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F&amp;O)'!$R$1:$R$246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 l="1"/>
  <c r="M42" i="6" s="1"/>
  <c r="L32" i="6"/>
  <c r="K32" i="6"/>
  <c r="M32" i="6" s="1"/>
  <c r="L31" i="6"/>
  <c r="K31" i="6"/>
  <c r="M31" i="6" s="1"/>
  <c r="K47" i="6"/>
  <c r="M47" i="6" s="1"/>
  <c r="P16" i="6" l="1"/>
  <c r="L16" i="6"/>
  <c r="K16" i="6"/>
  <c r="M16" i="6" l="1"/>
  <c r="P17" i="6"/>
  <c r="L13" i="6" l="1"/>
  <c r="K13" i="6"/>
  <c r="M13" i="6" l="1"/>
  <c r="P15" i="6" l="1"/>
  <c r="P14" i="6"/>
  <c r="P13" i="6"/>
  <c r="P12" i="6"/>
  <c r="P11" i="6"/>
  <c r="P10" i="6"/>
  <c r="K232" i="6" l="1"/>
  <c r="L232" i="6" s="1"/>
  <c r="K238" i="6" l="1"/>
  <c r="L238" i="6" s="1"/>
  <c r="K221" i="6" l="1"/>
  <c r="L221" i="6" s="1"/>
  <c r="K235" i="6" l="1"/>
  <c r="L235" i="6" s="1"/>
  <c r="K227" i="6" l="1"/>
  <c r="L227" i="6" s="1"/>
  <c r="K237" i="6" l="1"/>
  <c r="L237" i="6" s="1"/>
  <c r="H233" i="6" l="1"/>
  <c r="K233" i="6" l="1"/>
  <c r="L233" i="6" s="1"/>
  <c r="K222" i="6"/>
  <c r="L222" i="6" s="1"/>
  <c r="K212" i="6"/>
  <c r="L212" i="6" s="1"/>
  <c r="K228" i="6" l="1"/>
  <c r="L228" i="6" s="1"/>
  <c r="K229" i="6" l="1"/>
  <c r="L229" i="6" s="1"/>
  <c r="K226" i="6" l="1"/>
  <c r="L226" i="6" s="1"/>
  <c r="K205" i="6"/>
  <c r="L205" i="6" s="1"/>
  <c r="K225" i="6"/>
  <c r="L225" i="6" s="1"/>
  <c r="K224" i="6"/>
  <c r="L224" i="6" s="1"/>
  <c r="K223" i="6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F195" i="6"/>
  <c r="K195" i="6" s="1"/>
  <c r="L195" i="6" s="1"/>
  <c r="F194" i="6"/>
  <c r="K194" i="6" s="1"/>
  <c r="L194" i="6" s="1"/>
  <c r="K193" i="6"/>
  <c r="L193" i="6" s="1"/>
  <c r="F192" i="6"/>
  <c r="K192" i="6" s="1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3" i="6"/>
  <c r="L173" i="6" s="1"/>
  <c r="F172" i="6"/>
  <c r="K172" i="6" s="1"/>
  <c r="L172" i="6" s="1"/>
  <c r="K171" i="6"/>
  <c r="L171" i="6" s="1"/>
  <c r="K168" i="6"/>
  <c r="L168" i="6" s="1"/>
  <c r="K167" i="6"/>
  <c r="L167" i="6" s="1"/>
  <c r="K166" i="6"/>
  <c r="L166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6" i="6"/>
  <c r="L146" i="6" s="1"/>
  <c r="K144" i="6"/>
  <c r="L144" i="6" s="1"/>
  <c r="K142" i="6"/>
  <c r="L142" i="6" s="1"/>
  <c r="K140" i="6"/>
  <c r="L140" i="6" s="1"/>
  <c r="K139" i="6"/>
  <c r="L139" i="6" s="1"/>
  <c r="K138" i="6"/>
  <c r="L138" i="6" s="1"/>
  <c r="K136" i="6"/>
  <c r="L136" i="6" s="1"/>
  <c r="K135" i="6"/>
  <c r="L135" i="6" s="1"/>
  <c r="K134" i="6"/>
  <c r="L134" i="6" s="1"/>
  <c r="K133" i="6"/>
  <c r="K132" i="6"/>
  <c r="L132" i="6" s="1"/>
  <c r="K131" i="6"/>
  <c r="L131" i="6" s="1"/>
  <c r="K129" i="6"/>
  <c r="L129" i="6" s="1"/>
  <c r="K128" i="6"/>
  <c r="L128" i="6" s="1"/>
  <c r="K127" i="6"/>
  <c r="L127" i="6" s="1"/>
  <c r="K126" i="6"/>
  <c r="L126" i="6" s="1"/>
  <c r="K125" i="6"/>
  <c r="L125" i="6" s="1"/>
  <c r="F124" i="6"/>
  <c r="K124" i="6" s="1"/>
  <c r="L124" i="6" s="1"/>
  <c r="H123" i="6"/>
  <c r="K123" i="6" s="1"/>
  <c r="L123" i="6" s="1"/>
  <c r="K120" i="6"/>
  <c r="L120" i="6" s="1"/>
  <c r="K119" i="6"/>
  <c r="L119" i="6" s="1"/>
  <c r="K118" i="6"/>
  <c r="L118" i="6" s="1"/>
  <c r="K117" i="6"/>
  <c r="L117" i="6" s="1"/>
  <c r="K116" i="6"/>
  <c r="L116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H89" i="6"/>
  <c r="K89" i="6" s="1"/>
  <c r="L89" i="6" s="1"/>
  <c r="F88" i="6"/>
  <c r="K88" i="6" s="1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<sst xmlns="http://schemas.openxmlformats.org/spreadsheetml/2006/main" count="2600" uniqueCount="1033">
  <si>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</si>
  <si>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</si>
  <si>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</si>
  <si>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</si>
  <si>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</si>
  <si>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</si>
  <si>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</si>
  <si>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</si>
  <si>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</si>
  <si>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</si>
  <si>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</si>
  <si>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</si>
  <si>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</si>
  <si>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</si>
  <si>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</si>
  <si>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</si>
  <si>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</si>
  <si>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</si>
  <si>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</si>
  <si>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</si>
  <si>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</si>
  <si>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</si>
  <si>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</si>
  <si>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</si>
  <si>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</si>
  <si>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</si>
  <si>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</si>
  <si>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</si>
  <si>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</si>
  <si>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</si>
  <si>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</si>
  <si>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</si>
  <si>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</si>
  <si>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</si>
  <si>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</si>
  <si>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</si>
  <si>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</si>
  <si>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</si>
  <si>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</si>
  <si>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</si>
  <si>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</si>
  <si>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</si>
  <si>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</si>
  <si>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</si>
  <si>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</si>
  <si>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</si>
  <si>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</si>
  <si>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</si>
  <si>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</si>
  <si>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</si>
  <si>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</si>
  <si>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</si>
  <si>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</si>
  <si>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</si>
  <si>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</si>
  <si>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</si>
  <si>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</si>
  <si>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</si>
  <si>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</si>
  <si>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</si>
  <si>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</si>
  <si>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</si>
  <si>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</si>
  <si>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</si>
  <si>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</si>
  <si>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</si>
  <si>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</si>
  <si>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</si>
  <si>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</si>
  <si>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</si>
  <si>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</si>
  <si>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</si>
  <si>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</si>
  <si>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</si>
  <si>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</si>
  <si>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</si>
  <si>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</si>
  <si>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</si>
  <si>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</si>
  <si>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</si>
  <si>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</si>
  <si>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</si>
  <si>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</si>
  <si>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</si>
  <si>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</si>
  <si>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</si>
  <si>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</si>
  <si>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</si>
  <si>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</si>
  <si>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</si>
  <si>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</si>
  <si>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</si>
  <si>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</si>
  <si>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</si>
  <si>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</si>
  <si>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</si>
  <si>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</si>
  <si>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</si>
  <si>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</si>
  <si>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</si>
  <si>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</si>
  <si>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</si>
  <si>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</si>
  <si>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</si>
  <si>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</si>
  <si>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</si>
  <si>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</si>
  <si>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</si>
  <si>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</si>
  <si>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</si>
  <si>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</si>
  <si>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</si>
  <si>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</si>
  <si>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</si>
  <si>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</si>
  <si>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</si>
  <si>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</si>
  <si>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</si>
  <si>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</si>
  <si>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</si>
  <si>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</si>
  <si>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</si>
  <si>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</si>
  <si>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</si>
  <si>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</si>
  <si>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</si>
  <si>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</si>
  <si>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</si>
  <si>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</si>
  <si>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</si>
  <si>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</si>
  <si>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</si>
  <si>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</si>
  <si>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</si>
  <si>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</si>
  <si>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</si>
  <si>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</si>
  <si>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</si>
  <si>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</si>
  <si>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</si>
  <si>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</si>
  <si>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</si>
  <si>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</si>
  <si>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</si>
  <si>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</si>
  <si>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</si>
  <si>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</si>
  <si>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</si>
  <si>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</si>
  <si>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</si>
  <si>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</si>
  <si>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</si>
  <si>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</si>
  <si>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</si>
  <si>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</si>
  <si>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</si>
  <si>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</si>
  <si>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</si>
  <si>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</si>
  <si>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</si>
  <si>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</si>
  <si>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</si>
  <si>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</si>
  <si>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</si>
  <si>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</si>
  <si>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</si>
  <si>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</si>
  <si>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</si>
  <si>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</si>
  <si>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</si>
  <si>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</si>
  <si>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</si>
  <si>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</si>
  <si>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</si>
  <si>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</si>
  <si>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</si>
  <si>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</si>
  <si>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</si>
  <si>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</si>
  <si>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</si>
  <si>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</si>
  <si>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</si>
  <si>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</si>
  <si>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</si>
  <si>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</si>
  <si>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</si>
  <si>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</si>
  <si>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</si>
  <si>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</si>
  <si>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</si>
  <si>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</si>
  <si>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</si>
  <si>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</si>
  <si>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</si>
  <si>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</si>
  <si>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</si>
  <si>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</si>
  <si>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</si>
  <si>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</si>
  <si>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</si>
  <si>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</si>
  <si>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</si>
  <si>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</si>
  <si>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</si>
  <si>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</si>
  <si>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</si>
  <si>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</si>
  <si>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</si>
  <si>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</si>
  <si>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</si>
  <si>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</si>
  <si>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</si>
  <si>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</si>
  <si>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</si>
  <si>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</si>
  <si>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</si>
  <si>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</si>
  <si>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</si>
  <si>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</si>
  <si>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</si>
  <si>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</si>
  <si>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</si>
  <si>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</si>
  <si>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</si>
  <si>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</si>
  <si>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</si>
  <si>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</si>
  <si>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</si>
  <si>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</si>
  <si>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</si>
  <si>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</si>
  <si>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</si>
  <si>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</si>
  <si>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</si>
  <si>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</si>
  <si>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</si>
  <si>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</si>
  <si>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</si>
  <si>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</si>
  <si>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</si>
  <si>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</si>
  <si>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</si>
  <si>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</si>
  <si>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</si>
  <si>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</si>
  <si>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</si>
  <si>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</si>
  <si>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</si>
  <si>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</si>
  <si>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</si>
  <si>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</si>
  <si>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</si>
  <si>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</si>
  <si>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</si>
  <si>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</si>
  <si>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</si>
  <si>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</si>
  <si>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</si>
  <si>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</si>
  <si>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</si>
  <si>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</si>
  <si>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</si>
  <si>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</si>
  <si>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</si>
  <si>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</si>
  <si>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</si>
  <si>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</si>
  <si>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</si>
  <si>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</si>
  <si>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</si>
  <si>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</si>
  <si>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</si>
  <si>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</si>
  <si>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</si>
  <si>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</si>
  <si>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</si>
  <si>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</si>
  <si>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</si>
  <si>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</si>
  <si>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</si>
  <si>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</si>
  <si>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</si>
  <si>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</si>
  <si>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</si>
  <si>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</si>
  <si>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</si>
  <si>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</si>
  <si>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</si>
  <si>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</si>
  <si>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</si>
  <si>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</si>
  <si>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</si>
  <si>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</si>
  <si>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</si>
  <si>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</si>
  <si>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</si>
  <si>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</si>
  <si>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</si>
  <si>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</si>
  <si>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</si>
  <si>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</si>
  <si>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</si>
  <si>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</si>
  <si>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</si>
  <si>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</si>
  <si>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</si>
  <si>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</si>
  <si>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</si>
  <si>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</si>
  <si>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</si>
  <si>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</si>
  <si>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</si>
  <si>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</si>
  <si>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</si>
  <si>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</si>
  <si>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</si>
  <si>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</si>
  <si>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</si>
  <si>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</si>
  <si>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</si>
  <si>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</si>
  <si>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</si>
  <si>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</si>
  <si>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</si>
  <si>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</si>
  <si>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</si>
  <si>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</si>
  <si>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</si>
  <si>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</si>
  <si>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</si>
  <si>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</si>
  <si>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</si>
  <si>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</si>
  <si>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</si>
  <si>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</si>
  <si>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</si>
  <si>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</si>
  <si>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</si>
  <si>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</si>
  <si>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</si>
  <si>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</si>
  <si>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</si>
  <si>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</si>
  <si>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</si>
  <si>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</si>
  <si>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</si>
  <si>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</si>
  <si>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</si>
  <si>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</si>
  <si>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</si>
  <si>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</si>
  <si>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</si>
  <si>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</si>
  <si>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</si>
  <si>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</si>
  <si>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</si>
  <si>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</si>
  <si>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</si>
  <si>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</si>
  <si>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</si>
  <si>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</si>
  <si>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</si>
  <si>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</si>
  <si>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</si>
  <si>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</si>
  <si>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</si>
  <si>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</si>
  <si>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</si>
  <si>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</si>
  <si>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</si>
  <si>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</si>
  <si>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</si>
  <si>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</si>
  <si>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</si>
  <si>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</si>
  <si>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</si>
  <si>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</si>
  <si>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</si>
  <si>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</si>
  <si>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</si>
  <si>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</si>
  <si>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</si>
  <si>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</si>
  <si>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</si>
  <si>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</si>
  <si>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</si>
  <si>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</si>
  <si>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</si>
  <si>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</si>
  <si>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</si>
  <si>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</si>
  <si>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</si>
  <si>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</si>
  <si>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</si>
  <si>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</si>
  <si>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</si>
  <si>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</si>
  <si>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</si>
  <si>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</si>
  <si>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</si>
  <si>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</si>
  <si>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</si>
  <si>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</si>
  <si>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</si>
  <si>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</si>
  <si>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</si>
  <si>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</si>
  <si>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</si>
  <si>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</si>
  <si>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</si>
  <si>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</si>
  <si>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</si>
  <si>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</si>
  <si>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</si>
  <si>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</si>
  <si>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</si>
  <si>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</si>
  <si>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</si>
  <si>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</si>
  <si>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</si>
  <si>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</si>
  <si>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</si>
  <si>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</si>
  <si>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</si>
  <si>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</si>
  <si>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</si>
  <si>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</si>
  <si>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</si>
  <si>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</si>
  <si>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</si>
  <si>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</si>
  <si>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</si>
  <si>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</si>
  <si>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</si>
  <si>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</si>
  <si>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</si>
  <si>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</si>
  <si>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</si>
  <si>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</si>
  <si>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</si>
  <si>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</si>
  <si>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</si>
  <si>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</si>
  <si>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</si>
  <si>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</si>
  <si>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</si>
  <si>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</si>
  <si>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</si>
  <si>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</si>
  <si>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</si>
  <si>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</si>
  <si>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</si>
  <si>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</si>
  <si>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</si>
  <si>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</si>
  <si>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</si>
  <si>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</si>
  <si>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</si>
  <si>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</si>
  <si>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</si>
  <si>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</si>
  <si>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</si>
  <si>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</si>
  <si>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</si>
  <si>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</si>
  <si>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</si>
  <si>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</si>
  <si>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</si>
  <si>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</si>
  <si>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</si>
  <si>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</si>
  <si>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</si>
  <si>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</si>
  <si>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</si>
  <si>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</si>
  <si>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</si>
  <si>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</si>
  <si>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</si>
  <si>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</si>
  <si>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</si>
  <si>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</si>
  <si>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</si>
  <si>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</si>
  <si>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</si>
  <si>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</si>
  <si>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</si>
  <si>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</si>
  <si>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</si>
  <si>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</si>
  <si>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</si>
  <si>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</si>
  <si>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</si>
  <si>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</si>
  <si>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</si>
  <si>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</si>
  <si>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</si>
  <si>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</si>
  <si>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</si>
  <si>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</si>
  <si>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</si>
  <si>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</si>
  <si>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</si>
  <si>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</si>
  <si>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</si>
  <si>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</si>
  <si>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</si>
  <si>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</si>
  <si>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</si>
  <si>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</si>
  <si>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</si>
  <si>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</si>
  <si>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</si>
  <si>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</si>
  <si>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</si>
  <si>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</si>
  <si>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</si>
  <si>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</si>
  <si>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</si>
  <si>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</si>
  <si>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</si>
  <si>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</si>
  <si>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</si>
  <si>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</si>
  <si>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</si>
  <si>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</si>
  <si>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</si>
  <si>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</si>
  <si>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</si>
  <si>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</si>
  <si>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</si>
  <si>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</si>
  <si>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</si>
  <si>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</si>
  <si>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</si>
  <si>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</si>
  <si>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</si>
  <si>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</si>
  <si>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</si>
  <si>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</si>
  <si>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</si>
  <si>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</si>
  <si>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</si>
  <si>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</si>
  <si>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</si>
  <si>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</si>
  <si>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</si>
  <si>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</si>
  <si>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</si>
  <si>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</si>
  <si>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</si>
  <si>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</si>
  <si>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</si>
  <si>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</si>
  <si>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</si>
  <si>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</si>
  <si>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</si>
  <si>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</si>
  <si>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</si>
  <si>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</si>
  <si>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</si>
  <si>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</si>
  <si>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</si>
  <si>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</si>
  <si>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</si>
  <si>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</si>
  <si>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</si>
  <si>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</si>
  <si>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</si>
  <si>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</si>
  <si>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</si>
  <si>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</si>
  <si>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</si>
  <si>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</si>
  <si>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</si>
  <si>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</si>
  <si>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</si>
  <si>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</si>
  <si>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</si>
  <si>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</si>
  <si>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</si>
  <si>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</si>
  <si>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</si>
  <si>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</si>
  <si>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</si>
  <si>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</si>
  <si>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</si>
  <si>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</si>
  <si>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</si>
  <si>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</si>
  <si>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</si>
  <si>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</si>
  <si>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</si>
  <si>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</si>
  <si>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</si>
  <si>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</si>
  <si>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</si>
  <si>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</si>
  <si>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</si>
  <si>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</si>
  <si>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</si>
  <si>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</si>
  <si>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</si>
  <si>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</si>
  <si>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</si>
  <si>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</si>
  <si>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</si>
  <si>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</si>
  <si>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</si>
  <si>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</si>
  <si>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</si>
  <si>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</si>
  <si>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</si>
  <si>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</si>
  <si>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</si>
  <si>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</si>
  <si>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</si>
  <si>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</si>
  <si>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</si>
  <si>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</si>
  <si>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</si>
  <si>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</si>
  <si>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</si>
  <si>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</si>
  <si>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</si>
  <si>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</si>
  <si>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</si>
  <si>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</si>
  <si>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</si>
  <si>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</si>
  <si>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</si>
  <si>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</si>
  <si>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</si>
  <si>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</si>
  <si>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</si>
  <si>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</si>
  <si>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</si>
  <si>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</si>
  <si>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</si>
  <si>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</si>
  <si>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</si>
  <si>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</si>
  <si>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</si>
  <si>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</si>
  <si>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</si>
  <si>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</si>
  <si>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</si>
  <si>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</si>
  <si>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</si>
  <si>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</si>
  <si>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</si>
  <si>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</si>
  <si>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</si>
  <si>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</si>
  <si>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</si>
  <si>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</si>
  <si>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</si>
  <si>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</si>
  <si>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</si>
  <si>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</si>
  <si>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</si>
  <si>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</si>
  <si>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</si>
  <si>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</si>
  <si>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</si>
  <si>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</si>
  <si>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</si>
  <si>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</si>
  <si>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</si>
  <si>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</si>
  <si>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</si>
  <si>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</si>
  <si>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</si>
  <si>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</si>
  <si>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</si>
  <si>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</si>
  <si>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</si>
  <si>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</si>
  <si>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</si>
  <si>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</si>
  <si>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</si>
  <si>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</si>
  <si>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</si>
  <si>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</si>
  <si>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</si>
  <si>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</si>
  <si>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</si>
  <si>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</si>
  <si>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</si>
  <si>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</si>
  <si>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</si>
  <si>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</si>
  <si>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</si>
  <si>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</si>
  <si>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</si>
  <si>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</si>
  <si>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</si>
  <si>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</si>
  <si>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</si>
  <si>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</si>
  <si>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</si>
  <si>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</si>
  <si>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</si>
  <si>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</si>
  <si>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</si>
  <si>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</si>
  <si>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</si>
  <si>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</si>
  <si>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</si>
  <si>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</si>
  <si>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</si>
  <si>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</si>
  <si>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</si>
  <si>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</si>
  <si>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</si>
  <si>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</si>
  <si>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</si>
  <si>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</si>
  <si>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</si>
  <si>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</si>
  <si>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</si>
  <si>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</si>
  <si>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</si>
  <si>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</si>
  <si>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</si>
  <si>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</si>
  <si>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</si>
  <si>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</si>
  <si>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</si>
  <si>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</si>
  <si>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</si>
  <si>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</si>
  <si>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</si>
  <si>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</si>
  <si>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</si>
  <si>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</si>
  <si>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</si>
  <si>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</si>
  <si>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</si>
  <si>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</si>
  <si>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</si>
  <si>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</si>
  <si>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</si>
  <si>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</si>
  <si>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</si>
  <si>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</si>
  <si>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</si>
  <si>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</si>
  <si>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</si>
  <si>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</si>
  <si>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</si>
  <si>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</si>
  <si>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</si>
  <si>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</si>
  <si>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</si>
  <si>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</si>
  <si>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</si>
  <si>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</si>
  <si>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</si>
  <si>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</si>
  <si>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</si>
  <si>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</si>
  <si>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</si>
  <si>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</si>
  <si>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</si>
  <si>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</si>
  <si>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</si>
  <si>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</si>
  <si>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</si>
  <si>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</si>
  <si>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</si>
  <si>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</si>
  <si>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</si>
  <si>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</si>
  <si>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</si>
  <si>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</si>
  <si>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</si>
  <si>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</si>
  <si>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</si>
  <si>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</si>
  <si>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</si>
  <si>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</si>
  <si>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</si>
  <si>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</si>
  <si>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</si>
  <si>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</si>
  <si>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</si>
  <si>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</si>
  <si>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</si>
  <si>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</si>
  <si>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</si>
  <si>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</si>
  <si>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</si>
  <si>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</si>
  <si>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</si>
  <si>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</si>
  <si>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</si>
  <si>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</si>
  <si>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</si>
  <si>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</si>
  <si>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</si>
  <si>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</si>
  <si>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</si>
  <si>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</si>
  <si>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</si>
  <si>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</si>
  <si>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</si>
  <si>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</si>
  <si>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</si>
  <si>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</si>
  <si>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</si>
  <si>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</si>
  <si>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</si>
  <si>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</si>
  <si>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</si>
  <si>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</si>
  <si>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</si>
  <si>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</si>
  <si>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</si>
  <si>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</si>
  <si>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</si>
  <si>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</si>
  <si>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</si>
  <si>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</si>
  <si>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</si>
  <si>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</si>
  <si>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</si>
  <si>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</si>
  <si>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</si>
  <si>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</si>
  <si>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</si>
  <si>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</si>
  <si>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</si>
  <si>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</si>
  <si>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</si>
  <si>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</si>
  <si>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</si>
  <si>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</si>
  <si>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</si>
  <si>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</si>
  <si>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</si>
  <si>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</si>
  <si>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</si>
  <si>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</si>
  <si>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</si>
  <si>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</si>
  <si>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</si>
  <si>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</si>
  <si>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</si>
  <si>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</si>
  <si>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</si>
  <si>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</si>
  <si>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</si>
  <si>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</si>
  <si>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</si>
  <si>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</si>
  <si>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</si>
  <si>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</si>
  <si>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</si>
  <si>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</si>
  <si>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</si>
  <si>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</si>
  <si>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</si>
  <si>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</si>
  <si>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</si>
  <si>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</si>
  <si>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</si>
  <si>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</si>
  <si>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</si>
  <si>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</si>
  <si>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</si>
  <si>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</si>
  <si>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</si>
  <si>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</si>
  <si>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</si>
  <si>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3110-3010</t>
  </si>
  <si>
    <t>1650-1700</t>
  </si>
  <si>
    <t>Retail Research Technical Calls &amp; Fundamental Performance Report for the month of Mar-2023</t>
  </si>
  <si>
    <t>Profit of Rs.23/-</t>
  </si>
  <si>
    <t>180-220</t>
  </si>
  <si>
    <t>5625-5725</t>
  </si>
  <si>
    <t>6000-6300</t>
  </si>
  <si>
    <t>1160-1170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</si>
  <si>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</si>
  <si>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</si>
  <si>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</si>
  <si>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</si>
  <si>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</si>
  <si>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</si>
  <si>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</si>
  <si>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</si>
  <si>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</si>
  <si>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</si>
  <si>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517-520</t>
  </si>
  <si>
    <t>57-58</t>
  </si>
  <si>
    <t>2750-2780</t>
  </si>
  <si>
    <t>Part profit of Rs.6.76/-</t>
  </si>
  <si>
    <t>Loss of Rs.7/-</t>
  </si>
  <si>
    <t>MARUTI 8500 CE APR</t>
  </si>
  <si>
    <t>746-750</t>
  </si>
  <si>
    <t>278-285</t>
  </si>
  <si>
    <t>3200-3300</t>
  </si>
  <si>
    <t>SVPGLOB</t>
  </si>
  <si>
    <t>SVP GLOBAL TEXTILES LTD</t>
  </si>
  <si>
    <t>SHUBHANKAR PRAFULLA GATTANI</t>
  </si>
  <si>
    <t>DREAM ACHIEVER CONSULTANCY SERVICES PRIVATE LIMITED</t>
  </si>
  <si>
    <t>2255-2325</t>
  </si>
  <si>
    <t>2500-2600</t>
  </si>
  <si>
    <t>GOYALASS</t>
  </si>
  <si>
    <t>LLFICL</t>
  </si>
  <si>
    <t>MANAKSIA</t>
  </si>
  <si>
    <t>NEWLIGHT</t>
  </si>
  <si>
    <t>RUSHIL</t>
  </si>
  <si>
    <t>SHREE BAHUBALI CORPORATION LTD</t>
  </si>
  <si>
    <t>SHREE BAHUBALI INTERNATIONAL LTD</t>
  </si>
  <si>
    <t>SKSE SECURITIES LIMITED CORP CM/TM PROP A/C</t>
  </si>
  <si>
    <t>ATALREAL</t>
  </si>
  <si>
    <t>Atal Realtech Limited</t>
  </si>
  <si>
    <t>BHAVESH KIRTI MATHURIA</t>
  </si>
  <si>
    <t>YUGA STOCKS AND COMMODITIES PRIVATE LIMITED  .</t>
  </si>
  <si>
    <t>EMBRIC VENTURES PRIVATE LIMITED</t>
  </si>
  <si>
    <t>AMBICAAGAR</t>
  </si>
  <si>
    <t>Ambica Agarbathies &amp; Arom</t>
  </si>
  <si>
    <t>BHAVNABEN KAMLESHBHAI CHOTALIYA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</si>
  <si>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</si>
  <si>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</si>
  <si>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</si>
  <si>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</si>
  <si>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</si>
  <si>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</si>
  <si>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ALFAVIO</t>
  </si>
  <si>
    <t>AMARESH GUPTA</t>
  </si>
  <si>
    <t>BCCL</t>
  </si>
  <si>
    <t>PRATIMA PRAKASH SHAH</t>
  </si>
  <si>
    <t>PAULOMI KETAN DOSHI</t>
  </si>
  <si>
    <t>COMFINCAP</t>
  </si>
  <si>
    <t>GLOBE CAPITAL MARKET LIMITED</t>
  </si>
  <si>
    <t>DEVLAB</t>
  </si>
  <si>
    <t>GOENKA BUSINESS &amp; FINANCE LIMITED</t>
  </si>
  <si>
    <t>SUNFLOWER BROKING PRIVATE LIMITED</t>
  </si>
  <si>
    <t>EASUN</t>
  </si>
  <si>
    <t>SUBRATA LAHA</t>
  </si>
  <si>
    <t>RANI CHAKRABORTY</t>
  </si>
  <si>
    <t>BLUESKY INFRA DEVELOPERS PRIVATE LIMITED</t>
  </si>
  <si>
    <t>UMA DUTTA</t>
  </si>
  <si>
    <t>DIBAKAR LAHA</t>
  </si>
  <si>
    <t>NEEHAR SHAIK</t>
  </si>
  <si>
    <t>JHACC</t>
  </si>
  <si>
    <t>NITINKUMAR AMBALAL PATEL</t>
  </si>
  <si>
    <t>FAIRY LAND AND REAL ESTATE PRIVATE LIMITED</t>
  </si>
  <si>
    <t>PRASANT KUMAR GUPTA</t>
  </si>
  <si>
    <t>MAAGHADV</t>
  </si>
  <si>
    <t>CREATEROI FINANCIAL CONSULTANCY PRIVATE LIMITED.</t>
  </si>
  <si>
    <t>MULTIPLIER SHARE &amp; STOCK ADVISORS PRIVATE LIMITED</t>
  </si>
  <si>
    <t>NATURAL</t>
  </si>
  <si>
    <t>HEMA JAYPRAKASH BHAVSAR</t>
  </si>
  <si>
    <t>E COM INTERNET INDIA PRIVATE LIMITED</t>
  </si>
  <si>
    <t>OMANSH</t>
  </si>
  <si>
    <t>SWARUPGUCHHAIT</t>
  </si>
  <si>
    <t>JAGMALSINGH</t>
  </si>
  <si>
    <t>OMKAR</t>
  </si>
  <si>
    <t>POOJA SUMIT AGARWAL</t>
  </si>
  <si>
    <t>TEJAL D SHAH</t>
  </si>
  <si>
    <t>VITTHALBHAI DWARKABHAI PATEL</t>
  </si>
  <si>
    <t>ISHVARBHAI KACHARABHAI PATEL</t>
  </si>
  <si>
    <t>ONTIC</t>
  </si>
  <si>
    <t>BABU NELLURU</t>
  </si>
  <si>
    <t>PCL</t>
  </si>
  <si>
    <t>DIVYA SHARE SERVICES PRIVATE LIMITED</t>
  </si>
  <si>
    <t>PRIMIND</t>
  </si>
  <si>
    <t>G.S. AUTO LEASING LTD.</t>
  </si>
  <si>
    <t>SUDESH</t>
  </si>
  <si>
    <t>SBLI</t>
  </si>
  <si>
    <t>DHANVARSHA ADVISORY SERVICES PRIVATE LIMITED</t>
  </si>
  <si>
    <t>CHETANKUMAR CHIHALA</t>
  </si>
  <si>
    <t>SHREESEC</t>
  </si>
  <si>
    <t>SUPERIOR COMMODEAL PRIVATE LIMITED .</t>
  </si>
  <si>
    <t>SRUSTEELS</t>
  </si>
  <si>
    <t>GOLDMAN CONSULTING PRIVATE LIMITED</t>
  </si>
  <si>
    <t>STANCAP</t>
  </si>
  <si>
    <t>DUES MANAGER PRIVATE LIMITED</t>
  </si>
  <si>
    <t>REKHA BHANDARI</t>
  </si>
  <si>
    <t>MITHUN SECURITIES PRIVATE LIMITED</t>
  </si>
  <si>
    <t>SVPHOUSING</t>
  </si>
  <si>
    <t>THINKINK</t>
  </si>
  <si>
    <t>DIPAK POPATLAL BAFNA</t>
  </si>
  <si>
    <t>ANMOL</t>
  </si>
  <si>
    <t>Anmol India Limited</t>
  </si>
  <si>
    <t>SKSE SECURITIES LTD</t>
  </si>
  <si>
    <t>MOHIT STEEL INDUSTRIES PVT LIMITED</t>
  </si>
  <si>
    <t>ATULAUTO</t>
  </si>
  <si>
    <t>Atul Auto Limited</t>
  </si>
  <si>
    <t>XTX MARKETS LLP</t>
  </si>
  <si>
    <t>QE SECURITIES</t>
  </si>
  <si>
    <t>GRAVITON RESEARCH CAPITAL LLP</t>
  </si>
  <si>
    <t>AXITA</t>
  </si>
  <si>
    <t>Axita Cotton Limited</t>
  </si>
  <si>
    <t>WONDERLAND SUPPLIERS PRIVATE LIMITED</t>
  </si>
  <si>
    <t>BRIGHT-RE</t>
  </si>
  <si>
    <t>Bright Solar Limited-RE</t>
  </si>
  <si>
    <t>KHOT ABDUL SAMAD HASAN</t>
  </si>
  <si>
    <t>BTML</t>
  </si>
  <si>
    <t>Bodhi Tree Multimedia Ltd</t>
  </si>
  <si>
    <t>JALIYAN COMMODITY</t>
  </si>
  <si>
    <t>IZMO</t>
  </si>
  <si>
    <t>IZMO Limited</t>
  </si>
  <si>
    <t>MANU VYAPAR PVT. LTD.</t>
  </si>
  <si>
    <t>Manaksia Limited</t>
  </si>
  <si>
    <t>PERFECT</t>
  </si>
  <si>
    <t>Perfect Infraengineer Ltd</t>
  </si>
  <si>
    <t>KC OVERSEAS EDUCATION PRIVATE LIMITED</t>
  </si>
  <si>
    <t>SMLISUZU</t>
  </si>
  <si>
    <t>SML Isuzu Limited</t>
  </si>
  <si>
    <t>NAVODYA ENTERPRISES</t>
  </si>
  <si>
    <t>SOUTHBANK</t>
  </si>
  <si>
    <t>South Indian Bank Ltd.</t>
  </si>
  <si>
    <t>HI GROWTH CORPORATE SERVICES PVT LTD</t>
  </si>
  <si>
    <t>TEMBO</t>
  </si>
  <si>
    <t>Tembo Global Ind Ltd</t>
  </si>
  <si>
    <t>M/S. PRARTHANA ENTERPRISES</t>
  </si>
  <si>
    <t>TRU</t>
  </si>
  <si>
    <t>TruCap Finance Limited</t>
  </si>
  <si>
    <t>SAHITAY COMMOSALES LLP</t>
  </si>
  <si>
    <t>USK</t>
  </si>
  <si>
    <t>Udayshivakumar Infra Ltd</t>
  </si>
  <si>
    <t>NEOMILE CORPORATE ADVISORY PRIVATE LIMITED</t>
  </si>
  <si>
    <t>VIVIMEDLAB</t>
  </si>
  <si>
    <t>Vivimed Labs Limited</t>
  </si>
  <si>
    <t>A AND S TRADELINK</t>
  </si>
  <si>
    <t>ANNAPURNA</t>
  </si>
  <si>
    <t>Annapurna Swadisht Ltd</t>
  </si>
  <si>
    <t>ATLAS EVENTS PRIVATE LIMITED</t>
  </si>
  <si>
    <t>SELVAMURTHY  AKILANDESWARI</t>
  </si>
  <si>
    <t>BAJAJ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</si>
</sst>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5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G16" sqref="G1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38" sqref="F3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3" t="s">
        <v>20</v>
      </c>
      <c r="F9" s="23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3"/>
      <c r="N9" s="24"/>
      <c r="O9" s="24"/>
      <c r="P9" s="24"/>
    </row>
    <row r="10" spans="1:16" ht="59.25" customHeight="1">
      <c r="A10" s="348"/>
      <c r="B10" s="350"/>
      <c r="C10" s="350"/>
      <c r="D10" s="35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17474</v>
      </c>
      <c r="F11" s="32">
        <v>17448.95</v>
      </c>
      <c r="G11" s="33">
        <v>17408.900000000001</v>
      </c>
      <c r="H11" s="33">
        <v>17343.8</v>
      </c>
      <c r="I11" s="33">
        <v>17303.75</v>
      </c>
      <c r="J11" s="33">
        <v>17514.050000000003</v>
      </c>
      <c r="K11" s="33">
        <v>17554.099999999999</v>
      </c>
      <c r="L11" s="33">
        <v>17619.200000000004</v>
      </c>
      <c r="M11" s="34">
        <v>17489</v>
      </c>
      <c r="N11" s="34">
        <v>17383.849999999999</v>
      </c>
      <c r="O11" s="35">
        <v>12146000</v>
      </c>
      <c r="P11" s="36">
        <v>-7.8098968117526063E-2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41013.9</v>
      </c>
      <c r="F12" s="37">
        <v>40944.6</v>
      </c>
      <c r="G12" s="38">
        <v>40839.199999999997</v>
      </c>
      <c r="H12" s="38">
        <v>40664.5</v>
      </c>
      <c r="I12" s="38">
        <v>40559.1</v>
      </c>
      <c r="J12" s="38">
        <v>41119.299999999996</v>
      </c>
      <c r="K12" s="38">
        <v>41224.700000000004</v>
      </c>
      <c r="L12" s="38">
        <v>41399.399999999994</v>
      </c>
      <c r="M12" s="28">
        <v>41050</v>
      </c>
      <c r="N12" s="28">
        <v>40769.9</v>
      </c>
      <c r="O12" s="39">
        <v>3537350</v>
      </c>
      <c r="P12" s="40">
        <v>-0.29732575174434484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18236</v>
      </c>
      <c r="F13" s="37">
        <v>18208.666666666668</v>
      </c>
      <c r="G13" s="38">
        <v>18168.333333333336</v>
      </c>
      <c r="H13" s="38">
        <v>18100.666666666668</v>
      </c>
      <c r="I13" s="38">
        <v>18060.333333333336</v>
      </c>
      <c r="J13" s="38">
        <v>18276.333333333336</v>
      </c>
      <c r="K13" s="38">
        <v>18316.666666666672</v>
      </c>
      <c r="L13" s="38">
        <v>18384.333333333336</v>
      </c>
      <c r="M13" s="28">
        <v>18249</v>
      </c>
      <c r="N13" s="28">
        <v>18141</v>
      </c>
      <c r="O13" s="39">
        <v>24680</v>
      </c>
      <c r="P13" s="40">
        <v>0.56997455470737912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6850.95</v>
      </c>
      <c r="F14" s="37">
        <v>6850.95</v>
      </c>
      <c r="G14" s="38">
        <v>6850.95</v>
      </c>
      <c r="H14" s="38">
        <v>6850.95</v>
      </c>
      <c r="I14" s="38">
        <v>6850.95</v>
      </c>
      <c r="J14" s="38">
        <v>6850.95</v>
      </c>
      <c r="K14" s="38">
        <v>6850.95</v>
      </c>
      <c r="L14" s="38">
        <v>6850.95</v>
      </c>
      <c r="M14" s="28">
        <v>6850.95</v>
      </c>
      <c r="N14" s="28">
        <v>6850.95</v>
      </c>
      <c r="O14" s="39">
        <v>150</v>
      </c>
      <c r="P14" s="40">
        <v>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523.25</v>
      </c>
      <c r="F15" s="37">
        <v>524.44999999999993</v>
      </c>
      <c r="G15" s="38">
        <v>519.39999999999986</v>
      </c>
      <c r="H15" s="38">
        <v>515.54999999999995</v>
      </c>
      <c r="I15" s="38">
        <v>510.49999999999989</v>
      </c>
      <c r="J15" s="38">
        <v>528.29999999999984</v>
      </c>
      <c r="K15" s="38">
        <v>533.3499999999998</v>
      </c>
      <c r="L15" s="38">
        <v>537.19999999999982</v>
      </c>
      <c r="M15" s="28">
        <v>529.5</v>
      </c>
      <c r="N15" s="28">
        <v>520.6</v>
      </c>
      <c r="O15" s="39">
        <v>3826700</v>
      </c>
      <c r="P15" s="40">
        <v>1.6023470999774317E-2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3368.75</v>
      </c>
      <c r="F16" s="37">
        <v>3367.6</v>
      </c>
      <c r="G16" s="38">
        <v>3333.2</v>
      </c>
      <c r="H16" s="38">
        <v>3297.65</v>
      </c>
      <c r="I16" s="38">
        <v>3263.25</v>
      </c>
      <c r="J16" s="38">
        <v>3403.1499999999996</v>
      </c>
      <c r="K16" s="38">
        <v>3437.55</v>
      </c>
      <c r="L16" s="38">
        <v>3473.0999999999995</v>
      </c>
      <c r="M16" s="28">
        <v>3402</v>
      </c>
      <c r="N16" s="28">
        <v>3332.05</v>
      </c>
      <c r="O16" s="39">
        <v>1441250</v>
      </c>
      <c r="P16" s="40">
        <v>-4.1084497671324022E-2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22394.400000000001</v>
      </c>
      <c r="F17" s="37">
        <v>22259.616666666669</v>
      </c>
      <c r="G17" s="38">
        <v>22055.433333333338</v>
      </c>
      <c r="H17" s="38">
        <v>21716.466666666671</v>
      </c>
      <c r="I17" s="38">
        <v>21512.28333333334</v>
      </c>
      <c r="J17" s="38">
        <v>22598.583333333336</v>
      </c>
      <c r="K17" s="38">
        <v>22802.76666666667</v>
      </c>
      <c r="L17" s="38">
        <v>23141.733333333334</v>
      </c>
      <c r="M17" s="28">
        <v>22463.8</v>
      </c>
      <c r="N17" s="28">
        <v>21920.65</v>
      </c>
      <c r="O17" s="39">
        <v>47280</v>
      </c>
      <c r="P17" s="40">
        <v>6.2949640287769781E-2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155</v>
      </c>
      <c r="F18" s="37">
        <v>154.61666666666667</v>
      </c>
      <c r="G18" s="38">
        <v>153.28333333333336</v>
      </c>
      <c r="H18" s="38">
        <v>151.56666666666669</v>
      </c>
      <c r="I18" s="38">
        <v>150.23333333333338</v>
      </c>
      <c r="J18" s="38">
        <v>156.33333333333334</v>
      </c>
      <c r="K18" s="38">
        <v>157.66666666666666</v>
      </c>
      <c r="L18" s="38">
        <v>159.38333333333333</v>
      </c>
      <c r="M18" s="28">
        <v>155.94999999999999</v>
      </c>
      <c r="N18" s="28">
        <v>152.9</v>
      </c>
      <c r="O18" s="39">
        <v>29764800</v>
      </c>
      <c r="P18" s="40">
        <v>1.4540769372354132E-2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216.8</v>
      </c>
      <c r="F19" s="37">
        <v>216.25</v>
      </c>
      <c r="G19" s="38">
        <v>215.05</v>
      </c>
      <c r="H19" s="38">
        <v>213.3</v>
      </c>
      <c r="I19" s="38">
        <v>212.10000000000002</v>
      </c>
      <c r="J19" s="38">
        <v>218</v>
      </c>
      <c r="K19" s="38">
        <v>219.2</v>
      </c>
      <c r="L19" s="38">
        <v>220.95</v>
      </c>
      <c r="M19" s="28">
        <v>217.45</v>
      </c>
      <c r="N19" s="28">
        <v>214.5</v>
      </c>
      <c r="O19" s="39">
        <v>22157200</v>
      </c>
      <c r="P19" s="40">
        <v>4.7158688988446123E-3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1718.4</v>
      </c>
      <c r="F20" s="37">
        <v>1701.3999999999999</v>
      </c>
      <c r="G20" s="38">
        <v>1678.7999999999997</v>
      </c>
      <c r="H20" s="38">
        <v>1639.1999999999998</v>
      </c>
      <c r="I20" s="38">
        <v>1616.5999999999997</v>
      </c>
      <c r="J20" s="38">
        <v>1740.9999999999998</v>
      </c>
      <c r="K20" s="38">
        <v>1763.5999999999997</v>
      </c>
      <c r="L20" s="38">
        <v>1803.1999999999998</v>
      </c>
      <c r="M20" s="28">
        <v>1724</v>
      </c>
      <c r="N20" s="28">
        <v>1661.8</v>
      </c>
      <c r="O20" s="39">
        <v>4963750</v>
      </c>
      <c r="P20" s="40">
        <v>4.2486470082443986E-3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1728.9</v>
      </c>
      <c r="F21" s="37">
        <v>1729.9166666666667</v>
      </c>
      <c r="G21" s="38">
        <v>1702.7333333333336</v>
      </c>
      <c r="H21" s="38">
        <v>1676.5666666666668</v>
      </c>
      <c r="I21" s="38">
        <v>1649.3833333333337</v>
      </c>
      <c r="J21" s="38">
        <v>1756.0833333333335</v>
      </c>
      <c r="K21" s="38">
        <v>1783.2666666666664</v>
      </c>
      <c r="L21" s="38">
        <v>1809.4333333333334</v>
      </c>
      <c r="M21" s="28">
        <v>1757.1</v>
      </c>
      <c r="N21" s="28">
        <v>1703.75</v>
      </c>
      <c r="O21" s="39">
        <v>8383250</v>
      </c>
      <c r="P21" s="40">
        <v>-0.41814301330880949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632.1</v>
      </c>
      <c r="F22" s="37">
        <v>632.9666666666667</v>
      </c>
      <c r="G22" s="38">
        <v>624.48333333333335</v>
      </c>
      <c r="H22" s="38">
        <v>616.86666666666667</v>
      </c>
      <c r="I22" s="38">
        <v>608.38333333333333</v>
      </c>
      <c r="J22" s="38">
        <v>640.58333333333337</v>
      </c>
      <c r="K22" s="38">
        <v>649.06666666666672</v>
      </c>
      <c r="L22" s="38">
        <v>656.68333333333339</v>
      </c>
      <c r="M22" s="28">
        <v>641.45000000000005</v>
      </c>
      <c r="N22" s="28">
        <v>625.35</v>
      </c>
      <c r="O22" s="39">
        <v>37469375</v>
      </c>
      <c r="P22" s="40">
        <v>-0.12893570650199782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3383.7</v>
      </c>
      <c r="F23" s="37">
        <v>3382.2999999999997</v>
      </c>
      <c r="G23" s="38">
        <v>3361.3999999999996</v>
      </c>
      <c r="H23" s="38">
        <v>3339.1</v>
      </c>
      <c r="I23" s="38">
        <v>3318.2</v>
      </c>
      <c r="J23" s="38">
        <v>3404.5999999999995</v>
      </c>
      <c r="K23" s="38">
        <v>3425.5</v>
      </c>
      <c r="L23" s="38">
        <v>3447.7999999999993</v>
      </c>
      <c r="M23" s="28">
        <v>3403.2</v>
      </c>
      <c r="N23" s="28">
        <v>3360</v>
      </c>
      <c r="O23" s="39">
        <v>467200</v>
      </c>
      <c r="P23" s="40">
        <v>4.3322912014292093E-2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377.4</v>
      </c>
      <c r="F24" s="37">
        <v>373.83333333333331</v>
      </c>
      <c r="G24" s="38">
        <v>368.66666666666663</v>
      </c>
      <c r="H24" s="38">
        <v>359.93333333333334</v>
      </c>
      <c r="I24" s="38">
        <v>354.76666666666665</v>
      </c>
      <c r="J24" s="38">
        <v>382.56666666666661</v>
      </c>
      <c r="K24" s="38">
        <v>387.73333333333323</v>
      </c>
      <c r="L24" s="38">
        <v>396.46666666666658</v>
      </c>
      <c r="M24" s="28">
        <v>379</v>
      </c>
      <c r="N24" s="28">
        <v>365.1</v>
      </c>
      <c r="O24" s="39">
        <v>58608000</v>
      </c>
      <c r="P24" s="40">
        <v>8.9866749302757974E-3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4258.1000000000004</v>
      </c>
      <c r="F25" s="37">
        <v>4283.9333333333334</v>
      </c>
      <c r="G25" s="38">
        <v>4215.2666666666664</v>
      </c>
      <c r="H25" s="38">
        <v>4172.4333333333334</v>
      </c>
      <c r="I25" s="38">
        <v>4103.7666666666664</v>
      </c>
      <c r="J25" s="38">
        <v>4326.7666666666664</v>
      </c>
      <c r="K25" s="38">
        <v>4395.4333333333325</v>
      </c>
      <c r="L25" s="38">
        <v>4438.2666666666664</v>
      </c>
      <c r="M25" s="28">
        <v>4352.6000000000004</v>
      </c>
      <c r="N25" s="28">
        <v>4241.1000000000004</v>
      </c>
      <c r="O25" s="39">
        <v>1497375</v>
      </c>
      <c r="P25" s="40">
        <v>7.3675719279376176E-2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324.64999999999998</v>
      </c>
      <c r="F26" s="37">
        <v>322.76666666666665</v>
      </c>
      <c r="G26" s="38">
        <v>320.38333333333333</v>
      </c>
      <c r="H26" s="38">
        <v>316.11666666666667</v>
      </c>
      <c r="I26" s="38">
        <v>313.73333333333335</v>
      </c>
      <c r="J26" s="38">
        <v>327.0333333333333</v>
      </c>
      <c r="K26" s="38">
        <v>329.41666666666663</v>
      </c>
      <c r="L26" s="38">
        <v>333.68333333333328</v>
      </c>
      <c r="M26" s="28">
        <v>325.14999999999998</v>
      </c>
      <c r="N26" s="28">
        <v>318.5</v>
      </c>
      <c r="O26" s="39">
        <v>12736500</v>
      </c>
      <c r="P26" s="40">
        <v>1.6480446927374302E-2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141.6</v>
      </c>
      <c r="F27" s="37">
        <v>141.88333333333333</v>
      </c>
      <c r="G27" s="38">
        <v>140.46666666666664</v>
      </c>
      <c r="H27" s="38">
        <v>139.33333333333331</v>
      </c>
      <c r="I27" s="38">
        <v>137.91666666666663</v>
      </c>
      <c r="J27" s="38">
        <v>143.01666666666665</v>
      </c>
      <c r="K27" s="38">
        <v>144.43333333333334</v>
      </c>
      <c r="L27" s="38">
        <v>145.56666666666666</v>
      </c>
      <c r="M27" s="28">
        <v>143.30000000000001</v>
      </c>
      <c r="N27" s="28">
        <v>140.75</v>
      </c>
      <c r="O27" s="39">
        <v>51315000</v>
      </c>
      <c r="P27" s="40">
        <v>-2.665022761760243E-2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2787.9</v>
      </c>
      <c r="F28" s="37">
        <v>2764.9833333333336</v>
      </c>
      <c r="G28" s="38">
        <v>2738.9666666666672</v>
      </c>
      <c r="H28" s="38">
        <v>2690.0333333333338</v>
      </c>
      <c r="I28" s="38">
        <v>2664.0166666666673</v>
      </c>
      <c r="J28" s="38">
        <v>2813.916666666667</v>
      </c>
      <c r="K28" s="38">
        <v>2839.9333333333334</v>
      </c>
      <c r="L28" s="38">
        <v>2888.8666666666668</v>
      </c>
      <c r="M28" s="28">
        <v>2791</v>
      </c>
      <c r="N28" s="28">
        <v>2716.05</v>
      </c>
      <c r="O28" s="39">
        <v>6395200</v>
      </c>
      <c r="P28" s="40">
        <v>-9.4175960346964058E-3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1345.45</v>
      </c>
      <c r="F29" s="37">
        <v>1345.3166666666668</v>
      </c>
      <c r="G29" s="38">
        <v>1334.2333333333336</v>
      </c>
      <c r="H29" s="38">
        <v>1323.0166666666667</v>
      </c>
      <c r="I29" s="38">
        <v>1311.9333333333334</v>
      </c>
      <c r="J29" s="38">
        <v>1356.5333333333338</v>
      </c>
      <c r="K29" s="38">
        <v>1367.6166666666672</v>
      </c>
      <c r="L29" s="38">
        <v>1378.8333333333339</v>
      </c>
      <c r="M29" s="28">
        <v>1356.4</v>
      </c>
      <c r="N29" s="28">
        <v>1334.1</v>
      </c>
      <c r="O29" s="39">
        <v>1968221</v>
      </c>
      <c r="P29" s="40">
        <v>-5.5907566157286617E-4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6934.1</v>
      </c>
      <c r="F30" s="37">
        <v>6902.3833333333341</v>
      </c>
      <c r="G30" s="38">
        <v>6833.8666666666686</v>
      </c>
      <c r="H30" s="38">
        <v>6733.6333333333341</v>
      </c>
      <c r="I30" s="38">
        <v>6665.1166666666686</v>
      </c>
      <c r="J30" s="38">
        <v>7002.6166666666686</v>
      </c>
      <c r="K30" s="38">
        <v>7071.1333333333332</v>
      </c>
      <c r="L30" s="38">
        <v>7171.3666666666686</v>
      </c>
      <c r="M30" s="28">
        <v>6970.9</v>
      </c>
      <c r="N30" s="28">
        <v>6802.15</v>
      </c>
      <c r="O30" s="39">
        <v>135225</v>
      </c>
      <c r="P30" s="40">
        <v>1.1217049915872126E-2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561.54999999999995</v>
      </c>
      <c r="F31" s="37">
        <v>563.06666666666661</v>
      </c>
      <c r="G31" s="38">
        <v>555.83333333333326</v>
      </c>
      <c r="H31" s="38">
        <v>550.11666666666667</v>
      </c>
      <c r="I31" s="38">
        <v>542.88333333333333</v>
      </c>
      <c r="J31" s="38">
        <v>568.78333333333319</v>
      </c>
      <c r="K31" s="38">
        <v>576.01666666666654</v>
      </c>
      <c r="L31" s="38">
        <v>581.73333333333312</v>
      </c>
      <c r="M31" s="28">
        <v>570.29999999999995</v>
      </c>
      <c r="N31" s="28">
        <v>557.35</v>
      </c>
      <c r="O31" s="39">
        <v>12144000</v>
      </c>
      <c r="P31" s="40">
        <v>-1.7316717915520311E-2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524.1</v>
      </c>
      <c r="F32" s="37">
        <v>524.66666666666674</v>
      </c>
      <c r="G32" s="38">
        <v>518.63333333333344</v>
      </c>
      <c r="H32" s="38">
        <v>513.16666666666674</v>
      </c>
      <c r="I32" s="38">
        <v>507.13333333333344</v>
      </c>
      <c r="J32" s="38">
        <v>530.13333333333344</v>
      </c>
      <c r="K32" s="38">
        <v>536.16666666666674</v>
      </c>
      <c r="L32" s="38">
        <v>541.63333333333344</v>
      </c>
      <c r="M32" s="28">
        <v>530.70000000000005</v>
      </c>
      <c r="N32" s="28">
        <v>519.20000000000005</v>
      </c>
      <c r="O32" s="39">
        <v>12203000</v>
      </c>
      <c r="P32" s="40">
        <v>-9.3359311576554638E-3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868.05</v>
      </c>
      <c r="F33" s="37">
        <v>866.36666666666667</v>
      </c>
      <c r="G33" s="38">
        <v>862.98333333333335</v>
      </c>
      <c r="H33" s="38">
        <v>857.91666666666663</v>
      </c>
      <c r="I33" s="38">
        <v>854.5333333333333</v>
      </c>
      <c r="J33" s="38">
        <v>871.43333333333339</v>
      </c>
      <c r="K33" s="38">
        <v>874.81666666666683</v>
      </c>
      <c r="L33" s="38">
        <v>879.88333333333344</v>
      </c>
      <c r="M33" s="28">
        <v>869.75</v>
      </c>
      <c r="N33" s="28">
        <v>861.3</v>
      </c>
      <c r="O33" s="39">
        <v>49036800</v>
      </c>
      <c r="P33" s="40">
        <v>-4.918911021282813E-3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3981.25</v>
      </c>
      <c r="F34" s="37">
        <v>3944.2999999999997</v>
      </c>
      <c r="G34" s="38">
        <v>3901.9499999999994</v>
      </c>
      <c r="H34" s="38">
        <v>3822.6499999999996</v>
      </c>
      <c r="I34" s="38">
        <v>3780.2999999999993</v>
      </c>
      <c r="J34" s="38">
        <v>4023.5999999999995</v>
      </c>
      <c r="K34" s="38">
        <v>4065.95</v>
      </c>
      <c r="L34" s="38">
        <v>4145.25</v>
      </c>
      <c r="M34" s="28">
        <v>3986.65</v>
      </c>
      <c r="N34" s="28">
        <v>3865</v>
      </c>
      <c r="O34" s="39">
        <v>1717750</v>
      </c>
      <c r="P34" s="40">
        <v>0.1864962873424279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1289.05</v>
      </c>
      <c r="F35" s="37">
        <v>1283.6666666666667</v>
      </c>
      <c r="G35" s="38">
        <v>1275.6833333333334</v>
      </c>
      <c r="H35" s="38">
        <v>1262.3166666666666</v>
      </c>
      <c r="I35" s="38">
        <v>1254.3333333333333</v>
      </c>
      <c r="J35" s="38">
        <v>1297.0333333333335</v>
      </c>
      <c r="K35" s="38">
        <v>1305.0166666666667</v>
      </c>
      <c r="L35" s="38">
        <v>1318.3833333333337</v>
      </c>
      <c r="M35" s="28">
        <v>1291.6500000000001</v>
      </c>
      <c r="N35" s="28">
        <v>1270.3</v>
      </c>
      <c r="O35" s="39">
        <v>9775000</v>
      </c>
      <c r="P35" s="40">
        <v>-1.8525026356744818E-2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5754.2</v>
      </c>
      <c r="F36" s="37">
        <v>5730.7999999999993</v>
      </c>
      <c r="G36" s="38">
        <v>5689.9499999999989</v>
      </c>
      <c r="H36" s="38">
        <v>5625.7</v>
      </c>
      <c r="I36" s="38">
        <v>5584.8499999999995</v>
      </c>
      <c r="J36" s="38">
        <v>5795.0499999999984</v>
      </c>
      <c r="K36" s="38">
        <v>5835.8999999999987</v>
      </c>
      <c r="L36" s="38">
        <v>5900.1499999999978</v>
      </c>
      <c r="M36" s="28">
        <v>5771.65</v>
      </c>
      <c r="N36" s="28">
        <v>5666.55</v>
      </c>
      <c r="O36" s="39">
        <v>5474125</v>
      </c>
      <c r="P36" s="40">
        <v>5.5567036348189479E-3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1957.15</v>
      </c>
      <c r="F37" s="37">
        <v>1960.6333333333332</v>
      </c>
      <c r="G37" s="38">
        <v>1947.9166666666665</v>
      </c>
      <c r="H37" s="38">
        <v>1938.6833333333334</v>
      </c>
      <c r="I37" s="38">
        <v>1925.9666666666667</v>
      </c>
      <c r="J37" s="38">
        <v>1969.8666666666663</v>
      </c>
      <c r="K37" s="38">
        <v>1982.583333333333</v>
      </c>
      <c r="L37" s="38">
        <v>1991.8166666666662</v>
      </c>
      <c r="M37" s="28">
        <v>1973.35</v>
      </c>
      <c r="N37" s="28">
        <v>1951.4</v>
      </c>
      <c r="O37" s="39">
        <v>1583400</v>
      </c>
      <c r="P37" s="40">
        <v>1.0917448764604482E-2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410</v>
      </c>
      <c r="F38" s="37">
        <v>406.41666666666669</v>
      </c>
      <c r="G38" s="38">
        <v>399.48333333333335</v>
      </c>
      <c r="H38" s="38">
        <v>388.96666666666664</v>
      </c>
      <c r="I38" s="38">
        <v>382.0333333333333</v>
      </c>
      <c r="J38" s="38">
        <v>416.93333333333339</v>
      </c>
      <c r="K38" s="38">
        <v>423.86666666666667</v>
      </c>
      <c r="L38" s="38">
        <v>434.38333333333344</v>
      </c>
      <c r="M38" s="28">
        <v>413.35</v>
      </c>
      <c r="N38" s="28">
        <v>395.9</v>
      </c>
      <c r="O38" s="39">
        <v>6200000</v>
      </c>
      <c r="P38" s="40">
        <v>0.18865030674846625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205.5</v>
      </c>
      <c r="F39" s="37">
        <v>203.86666666666667</v>
      </c>
      <c r="G39" s="38">
        <v>199.88333333333335</v>
      </c>
      <c r="H39" s="38">
        <v>194.26666666666668</v>
      </c>
      <c r="I39" s="38">
        <v>190.28333333333336</v>
      </c>
      <c r="J39" s="38">
        <v>209.48333333333335</v>
      </c>
      <c r="K39" s="38">
        <v>213.4666666666667</v>
      </c>
      <c r="L39" s="38">
        <v>219.08333333333334</v>
      </c>
      <c r="M39" s="28">
        <v>207.85</v>
      </c>
      <c r="N39" s="28">
        <v>198.25</v>
      </c>
      <c r="O39" s="39">
        <v>50992200</v>
      </c>
      <c r="P39" s="40">
        <v>1.8406010712873424E-2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170.2</v>
      </c>
      <c r="F40" s="37">
        <v>170.18333333333334</v>
      </c>
      <c r="G40" s="38">
        <v>169.21666666666667</v>
      </c>
      <c r="H40" s="38">
        <v>168.23333333333332</v>
      </c>
      <c r="I40" s="38">
        <v>167.26666666666665</v>
      </c>
      <c r="J40" s="38">
        <v>171.16666666666669</v>
      </c>
      <c r="K40" s="38">
        <v>172.13333333333338</v>
      </c>
      <c r="L40" s="38">
        <v>173.1166666666667</v>
      </c>
      <c r="M40" s="28">
        <v>171.15</v>
      </c>
      <c r="N40" s="28">
        <v>169.2</v>
      </c>
      <c r="O40" s="39">
        <v>80887950</v>
      </c>
      <c r="P40" s="40">
        <v>8.0927384076990381E-3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1437.6</v>
      </c>
      <c r="F41" s="37">
        <v>1434.8333333333333</v>
      </c>
      <c r="G41" s="38">
        <v>1428.9666666666665</v>
      </c>
      <c r="H41" s="38">
        <v>1420.3333333333333</v>
      </c>
      <c r="I41" s="38">
        <v>1414.4666666666665</v>
      </c>
      <c r="J41" s="38">
        <v>1443.4666666666665</v>
      </c>
      <c r="K41" s="38">
        <v>1449.3333333333333</v>
      </c>
      <c r="L41" s="38">
        <v>1457.9666666666665</v>
      </c>
      <c r="M41" s="28">
        <v>1440.7</v>
      </c>
      <c r="N41" s="28">
        <v>1426.2</v>
      </c>
      <c r="O41" s="39">
        <v>2439525</v>
      </c>
      <c r="P41" s="40">
        <v>-1.1259993244004053E-3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97.15</v>
      </c>
      <c r="F42" s="37">
        <v>97.633333333333326</v>
      </c>
      <c r="G42" s="38">
        <v>95.866666666666646</v>
      </c>
      <c r="H42" s="38">
        <v>94.583333333333314</v>
      </c>
      <c r="I42" s="38">
        <v>92.816666666666634</v>
      </c>
      <c r="J42" s="38">
        <v>98.916666666666657</v>
      </c>
      <c r="K42" s="38">
        <v>100.68333333333334</v>
      </c>
      <c r="L42" s="38">
        <v>101.96666666666667</v>
      </c>
      <c r="M42" s="28">
        <v>99.4</v>
      </c>
      <c r="N42" s="28">
        <v>96.35</v>
      </c>
      <c r="O42" s="39">
        <v>101836200</v>
      </c>
      <c r="P42" s="40">
        <v>5.2892189961737564E-3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576.4</v>
      </c>
      <c r="F43" s="37">
        <v>574.43333333333328</v>
      </c>
      <c r="G43" s="38">
        <v>566.91666666666652</v>
      </c>
      <c r="H43" s="38">
        <v>557.43333333333328</v>
      </c>
      <c r="I43" s="38">
        <v>549.91666666666652</v>
      </c>
      <c r="J43" s="38">
        <v>583.91666666666652</v>
      </c>
      <c r="K43" s="38">
        <v>591.43333333333317</v>
      </c>
      <c r="L43" s="38">
        <v>600.91666666666652</v>
      </c>
      <c r="M43" s="28">
        <v>581.95000000000005</v>
      </c>
      <c r="N43" s="28">
        <v>564.95000000000005</v>
      </c>
      <c r="O43" s="39">
        <v>7634000</v>
      </c>
      <c r="P43" s="40">
        <v>2.1038693541268208E-2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776.2</v>
      </c>
      <c r="F44" s="37">
        <v>778.9</v>
      </c>
      <c r="G44" s="38">
        <v>769.8</v>
      </c>
      <c r="H44" s="38">
        <v>763.4</v>
      </c>
      <c r="I44" s="38">
        <v>754.3</v>
      </c>
      <c r="J44" s="38">
        <v>785.3</v>
      </c>
      <c r="K44" s="38">
        <v>794.40000000000009</v>
      </c>
      <c r="L44" s="38">
        <v>800.8</v>
      </c>
      <c r="M44" s="28">
        <v>788</v>
      </c>
      <c r="N44" s="28">
        <v>772.5</v>
      </c>
      <c r="O44" s="39">
        <v>7034000</v>
      </c>
      <c r="P44" s="40">
        <v>1.2086330935251799E-2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763.25</v>
      </c>
      <c r="F45" s="37">
        <v>761.18333333333339</v>
      </c>
      <c r="G45" s="38">
        <v>757.91666666666674</v>
      </c>
      <c r="H45" s="38">
        <v>752.58333333333337</v>
      </c>
      <c r="I45" s="38">
        <v>749.31666666666672</v>
      </c>
      <c r="J45" s="38">
        <v>766.51666666666677</v>
      </c>
      <c r="K45" s="38">
        <v>769.78333333333342</v>
      </c>
      <c r="L45" s="38">
        <v>775.11666666666679</v>
      </c>
      <c r="M45" s="28">
        <v>764.45</v>
      </c>
      <c r="N45" s="28">
        <v>755.85</v>
      </c>
      <c r="O45" s="39">
        <v>37392000</v>
      </c>
      <c r="P45" s="40">
        <v>-1.6663751967421991E-2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70.2</v>
      </c>
      <c r="F46" s="37">
        <v>70.616666666666674</v>
      </c>
      <c r="G46" s="38">
        <v>69.333333333333343</v>
      </c>
      <c r="H46" s="38">
        <v>68.466666666666669</v>
      </c>
      <c r="I46" s="38">
        <v>67.183333333333337</v>
      </c>
      <c r="J46" s="38">
        <v>71.483333333333348</v>
      </c>
      <c r="K46" s="38">
        <v>72.76666666666668</v>
      </c>
      <c r="L46" s="38">
        <v>73.633333333333354</v>
      </c>
      <c r="M46" s="28">
        <v>71.900000000000006</v>
      </c>
      <c r="N46" s="28">
        <v>69.75</v>
      </c>
      <c r="O46" s="39">
        <v>86310000</v>
      </c>
      <c r="P46" s="40">
        <v>7.0591299817660852E-2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210.55</v>
      </c>
      <c r="F47" s="37">
        <v>210.31666666666669</v>
      </c>
      <c r="G47" s="38">
        <v>207.83333333333337</v>
      </c>
      <c r="H47" s="38">
        <v>205.11666666666667</v>
      </c>
      <c r="I47" s="38">
        <v>202.63333333333335</v>
      </c>
      <c r="J47" s="38">
        <v>213.03333333333339</v>
      </c>
      <c r="K47" s="38">
        <v>215.51666666666668</v>
      </c>
      <c r="L47" s="38">
        <v>218.23333333333341</v>
      </c>
      <c r="M47" s="28">
        <v>212.8</v>
      </c>
      <c r="N47" s="28">
        <v>207.6</v>
      </c>
      <c r="O47" s="39">
        <v>35302700</v>
      </c>
      <c r="P47" s="40">
        <v>2.0680941614576405E-2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19337.400000000001</v>
      </c>
      <c r="F48" s="37">
        <v>19248.3</v>
      </c>
      <c r="G48" s="38">
        <v>19116.699999999997</v>
      </c>
      <c r="H48" s="38">
        <v>18895.999999999996</v>
      </c>
      <c r="I48" s="38">
        <v>18764.399999999994</v>
      </c>
      <c r="J48" s="38">
        <v>19469</v>
      </c>
      <c r="K48" s="38">
        <v>19600.599999999999</v>
      </c>
      <c r="L48" s="38">
        <v>19821.300000000003</v>
      </c>
      <c r="M48" s="28">
        <v>19379.900000000001</v>
      </c>
      <c r="N48" s="28">
        <v>19027.599999999999</v>
      </c>
      <c r="O48" s="39">
        <v>142550</v>
      </c>
      <c r="P48" s="40">
        <v>4.623853211009174E-2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331.55</v>
      </c>
      <c r="F49" s="37">
        <v>334.55</v>
      </c>
      <c r="G49" s="38">
        <v>327.5</v>
      </c>
      <c r="H49" s="38">
        <v>323.45</v>
      </c>
      <c r="I49" s="38">
        <v>316.39999999999998</v>
      </c>
      <c r="J49" s="38">
        <v>338.6</v>
      </c>
      <c r="K49" s="38">
        <v>345.65000000000009</v>
      </c>
      <c r="L49" s="38">
        <v>349.70000000000005</v>
      </c>
      <c r="M49" s="28">
        <v>341.6</v>
      </c>
      <c r="N49" s="28">
        <v>330.5</v>
      </c>
      <c r="O49" s="39">
        <v>13946400</v>
      </c>
      <c r="P49" s="40">
        <v>1.8803418803418803E-2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4273.25</v>
      </c>
      <c r="F50" s="37">
        <v>4268.8499999999995</v>
      </c>
      <c r="G50" s="38">
        <v>4238.6999999999989</v>
      </c>
      <c r="H50" s="38">
        <v>4204.1499999999996</v>
      </c>
      <c r="I50" s="38">
        <v>4173.9999999999991</v>
      </c>
      <c r="J50" s="38">
        <v>4303.3999999999987</v>
      </c>
      <c r="K50" s="38">
        <v>4333.5499999999984</v>
      </c>
      <c r="L50" s="38">
        <v>4368.0999999999985</v>
      </c>
      <c r="M50" s="28">
        <v>4299</v>
      </c>
      <c r="N50" s="28">
        <v>4234.3</v>
      </c>
      <c r="O50" s="39">
        <v>1334600</v>
      </c>
      <c r="P50" s="40">
        <v>2.2368622644400184E-2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268.75</v>
      </c>
      <c r="F51" s="37">
        <v>266.81666666666666</v>
      </c>
      <c r="G51" s="38">
        <v>263.83333333333331</v>
      </c>
      <c r="H51" s="38">
        <v>258.91666666666663</v>
      </c>
      <c r="I51" s="38">
        <v>255.93333333333328</v>
      </c>
      <c r="J51" s="38">
        <v>271.73333333333335</v>
      </c>
      <c r="K51" s="38">
        <v>274.7166666666667</v>
      </c>
      <c r="L51" s="38">
        <v>279.63333333333338</v>
      </c>
      <c r="M51" s="28">
        <v>269.8</v>
      </c>
      <c r="N51" s="28">
        <v>261.89999999999998</v>
      </c>
      <c r="O51" s="39">
        <v>6980000</v>
      </c>
      <c r="P51" s="40">
        <v>-4.8527808069792802E-2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288.60000000000002</v>
      </c>
      <c r="F52" s="37">
        <v>287.78333333333336</v>
      </c>
      <c r="G52" s="38">
        <v>286.31666666666672</v>
      </c>
      <c r="H52" s="38">
        <v>284.03333333333336</v>
      </c>
      <c r="I52" s="38">
        <v>282.56666666666672</v>
      </c>
      <c r="J52" s="38">
        <v>290.06666666666672</v>
      </c>
      <c r="K52" s="38">
        <v>291.5333333333333</v>
      </c>
      <c r="L52" s="38">
        <v>293.81666666666672</v>
      </c>
      <c r="M52" s="28">
        <v>289.25</v>
      </c>
      <c r="N52" s="28">
        <v>285.5</v>
      </c>
      <c r="O52" s="39">
        <v>39498300</v>
      </c>
      <c r="P52" s="40">
        <v>-4.5590636908002177E-3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547.54999999999995</v>
      </c>
      <c r="F53" s="37">
        <v>543.69999999999993</v>
      </c>
      <c r="G53" s="38">
        <v>537.64999999999986</v>
      </c>
      <c r="H53" s="38">
        <v>527.74999999999989</v>
      </c>
      <c r="I53" s="38">
        <v>521.69999999999982</v>
      </c>
      <c r="J53" s="38">
        <v>553.59999999999991</v>
      </c>
      <c r="K53" s="38">
        <v>559.64999999999986</v>
      </c>
      <c r="L53" s="38">
        <v>569.54999999999995</v>
      </c>
      <c r="M53" s="28">
        <v>549.75</v>
      </c>
      <c r="N53" s="28">
        <v>533.79999999999995</v>
      </c>
      <c r="O53" s="39">
        <v>3572400</v>
      </c>
      <c r="P53" s="40">
        <v>-4.3478260869565218E-3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273.35000000000002</v>
      </c>
      <c r="F54" s="37">
        <v>271.16666666666669</v>
      </c>
      <c r="G54" s="38">
        <v>268.43333333333339</v>
      </c>
      <c r="H54" s="38">
        <v>263.51666666666671</v>
      </c>
      <c r="I54" s="38">
        <v>260.78333333333342</v>
      </c>
      <c r="J54" s="38">
        <v>276.08333333333337</v>
      </c>
      <c r="K54" s="38">
        <v>278.81666666666661</v>
      </c>
      <c r="L54" s="38">
        <v>283.73333333333335</v>
      </c>
      <c r="M54" s="28">
        <v>273.89999999999998</v>
      </c>
      <c r="N54" s="28">
        <v>266.25</v>
      </c>
      <c r="O54" s="39">
        <v>4476000</v>
      </c>
      <c r="P54" s="40">
        <v>-1.3227513227513227E-2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780.7</v>
      </c>
      <c r="F55" s="37">
        <v>776.45000000000016</v>
      </c>
      <c r="G55" s="38">
        <v>770.0500000000003</v>
      </c>
      <c r="H55" s="38">
        <v>759.40000000000009</v>
      </c>
      <c r="I55" s="38">
        <v>753.00000000000023</v>
      </c>
      <c r="J55" s="38">
        <v>787.10000000000036</v>
      </c>
      <c r="K55" s="38">
        <v>793.50000000000023</v>
      </c>
      <c r="L55" s="38">
        <v>804.15000000000043</v>
      </c>
      <c r="M55" s="28">
        <v>782.85</v>
      </c>
      <c r="N55" s="28">
        <v>765.8</v>
      </c>
      <c r="O55" s="39">
        <v>10005000</v>
      </c>
      <c r="P55" s="40">
        <v>-2.11943647924199E-3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897.55</v>
      </c>
      <c r="F56" s="37">
        <v>899.31666666666661</v>
      </c>
      <c r="G56" s="38">
        <v>890.63333333333321</v>
      </c>
      <c r="H56" s="38">
        <v>883.71666666666658</v>
      </c>
      <c r="I56" s="38">
        <v>875.03333333333319</v>
      </c>
      <c r="J56" s="38">
        <v>906.23333333333323</v>
      </c>
      <c r="K56" s="38">
        <v>914.91666666666663</v>
      </c>
      <c r="L56" s="38">
        <v>921.83333333333326</v>
      </c>
      <c r="M56" s="28">
        <v>908</v>
      </c>
      <c r="N56" s="28">
        <v>892.4</v>
      </c>
      <c r="O56" s="39">
        <v>13503100</v>
      </c>
      <c r="P56" s="40">
        <v>2.5927206281791692E-2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220.85</v>
      </c>
      <c r="F57" s="37">
        <v>218.91666666666666</v>
      </c>
      <c r="G57" s="38">
        <v>216.58333333333331</v>
      </c>
      <c r="H57" s="38">
        <v>212.31666666666666</v>
      </c>
      <c r="I57" s="38">
        <v>209.98333333333332</v>
      </c>
      <c r="J57" s="38">
        <v>223.18333333333331</v>
      </c>
      <c r="K57" s="38">
        <v>225.51666666666662</v>
      </c>
      <c r="L57" s="38">
        <v>229.7833333333333</v>
      </c>
      <c r="M57" s="28">
        <v>221.25</v>
      </c>
      <c r="N57" s="28">
        <v>214.65</v>
      </c>
      <c r="O57" s="39">
        <v>38270400</v>
      </c>
      <c r="P57" s="40">
        <v>-0.1082403601487571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3852.5</v>
      </c>
      <c r="F58" s="37">
        <v>3831.4166666666665</v>
      </c>
      <c r="G58" s="38">
        <v>3793.7833333333328</v>
      </c>
      <c r="H58" s="38">
        <v>3735.0666666666662</v>
      </c>
      <c r="I58" s="38">
        <v>3697.4333333333325</v>
      </c>
      <c r="J58" s="38">
        <v>3890.1333333333332</v>
      </c>
      <c r="K58" s="38">
        <v>3927.7666666666673</v>
      </c>
      <c r="L58" s="38">
        <v>3986.4833333333336</v>
      </c>
      <c r="M58" s="28">
        <v>3869.05</v>
      </c>
      <c r="N58" s="28">
        <v>3772.7</v>
      </c>
      <c r="O58" s="39">
        <v>578700</v>
      </c>
      <c r="P58" s="40">
        <v>-3.8145100972326103E-2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1521.1</v>
      </c>
      <c r="F59" s="37">
        <v>1517.4000000000003</v>
      </c>
      <c r="G59" s="38">
        <v>1507.6000000000006</v>
      </c>
      <c r="H59" s="38">
        <v>1494.1000000000004</v>
      </c>
      <c r="I59" s="38">
        <v>1484.3000000000006</v>
      </c>
      <c r="J59" s="38">
        <v>1530.9000000000005</v>
      </c>
      <c r="K59" s="38">
        <v>1540.7000000000003</v>
      </c>
      <c r="L59" s="38">
        <v>1554.2000000000005</v>
      </c>
      <c r="M59" s="28">
        <v>1527.2</v>
      </c>
      <c r="N59" s="28">
        <v>1503.9</v>
      </c>
      <c r="O59" s="39">
        <v>1418550</v>
      </c>
      <c r="P59" s="40">
        <v>2.225519287833828E-3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584.04999999999995</v>
      </c>
      <c r="F60" s="37">
        <v>583.94999999999993</v>
      </c>
      <c r="G60" s="38">
        <v>579.44999999999982</v>
      </c>
      <c r="H60" s="38">
        <v>574.84999999999991</v>
      </c>
      <c r="I60" s="38">
        <v>570.3499999999998</v>
      </c>
      <c r="J60" s="38">
        <v>588.54999999999984</v>
      </c>
      <c r="K60" s="38">
        <v>593.05000000000007</v>
      </c>
      <c r="L60" s="38">
        <v>597.64999999999986</v>
      </c>
      <c r="M60" s="28">
        <v>588.45000000000005</v>
      </c>
      <c r="N60" s="28">
        <v>579.35</v>
      </c>
      <c r="O60" s="39">
        <v>8519000</v>
      </c>
      <c r="P60" s="40">
        <v>1.7315500358251731E-2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883.25</v>
      </c>
      <c r="F61" s="37">
        <v>879.30000000000007</v>
      </c>
      <c r="G61" s="38">
        <v>873.15000000000009</v>
      </c>
      <c r="H61" s="38">
        <v>863.05000000000007</v>
      </c>
      <c r="I61" s="38">
        <v>856.90000000000009</v>
      </c>
      <c r="J61" s="38">
        <v>889.40000000000009</v>
      </c>
      <c r="K61" s="38">
        <v>895.55</v>
      </c>
      <c r="L61" s="38">
        <v>905.65000000000009</v>
      </c>
      <c r="M61" s="28">
        <v>885.45</v>
      </c>
      <c r="N61" s="28">
        <v>869.2</v>
      </c>
      <c r="O61" s="39">
        <v>1435000</v>
      </c>
      <c r="P61" s="40">
        <v>4.9667178699436765E-2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300.3</v>
      </c>
      <c r="F62" s="37">
        <v>298.83333333333331</v>
      </c>
      <c r="G62" s="38">
        <v>295.86666666666662</v>
      </c>
      <c r="H62" s="38">
        <v>291.43333333333328</v>
      </c>
      <c r="I62" s="38">
        <v>288.46666666666658</v>
      </c>
      <c r="J62" s="38">
        <v>303.26666666666665</v>
      </c>
      <c r="K62" s="38">
        <v>306.23333333333335</v>
      </c>
      <c r="L62" s="38">
        <v>310.66666666666669</v>
      </c>
      <c r="M62" s="28">
        <v>301.8</v>
      </c>
      <c r="N62" s="28">
        <v>294.39999999999998</v>
      </c>
      <c r="O62" s="39">
        <v>5566500</v>
      </c>
      <c r="P62" s="40">
        <v>-7.4886333244182941E-3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128.94999999999999</v>
      </c>
      <c r="F63" s="37">
        <v>128.21666666666667</v>
      </c>
      <c r="G63" s="38">
        <v>127.28333333333333</v>
      </c>
      <c r="H63" s="38">
        <v>125.61666666666666</v>
      </c>
      <c r="I63" s="38">
        <v>124.68333333333332</v>
      </c>
      <c r="J63" s="38">
        <v>129.88333333333333</v>
      </c>
      <c r="K63" s="38">
        <v>130.81666666666666</v>
      </c>
      <c r="L63" s="38">
        <v>132.48333333333335</v>
      </c>
      <c r="M63" s="28">
        <v>129.15</v>
      </c>
      <c r="N63" s="28">
        <v>126.55</v>
      </c>
      <c r="O63" s="39">
        <v>15280000</v>
      </c>
      <c r="P63" s="40">
        <v>-9.8071265119320039E-4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1609.8</v>
      </c>
      <c r="F64" s="37">
        <v>1619.7833333333335</v>
      </c>
      <c r="G64" s="38">
        <v>1590.616666666667</v>
      </c>
      <c r="H64" s="38">
        <v>1571.4333333333334</v>
      </c>
      <c r="I64" s="38">
        <v>1542.2666666666669</v>
      </c>
      <c r="J64" s="38">
        <v>1638.9666666666672</v>
      </c>
      <c r="K64" s="38">
        <v>1668.1333333333337</v>
      </c>
      <c r="L64" s="38">
        <v>1687.3166666666673</v>
      </c>
      <c r="M64" s="28">
        <v>1648.95</v>
      </c>
      <c r="N64" s="28">
        <v>1600.6</v>
      </c>
      <c r="O64" s="39">
        <v>2591400</v>
      </c>
      <c r="P64" s="40">
        <v>-1.212259835315645E-2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549.20000000000005</v>
      </c>
      <c r="F65" s="37">
        <v>548.7166666666667</v>
      </c>
      <c r="G65" s="38">
        <v>545.48333333333335</v>
      </c>
      <c r="H65" s="38">
        <v>541.76666666666665</v>
      </c>
      <c r="I65" s="38">
        <v>538.5333333333333</v>
      </c>
      <c r="J65" s="38">
        <v>552.43333333333339</v>
      </c>
      <c r="K65" s="38">
        <v>555.66666666666674</v>
      </c>
      <c r="L65" s="38">
        <v>559.38333333333344</v>
      </c>
      <c r="M65" s="28">
        <v>551.95000000000005</v>
      </c>
      <c r="N65" s="28">
        <v>545</v>
      </c>
      <c r="O65" s="39">
        <v>10172500</v>
      </c>
      <c r="P65" s="40">
        <v>-2.4688398849472677E-2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1984.65</v>
      </c>
      <c r="F66" s="37">
        <v>1987.1499999999999</v>
      </c>
      <c r="G66" s="38">
        <v>1972.4999999999998</v>
      </c>
      <c r="H66" s="38">
        <v>1960.35</v>
      </c>
      <c r="I66" s="38">
        <v>1945.6999999999998</v>
      </c>
      <c r="J66" s="38">
        <v>1999.2999999999997</v>
      </c>
      <c r="K66" s="38">
        <v>2013.9499999999998</v>
      </c>
      <c r="L66" s="38">
        <v>2026.0999999999997</v>
      </c>
      <c r="M66" s="28">
        <v>2001.8</v>
      </c>
      <c r="N66" s="28">
        <v>1975</v>
      </c>
      <c r="O66" s="39">
        <v>1943000</v>
      </c>
      <c r="P66" s="40">
        <v>2.8314368880656259E-2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1807.35</v>
      </c>
      <c r="F67" s="37">
        <v>1824.9333333333334</v>
      </c>
      <c r="G67" s="38">
        <v>1784.8666666666668</v>
      </c>
      <c r="H67" s="38">
        <v>1762.3833333333334</v>
      </c>
      <c r="I67" s="38">
        <v>1722.3166666666668</v>
      </c>
      <c r="J67" s="38">
        <v>1847.4166666666667</v>
      </c>
      <c r="K67" s="38">
        <v>1887.4833333333333</v>
      </c>
      <c r="L67" s="38">
        <v>1909.9666666666667</v>
      </c>
      <c r="M67" s="28">
        <v>1865</v>
      </c>
      <c r="N67" s="28">
        <v>1802.45</v>
      </c>
      <c r="O67" s="39">
        <v>1759250</v>
      </c>
      <c r="P67" s="40">
        <v>0.10731707317073171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188.8</v>
      </c>
      <c r="F68" s="37">
        <v>187.04999999999998</v>
      </c>
      <c r="G68" s="38">
        <v>184.89999999999998</v>
      </c>
      <c r="H68" s="38">
        <v>181</v>
      </c>
      <c r="I68" s="38">
        <v>178.85</v>
      </c>
      <c r="J68" s="38">
        <v>190.94999999999996</v>
      </c>
      <c r="K68" s="38">
        <v>193.1</v>
      </c>
      <c r="L68" s="38">
        <v>196.99999999999994</v>
      </c>
      <c r="M68" s="28">
        <v>189.2</v>
      </c>
      <c r="N68" s="28">
        <v>183.15</v>
      </c>
      <c r="O68" s="39">
        <v>16637600</v>
      </c>
      <c r="P68" s="40">
        <v>-1.8662262592898431E-2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2885.15</v>
      </c>
      <c r="F69" s="37">
        <v>2872.6666666666665</v>
      </c>
      <c r="G69" s="38">
        <v>2849.8833333333332</v>
      </c>
      <c r="H69" s="38">
        <v>2814.6166666666668</v>
      </c>
      <c r="I69" s="38">
        <v>2791.8333333333335</v>
      </c>
      <c r="J69" s="38">
        <v>2907.9333333333329</v>
      </c>
      <c r="K69" s="38">
        <v>2930.7166666666667</v>
      </c>
      <c r="L69" s="38">
        <v>2965.9833333333327</v>
      </c>
      <c r="M69" s="28">
        <v>2895.45</v>
      </c>
      <c r="N69" s="28">
        <v>2837.4</v>
      </c>
      <c r="O69" s="39">
        <v>2571150</v>
      </c>
      <c r="P69" s="40">
        <v>1.3840421127343704E-2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2883.2</v>
      </c>
      <c r="F70" s="37">
        <v>2876.25</v>
      </c>
      <c r="G70" s="38">
        <v>2852.5</v>
      </c>
      <c r="H70" s="38">
        <v>2821.8</v>
      </c>
      <c r="I70" s="38">
        <v>2798.05</v>
      </c>
      <c r="J70" s="38">
        <v>2906.95</v>
      </c>
      <c r="K70" s="38">
        <v>2930.7</v>
      </c>
      <c r="L70" s="38">
        <v>2961.3999999999996</v>
      </c>
      <c r="M70" s="28">
        <v>2900</v>
      </c>
      <c r="N70" s="28">
        <v>2845.55</v>
      </c>
      <c r="O70" s="39">
        <v>733375</v>
      </c>
      <c r="P70" s="40">
        <v>6.3633067440174038E-2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363.35</v>
      </c>
      <c r="F71" s="37">
        <v>362.3</v>
      </c>
      <c r="G71" s="38">
        <v>360</v>
      </c>
      <c r="H71" s="38">
        <v>356.65</v>
      </c>
      <c r="I71" s="38">
        <v>354.34999999999997</v>
      </c>
      <c r="J71" s="38">
        <v>365.65000000000003</v>
      </c>
      <c r="K71" s="38">
        <v>367.9500000000001</v>
      </c>
      <c r="L71" s="38">
        <v>371.30000000000007</v>
      </c>
      <c r="M71" s="28">
        <v>364.6</v>
      </c>
      <c r="N71" s="28">
        <v>358.95</v>
      </c>
      <c r="O71" s="39">
        <v>42051900</v>
      </c>
      <c r="P71" s="40">
        <v>-1.3508805883491388E-2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4674.3</v>
      </c>
      <c r="F72" s="37">
        <v>4663.416666666667</v>
      </c>
      <c r="G72" s="38">
        <v>4628.8833333333341</v>
      </c>
      <c r="H72" s="38">
        <v>4583.4666666666672</v>
      </c>
      <c r="I72" s="38">
        <v>4548.9333333333343</v>
      </c>
      <c r="J72" s="38">
        <v>4708.8333333333339</v>
      </c>
      <c r="K72" s="38">
        <v>4743.3666666666668</v>
      </c>
      <c r="L72" s="38">
        <v>4788.7833333333338</v>
      </c>
      <c r="M72" s="28">
        <v>4697.95</v>
      </c>
      <c r="N72" s="28">
        <v>4618</v>
      </c>
      <c r="O72" s="39">
        <v>2365625</v>
      </c>
      <c r="P72" s="40">
        <v>-8.487452192591817E-3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3020.55</v>
      </c>
      <c r="F73" s="37">
        <v>3026.3333333333335</v>
      </c>
      <c r="G73" s="38">
        <v>2987.416666666667</v>
      </c>
      <c r="H73" s="38">
        <v>2954.2833333333333</v>
      </c>
      <c r="I73" s="38">
        <v>2915.3666666666668</v>
      </c>
      <c r="J73" s="38">
        <v>3059.4666666666672</v>
      </c>
      <c r="K73" s="38">
        <v>3098.3833333333341</v>
      </c>
      <c r="L73" s="38">
        <v>3131.5166666666673</v>
      </c>
      <c r="M73" s="28">
        <v>3065.25</v>
      </c>
      <c r="N73" s="28">
        <v>2993.2</v>
      </c>
      <c r="O73" s="39">
        <v>3098725</v>
      </c>
      <c r="P73" s="40">
        <v>-6.0187888116342021E-2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1871.5</v>
      </c>
      <c r="F74" s="37">
        <v>1886.4333333333332</v>
      </c>
      <c r="G74" s="38">
        <v>1839.9166666666663</v>
      </c>
      <c r="H74" s="38">
        <v>1808.333333333333</v>
      </c>
      <c r="I74" s="38">
        <v>1761.8166666666662</v>
      </c>
      <c r="J74" s="38">
        <v>1918.0166666666664</v>
      </c>
      <c r="K74" s="38">
        <v>1964.5333333333333</v>
      </c>
      <c r="L74" s="38">
        <v>1996.1166666666666</v>
      </c>
      <c r="M74" s="28">
        <v>1932.95</v>
      </c>
      <c r="N74" s="28">
        <v>1854.85</v>
      </c>
      <c r="O74" s="39">
        <v>1301300</v>
      </c>
      <c r="P74" s="40">
        <v>2.3135135135135137E-2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181.5</v>
      </c>
      <c r="F75" s="37">
        <v>181.01666666666665</v>
      </c>
      <c r="G75" s="38">
        <v>179.58333333333331</v>
      </c>
      <c r="H75" s="38">
        <v>177.66666666666666</v>
      </c>
      <c r="I75" s="38">
        <v>176.23333333333332</v>
      </c>
      <c r="J75" s="38">
        <v>182.93333333333331</v>
      </c>
      <c r="K75" s="38">
        <v>184.36666666666665</v>
      </c>
      <c r="L75" s="38">
        <v>186.2833333333333</v>
      </c>
      <c r="M75" s="28">
        <v>182.45</v>
      </c>
      <c r="N75" s="28">
        <v>179.1</v>
      </c>
      <c r="O75" s="39">
        <v>16812000</v>
      </c>
      <c r="P75" s="40">
        <v>-2.7759982916933591E-3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134.1</v>
      </c>
      <c r="F76" s="37">
        <v>134.16666666666666</v>
      </c>
      <c r="G76" s="38">
        <v>132.73333333333332</v>
      </c>
      <c r="H76" s="38">
        <v>131.36666666666667</v>
      </c>
      <c r="I76" s="38">
        <v>129.93333333333334</v>
      </c>
      <c r="J76" s="38">
        <v>135.5333333333333</v>
      </c>
      <c r="K76" s="38">
        <v>136.96666666666664</v>
      </c>
      <c r="L76" s="38">
        <v>138.33333333333329</v>
      </c>
      <c r="M76" s="28">
        <v>135.6</v>
      </c>
      <c r="N76" s="28">
        <v>132.80000000000001</v>
      </c>
      <c r="O76" s="39">
        <v>54535000</v>
      </c>
      <c r="P76" s="40">
        <v>5.9446333171442448E-2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106.15</v>
      </c>
      <c r="F77" s="37">
        <v>106.33333333333333</v>
      </c>
      <c r="G77" s="38">
        <v>105.36666666666666</v>
      </c>
      <c r="H77" s="38">
        <v>104.58333333333333</v>
      </c>
      <c r="I77" s="38">
        <v>103.61666666666666</v>
      </c>
      <c r="J77" s="38">
        <v>107.11666666666666</v>
      </c>
      <c r="K77" s="38">
        <v>108.08333333333333</v>
      </c>
      <c r="L77" s="38">
        <v>108.86666666666666</v>
      </c>
      <c r="M77" s="28">
        <v>107.3</v>
      </c>
      <c r="N77" s="28">
        <v>105.55</v>
      </c>
      <c r="O77" s="39">
        <v>62485350</v>
      </c>
      <c r="P77" s="40">
        <v>-1.0719976821671737E-2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481.45</v>
      </c>
      <c r="F78" s="37">
        <v>477.16666666666669</v>
      </c>
      <c r="G78" s="38">
        <v>470.83333333333337</v>
      </c>
      <c r="H78" s="38">
        <v>460.2166666666667</v>
      </c>
      <c r="I78" s="38">
        <v>453.88333333333338</v>
      </c>
      <c r="J78" s="38">
        <v>487.78333333333336</v>
      </c>
      <c r="K78" s="38">
        <v>494.11666666666673</v>
      </c>
      <c r="L78" s="38">
        <v>504.73333333333335</v>
      </c>
      <c r="M78" s="28">
        <v>483.5</v>
      </c>
      <c r="N78" s="28">
        <v>466.55</v>
      </c>
      <c r="O78" s="39">
        <v>7116600</v>
      </c>
      <c r="P78" s="40">
        <v>6.7885117493472591E-2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43.7</v>
      </c>
      <c r="F79" s="37">
        <v>42.783333333333339</v>
      </c>
      <c r="G79" s="38">
        <v>41.616666666666674</v>
      </c>
      <c r="H79" s="38">
        <v>39.533333333333339</v>
      </c>
      <c r="I79" s="38">
        <v>38.366666666666674</v>
      </c>
      <c r="J79" s="38">
        <v>44.866666666666674</v>
      </c>
      <c r="K79" s="38">
        <v>46.033333333333346</v>
      </c>
      <c r="L79" s="38">
        <v>48.116666666666674</v>
      </c>
      <c r="M79" s="28">
        <v>43.95</v>
      </c>
      <c r="N79" s="28">
        <v>40.700000000000003</v>
      </c>
      <c r="O79" s="39">
        <v>132502500</v>
      </c>
      <c r="P79" s="40">
        <v>0.1200076074553062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530.9</v>
      </c>
      <c r="F80" s="37">
        <v>527.16666666666663</v>
      </c>
      <c r="G80" s="38">
        <v>517.98333333333323</v>
      </c>
      <c r="H80" s="38">
        <v>505.06666666666661</v>
      </c>
      <c r="I80" s="38">
        <v>495.88333333333321</v>
      </c>
      <c r="J80" s="38">
        <v>540.08333333333326</v>
      </c>
      <c r="K80" s="38">
        <v>549.26666666666665</v>
      </c>
      <c r="L80" s="38">
        <v>562.18333333333328</v>
      </c>
      <c r="M80" s="28">
        <v>536.35</v>
      </c>
      <c r="N80" s="28">
        <v>514.25</v>
      </c>
      <c r="O80" s="39">
        <v>7423000</v>
      </c>
      <c r="P80" s="40">
        <v>-2.041516555155258E-2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968.8</v>
      </c>
      <c r="F81" s="37">
        <v>964.2833333333333</v>
      </c>
      <c r="G81" s="38">
        <v>955.51666666666665</v>
      </c>
      <c r="H81" s="38">
        <v>942.23333333333335</v>
      </c>
      <c r="I81" s="38">
        <v>933.4666666666667</v>
      </c>
      <c r="J81" s="38">
        <v>977.56666666666661</v>
      </c>
      <c r="K81" s="38">
        <v>986.33333333333326</v>
      </c>
      <c r="L81" s="38">
        <v>999.61666666666656</v>
      </c>
      <c r="M81" s="28">
        <v>973.05</v>
      </c>
      <c r="N81" s="28">
        <v>951</v>
      </c>
      <c r="O81" s="39">
        <v>6052000</v>
      </c>
      <c r="P81" s="40">
        <v>1.4075067024128687E-2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1050.3499999999999</v>
      </c>
      <c r="F82" s="37">
        <v>1045.9666666666665</v>
      </c>
      <c r="G82" s="38">
        <v>1038.9333333333329</v>
      </c>
      <c r="H82" s="38">
        <v>1027.5166666666664</v>
      </c>
      <c r="I82" s="38">
        <v>1020.4833333333329</v>
      </c>
      <c r="J82" s="38">
        <v>1057.383333333333</v>
      </c>
      <c r="K82" s="38">
        <v>1064.4166666666663</v>
      </c>
      <c r="L82" s="38">
        <v>1075.833333333333</v>
      </c>
      <c r="M82" s="28">
        <v>1053</v>
      </c>
      <c r="N82" s="28">
        <v>1034.55</v>
      </c>
      <c r="O82" s="39">
        <v>4693275</v>
      </c>
      <c r="P82" s="40">
        <v>7.7568899434203318E-3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298.75</v>
      </c>
      <c r="F83" s="37">
        <v>296.15000000000003</v>
      </c>
      <c r="G83" s="38">
        <v>293.05000000000007</v>
      </c>
      <c r="H83" s="38">
        <v>287.35000000000002</v>
      </c>
      <c r="I83" s="38">
        <v>284.25000000000006</v>
      </c>
      <c r="J83" s="38">
        <v>301.85000000000008</v>
      </c>
      <c r="K83" s="38">
        <v>304.9500000000001</v>
      </c>
      <c r="L83" s="38">
        <v>310.65000000000009</v>
      </c>
      <c r="M83" s="28">
        <v>299.25</v>
      </c>
      <c r="N83" s="28">
        <v>290.45</v>
      </c>
      <c r="O83" s="39">
        <v>6638000</v>
      </c>
      <c r="P83" s="40">
        <v>-5.6920311563810663E-3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1638.45</v>
      </c>
      <c r="F84" s="37">
        <v>1640.5833333333333</v>
      </c>
      <c r="G84" s="38">
        <v>1628.1166666666666</v>
      </c>
      <c r="H84" s="38">
        <v>1617.7833333333333</v>
      </c>
      <c r="I84" s="38">
        <v>1605.3166666666666</v>
      </c>
      <c r="J84" s="38">
        <v>1650.9166666666665</v>
      </c>
      <c r="K84" s="38">
        <v>1663.3833333333332</v>
      </c>
      <c r="L84" s="38">
        <v>1673.7166666666665</v>
      </c>
      <c r="M84" s="28">
        <v>1653.05</v>
      </c>
      <c r="N84" s="28">
        <v>1630.25</v>
      </c>
      <c r="O84" s="39">
        <v>11358675</v>
      </c>
      <c r="P84" s="40">
        <v>1.5974848111484048E-2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463</v>
      </c>
      <c r="F85" s="37">
        <v>460.45</v>
      </c>
      <c r="G85" s="38">
        <v>456.04999999999995</v>
      </c>
      <c r="H85" s="38">
        <v>449.09999999999997</v>
      </c>
      <c r="I85" s="38">
        <v>444.69999999999993</v>
      </c>
      <c r="J85" s="38">
        <v>467.4</v>
      </c>
      <c r="K85" s="38">
        <v>471.79999999999995</v>
      </c>
      <c r="L85" s="38">
        <v>478.75</v>
      </c>
      <c r="M85" s="28">
        <v>464.85</v>
      </c>
      <c r="N85" s="28">
        <v>453.5</v>
      </c>
      <c r="O85" s="39">
        <v>4085000</v>
      </c>
      <c r="P85" s="40">
        <v>1.6485225505443235E-2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2731.2</v>
      </c>
      <c r="F86" s="37">
        <v>2744.5333333333328</v>
      </c>
      <c r="G86" s="38">
        <v>2708.2166666666658</v>
      </c>
      <c r="H86" s="38">
        <v>2685.2333333333331</v>
      </c>
      <c r="I86" s="38">
        <v>2648.9166666666661</v>
      </c>
      <c r="J86" s="38">
        <v>2767.5166666666655</v>
      </c>
      <c r="K86" s="38">
        <v>2803.833333333333</v>
      </c>
      <c r="L86" s="38">
        <v>2826.8166666666652</v>
      </c>
      <c r="M86" s="28">
        <v>2780.85</v>
      </c>
      <c r="N86" s="28">
        <v>2721.55</v>
      </c>
      <c r="O86" s="39">
        <v>2988900</v>
      </c>
      <c r="P86" s="40">
        <v>8.730765033286042E-2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1195.5</v>
      </c>
      <c r="F87" s="37">
        <v>1193.3166666666666</v>
      </c>
      <c r="G87" s="38">
        <v>1183.6333333333332</v>
      </c>
      <c r="H87" s="38">
        <v>1171.7666666666667</v>
      </c>
      <c r="I87" s="38">
        <v>1162.0833333333333</v>
      </c>
      <c r="J87" s="38">
        <v>1205.1833333333332</v>
      </c>
      <c r="K87" s="38">
        <v>1214.8666666666666</v>
      </c>
      <c r="L87" s="38">
        <v>1226.7333333333331</v>
      </c>
      <c r="M87" s="28">
        <v>1203</v>
      </c>
      <c r="N87" s="28">
        <v>1181.45</v>
      </c>
      <c r="O87" s="39">
        <v>3666500</v>
      </c>
      <c r="P87" s="40">
        <v>-7.4445046020573903E-3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1102.25</v>
      </c>
      <c r="F88" s="37">
        <v>1099.3166666666666</v>
      </c>
      <c r="G88" s="38">
        <v>1095.1333333333332</v>
      </c>
      <c r="H88" s="38">
        <v>1088.0166666666667</v>
      </c>
      <c r="I88" s="38">
        <v>1083.8333333333333</v>
      </c>
      <c r="J88" s="38">
        <v>1106.4333333333332</v>
      </c>
      <c r="K88" s="38">
        <v>1110.6166666666666</v>
      </c>
      <c r="L88" s="38">
        <v>1117.7333333333331</v>
      </c>
      <c r="M88" s="28">
        <v>1103.5</v>
      </c>
      <c r="N88" s="28">
        <v>1092.2</v>
      </c>
      <c r="O88" s="39">
        <v>9703400</v>
      </c>
      <c r="P88" s="40">
        <v>-2.6681645836258951E-2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2641.5</v>
      </c>
      <c r="F89" s="37">
        <v>2637.4666666666667</v>
      </c>
      <c r="G89" s="38">
        <v>2630.4833333333336</v>
      </c>
      <c r="H89" s="38">
        <v>2619.4666666666667</v>
      </c>
      <c r="I89" s="38">
        <v>2612.4833333333336</v>
      </c>
      <c r="J89" s="38">
        <v>2648.4833333333336</v>
      </c>
      <c r="K89" s="38">
        <v>2655.4666666666662</v>
      </c>
      <c r="L89" s="38">
        <v>2666.4833333333336</v>
      </c>
      <c r="M89" s="28">
        <v>2644.45</v>
      </c>
      <c r="N89" s="28">
        <v>2626.45</v>
      </c>
      <c r="O89" s="39">
        <v>22874400</v>
      </c>
      <c r="P89" s="40">
        <v>2.3926590066521178E-3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1736.3</v>
      </c>
      <c r="F90" s="37">
        <v>1732.5833333333333</v>
      </c>
      <c r="G90" s="38">
        <v>1715.3166666666666</v>
      </c>
      <c r="H90" s="38">
        <v>1694.3333333333333</v>
      </c>
      <c r="I90" s="38">
        <v>1677.0666666666666</v>
      </c>
      <c r="J90" s="38">
        <v>1753.5666666666666</v>
      </c>
      <c r="K90" s="38">
        <v>1770.8333333333335</v>
      </c>
      <c r="L90" s="38">
        <v>1791.8166666666666</v>
      </c>
      <c r="M90" s="28">
        <v>1749.85</v>
      </c>
      <c r="N90" s="28">
        <v>1711.6</v>
      </c>
      <c r="O90" s="39">
        <v>2819100</v>
      </c>
      <c r="P90" s="40">
        <v>-3.1137230642334261E-2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1620</v>
      </c>
      <c r="F91" s="37">
        <v>1619.0666666666666</v>
      </c>
      <c r="G91" s="38">
        <v>1614.1333333333332</v>
      </c>
      <c r="H91" s="38">
        <v>1608.2666666666667</v>
      </c>
      <c r="I91" s="38">
        <v>1603.3333333333333</v>
      </c>
      <c r="J91" s="38">
        <v>1624.9333333333332</v>
      </c>
      <c r="K91" s="38">
        <v>1629.8666666666666</v>
      </c>
      <c r="L91" s="38">
        <v>1635.7333333333331</v>
      </c>
      <c r="M91" s="28">
        <v>1624</v>
      </c>
      <c r="N91" s="28">
        <v>1613.2</v>
      </c>
      <c r="O91" s="39">
        <v>70874650</v>
      </c>
      <c r="P91" s="40">
        <v>-2.1723782110465433E-4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506.85</v>
      </c>
      <c r="F92" s="37">
        <v>506.86666666666662</v>
      </c>
      <c r="G92" s="38">
        <v>502.83333333333326</v>
      </c>
      <c r="H92" s="38">
        <v>498.81666666666666</v>
      </c>
      <c r="I92" s="38">
        <v>494.7833333333333</v>
      </c>
      <c r="J92" s="38">
        <v>510.88333333333321</v>
      </c>
      <c r="K92" s="38">
        <v>514.91666666666663</v>
      </c>
      <c r="L92" s="38">
        <v>518.93333333333317</v>
      </c>
      <c r="M92" s="28">
        <v>510.9</v>
      </c>
      <c r="N92" s="28">
        <v>502.85</v>
      </c>
      <c r="O92" s="39">
        <v>17570300</v>
      </c>
      <c r="P92" s="40">
        <v>-2.4356732450662002E-3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2440.1999999999998</v>
      </c>
      <c r="F93" s="37">
        <v>2422.75</v>
      </c>
      <c r="G93" s="38">
        <v>2402.6</v>
      </c>
      <c r="H93" s="38">
        <v>2365</v>
      </c>
      <c r="I93" s="38">
        <v>2344.85</v>
      </c>
      <c r="J93" s="38">
        <v>2460.35</v>
      </c>
      <c r="K93" s="38">
        <v>2480.4999999999995</v>
      </c>
      <c r="L93" s="38">
        <v>2518.1</v>
      </c>
      <c r="M93" s="28">
        <v>2442.9</v>
      </c>
      <c r="N93" s="28">
        <v>2385.15</v>
      </c>
      <c r="O93" s="39">
        <v>2722500</v>
      </c>
      <c r="P93" s="40">
        <v>-5.4794520547945206E-3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403.4</v>
      </c>
      <c r="F94" s="37">
        <v>403.61666666666662</v>
      </c>
      <c r="G94" s="38">
        <v>400.33333333333326</v>
      </c>
      <c r="H94" s="38">
        <v>397.26666666666665</v>
      </c>
      <c r="I94" s="38">
        <v>393.98333333333329</v>
      </c>
      <c r="J94" s="38">
        <v>406.68333333333322</v>
      </c>
      <c r="K94" s="38">
        <v>409.96666666666664</v>
      </c>
      <c r="L94" s="38">
        <v>413.03333333333319</v>
      </c>
      <c r="M94" s="28">
        <v>406.9</v>
      </c>
      <c r="N94" s="28">
        <v>400.55</v>
      </c>
      <c r="O94" s="39">
        <v>26201000</v>
      </c>
      <c r="P94" s="40">
        <v>5.8959995473320884E-2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100.05</v>
      </c>
      <c r="F95" s="37">
        <v>99.616666666666674</v>
      </c>
      <c r="G95" s="38">
        <v>98.983333333333348</v>
      </c>
      <c r="H95" s="38">
        <v>97.916666666666671</v>
      </c>
      <c r="I95" s="38">
        <v>97.283333333333346</v>
      </c>
      <c r="J95" s="38">
        <v>100.68333333333335</v>
      </c>
      <c r="K95" s="38">
        <v>101.31666666666668</v>
      </c>
      <c r="L95" s="38">
        <v>102.38333333333335</v>
      </c>
      <c r="M95" s="28">
        <v>100.25</v>
      </c>
      <c r="N95" s="28">
        <v>98.55</v>
      </c>
      <c r="O95" s="39">
        <v>18028800</v>
      </c>
      <c r="P95" s="40">
        <v>-1.2618296529968454E-2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226.9</v>
      </c>
      <c r="F96" s="37">
        <v>227.18333333333331</v>
      </c>
      <c r="G96" s="38">
        <v>220.71666666666661</v>
      </c>
      <c r="H96" s="38">
        <v>214.5333333333333</v>
      </c>
      <c r="I96" s="38">
        <v>208.06666666666661</v>
      </c>
      <c r="J96" s="38">
        <v>233.36666666666662</v>
      </c>
      <c r="K96" s="38">
        <v>239.83333333333331</v>
      </c>
      <c r="L96" s="38">
        <v>246.01666666666662</v>
      </c>
      <c r="M96" s="28">
        <v>233.65</v>
      </c>
      <c r="N96" s="28">
        <v>221</v>
      </c>
      <c r="O96" s="39">
        <v>20584800</v>
      </c>
      <c r="P96" s="40">
        <v>6.6741290051769972E-2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2550.1999999999998</v>
      </c>
      <c r="F97" s="37">
        <v>2551.5</v>
      </c>
      <c r="G97" s="38">
        <v>2524.4499999999998</v>
      </c>
      <c r="H97" s="38">
        <v>2498.6999999999998</v>
      </c>
      <c r="I97" s="38">
        <v>2471.6499999999996</v>
      </c>
      <c r="J97" s="38">
        <v>2577.25</v>
      </c>
      <c r="K97" s="38">
        <v>2604.3000000000002</v>
      </c>
      <c r="L97" s="38">
        <v>2630.05</v>
      </c>
      <c r="M97" s="28">
        <v>2578.5500000000002</v>
      </c>
      <c r="N97" s="28">
        <v>2525.75</v>
      </c>
      <c r="O97" s="39">
        <v>7979400</v>
      </c>
      <c r="P97" s="40">
        <v>-1.2181534576246008E-2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36727.1</v>
      </c>
      <c r="F98" s="37">
        <v>36553.599999999999</v>
      </c>
      <c r="G98" s="38">
        <v>36254.5</v>
      </c>
      <c r="H98" s="38">
        <v>35781.9</v>
      </c>
      <c r="I98" s="38">
        <v>35482.800000000003</v>
      </c>
      <c r="J98" s="38">
        <v>37026.199999999997</v>
      </c>
      <c r="K98" s="38">
        <v>37325.299999999988</v>
      </c>
      <c r="L98" s="38">
        <v>37797.899999999994</v>
      </c>
      <c r="M98" s="28">
        <v>36852.699999999997</v>
      </c>
      <c r="N98" s="28">
        <v>36081</v>
      </c>
      <c r="O98" s="39">
        <v>20340</v>
      </c>
      <c r="P98" s="40">
        <v>5.5252918287937741E-2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99.95</v>
      </c>
      <c r="F99" s="37">
        <v>99.833333333333329</v>
      </c>
      <c r="G99" s="38">
        <v>98.61666666666666</v>
      </c>
      <c r="H99" s="38">
        <v>97.283333333333331</v>
      </c>
      <c r="I99" s="38">
        <v>96.066666666666663</v>
      </c>
      <c r="J99" s="38">
        <v>101.16666666666666</v>
      </c>
      <c r="K99" s="38">
        <v>102.38333333333333</v>
      </c>
      <c r="L99" s="38">
        <v>103.71666666666665</v>
      </c>
      <c r="M99" s="28">
        <v>101.05</v>
      </c>
      <c r="N99" s="28">
        <v>98.5</v>
      </c>
      <c r="O99" s="39">
        <v>44532000</v>
      </c>
      <c r="P99" s="40">
        <v>-1.3455328310010765E-3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887.5</v>
      </c>
      <c r="F100" s="37">
        <v>883.7166666666667</v>
      </c>
      <c r="G100" s="38">
        <v>878.43333333333339</v>
      </c>
      <c r="H100" s="38">
        <v>869.36666666666667</v>
      </c>
      <c r="I100" s="38">
        <v>864.08333333333337</v>
      </c>
      <c r="J100" s="38">
        <v>892.78333333333342</v>
      </c>
      <c r="K100" s="38">
        <v>898.06666666666672</v>
      </c>
      <c r="L100" s="38">
        <v>907.13333333333344</v>
      </c>
      <c r="M100" s="28">
        <v>889</v>
      </c>
      <c r="N100" s="28">
        <v>874.65</v>
      </c>
      <c r="O100" s="39">
        <v>61209400</v>
      </c>
      <c r="P100" s="40">
        <v>-1.0243698144815331E-2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1087.3</v>
      </c>
      <c r="F101" s="37">
        <v>1084.1833333333332</v>
      </c>
      <c r="G101" s="38">
        <v>1076.7166666666662</v>
      </c>
      <c r="H101" s="38">
        <v>1066.133333333333</v>
      </c>
      <c r="I101" s="38">
        <v>1058.6666666666661</v>
      </c>
      <c r="J101" s="38">
        <v>1094.7666666666664</v>
      </c>
      <c r="K101" s="38">
        <v>1102.2333333333331</v>
      </c>
      <c r="L101" s="38">
        <v>1112.8166666666666</v>
      </c>
      <c r="M101" s="28">
        <v>1091.6500000000001</v>
      </c>
      <c r="N101" s="28">
        <v>1073.5999999999999</v>
      </c>
      <c r="O101" s="39">
        <v>4055350</v>
      </c>
      <c r="P101" s="40">
        <v>2.2174611676486343E-2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440.2</v>
      </c>
      <c r="F102" s="37">
        <v>440.36666666666662</v>
      </c>
      <c r="G102" s="38">
        <v>436.88333333333321</v>
      </c>
      <c r="H102" s="38">
        <v>433.56666666666661</v>
      </c>
      <c r="I102" s="38">
        <v>430.0833333333332</v>
      </c>
      <c r="J102" s="38">
        <v>443.68333333333322</v>
      </c>
      <c r="K102" s="38">
        <v>447.16666666666669</v>
      </c>
      <c r="L102" s="38">
        <v>450.48333333333323</v>
      </c>
      <c r="M102" s="28">
        <v>443.85</v>
      </c>
      <c r="N102" s="28">
        <v>437.05</v>
      </c>
      <c r="O102" s="39">
        <v>12868500</v>
      </c>
      <c r="P102" s="40">
        <v>0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6.2</v>
      </c>
      <c r="F103" s="37">
        <v>6.0999999999999988</v>
      </c>
      <c r="G103" s="38">
        <v>5.9499999999999975</v>
      </c>
      <c r="H103" s="38">
        <v>5.6999999999999984</v>
      </c>
      <c r="I103" s="38">
        <v>5.5499999999999972</v>
      </c>
      <c r="J103" s="38">
        <v>6.3499999999999979</v>
      </c>
      <c r="K103" s="38">
        <v>6.4999999999999982</v>
      </c>
      <c r="L103" s="38">
        <v>6.7499999999999982</v>
      </c>
      <c r="M103" s="28">
        <v>6.25</v>
      </c>
      <c r="N103" s="28">
        <v>5.85</v>
      </c>
      <c r="O103" s="39">
        <v>513940000</v>
      </c>
      <c r="P103" s="40">
        <v>-3.25821341297855E-3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79.849999999999994</v>
      </c>
      <c r="F104" s="37">
        <v>79.516666666666666</v>
      </c>
      <c r="G104" s="38">
        <v>79.033333333333331</v>
      </c>
      <c r="H104" s="38">
        <v>78.216666666666669</v>
      </c>
      <c r="I104" s="38">
        <v>77.733333333333334</v>
      </c>
      <c r="J104" s="38">
        <v>80.333333333333329</v>
      </c>
      <c r="K104" s="38">
        <v>80.816666666666649</v>
      </c>
      <c r="L104" s="38">
        <v>81.633333333333326</v>
      </c>
      <c r="M104" s="28">
        <v>80</v>
      </c>
      <c r="N104" s="28">
        <v>78.7</v>
      </c>
      <c r="O104" s="39">
        <v>161910000</v>
      </c>
      <c r="P104" s="40">
        <v>-3.6307692307692308E-3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55.8</v>
      </c>
      <c r="F105" s="37">
        <v>55.45000000000001</v>
      </c>
      <c r="G105" s="38">
        <v>55.050000000000018</v>
      </c>
      <c r="H105" s="38">
        <v>54.300000000000011</v>
      </c>
      <c r="I105" s="38">
        <v>53.90000000000002</v>
      </c>
      <c r="J105" s="38">
        <v>56.200000000000017</v>
      </c>
      <c r="K105" s="38">
        <v>56.600000000000009</v>
      </c>
      <c r="L105" s="38">
        <v>57.350000000000016</v>
      </c>
      <c r="M105" s="28">
        <v>55.85</v>
      </c>
      <c r="N105" s="28">
        <v>54.7</v>
      </c>
      <c r="O105" s="39">
        <v>191310000</v>
      </c>
      <c r="P105" s="40">
        <v>2.5076354283877191E-2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134.65</v>
      </c>
      <c r="F106" s="37">
        <v>133.13333333333333</v>
      </c>
      <c r="G106" s="38">
        <v>131.16666666666666</v>
      </c>
      <c r="H106" s="38">
        <v>127.68333333333334</v>
      </c>
      <c r="I106" s="38">
        <v>125.71666666666667</v>
      </c>
      <c r="J106" s="38">
        <v>136.61666666666665</v>
      </c>
      <c r="K106" s="38">
        <v>138.58333333333334</v>
      </c>
      <c r="L106" s="38">
        <v>142.06666666666663</v>
      </c>
      <c r="M106" s="28">
        <v>135.1</v>
      </c>
      <c r="N106" s="28">
        <v>129.65</v>
      </c>
      <c r="O106" s="39">
        <v>44471250</v>
      </c>
      <c r="P106" s="40">
        <v>-4.1387115027079459E-2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422.2</v>
      </c>
      <c r="F107" s="37">
        <v>420.4666666666667</v>
      </c>
      <c r="G107" s="38">
        <v>409.93333333333339</v>
      </c>
      <c r="H107" s="38">
        <v>397.66666666666669</v>
      </c>
      <c r="I107" s="38">
        <v>387.13333333333338</v>
      </c>
      <c r="J107" s="38">
        <v>432.73333333333341</v>
      </c>
      <c r="K107" s="38">
        <v>443.26666666666671</v>
      </c>
      <c r="L107" s="38">
        <v>455.53333333333342</v>
      </c>
      <c r="M107" s="28">
        <v>431</v>
      </c>
      <c r="N107" s="28">
        <v>408.2</v>
      </c>
      <c r="O107" s="39">
        <v>11101750</v>
      </c>
      <c r="P107" s="40">
        <v>-8.1081081081081086E-3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323.35000000000002</v>
      </c>
      <c r="F108" s="37">
        <v>326.00000000000006</v>
      </c>
      <c r="G108" s="38">
        <v>318.2000000000001</v>
      </c>
      <c r="H108" s="38">
        <v>313.05000000000007</v>
      </c>
      <c r="I108" s="38">
        <v>305.25000000000011</v>
      </c>
      <c r="J108" s="38">
        <v>331.15000000000009</v>
      </c>
      <c r="K108" s="38">
        <v>338.95000000000005</v>
      </c>
      <c r="L108" s="38">
        <v>344.10000000000008</v>
      </c>
      <c r="M108" s="28">
        <v>333.8</v>
      </c>
      <c r="N108" s="28">
        <v>320.85000000000002</v>
      </c>
      <c r="O108" s="39">
        <v>22100000</v>
      </c>
      <c r="P108" s="40">
        <v>2.6284015974737625E-2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188.05</v>
      </c>
      <c r="F109" s="37">
        <v>187.80000000000004</v>
      </c>
      <c r="G109" s="38">
        <v>185.95000000000007</v>
      </c>
      <c r="H109" s="38">
        <v>183.85000000000002</v>
      </c>
      <c r="I109" s="38">
        <v>182.00000000000006</v>
      </c>
      <c r="J109" s="38">
        <v>189.90000000000009</v>
      </c>
      <c r="K109" s="38">
        <v>191.75000000000006</v>
      </c>
      <c r="L109" s="38">
        <v>193.85000000000011</v>
      </c>
      <c r="M109" s="28">
        <v>189.65</v>
      </c>
      <c r="N109" s="28">
        <v>185.7</v>
      </c>
      <c r="O109" s="39">
        <v>17748000</v>
      </c>
      <c r="P109" s="40">
        <v>-1.6313213703099511E-3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5026.3999999999996</v>
      </c>
      <c r="F110" s="37">
        <v>5011.95</v>
      </c>
      <c r="G110" s="38">
        <v>4956.0499999999993</v>
      </c>
      <c r="H110" s="38">
        <v>4885.7</v>
      </c>
      <c r="I110" s="38">
        <v>4829.7999999999993</v>
      </c>
      <c r="J110" s="38">
        <v>5082.2999999999993</v>
      </c>
      <c r="K110" s="38">
        <v>5138.1999999999989</v>
      </c>
      <c r="L110" s="38">
        <v>5208.5499999999993</v>
      </c>
      <c r="M110" s="28">
        <v>5067.8500000000004</v>
      </c>
      <c r="N110" s="28">
        <v>4941.6000000000004</v>
      </c>
      <c r="O110" s="39">
        <v>307500</v>
      </c>
      <c r="P110" s="40">
        <v>-2.1946564885496182E-2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1909</v>
      </c>
      <c r="F111" s="37">
        <v>1899.1333333333332</v>
      </c>
      <c r="G111" s="38">
        <v>1886.8666666666663</v>
      </c>
      <c r="H111" s="38">
        <v>1864.7333333333331</v>
      </c>
      <c r="I111" s="38">
        <v>1852.4666666666662</v>
      </c>
      <c r="J111" s="38">
        <v>1921.2666666666664</v>
      </c>
      <c r="K111" s="38">
        <v>1933.5333333333333</v>
      </c>
      <c r="L111" s="38">
        <v>1955.6666666666665</v>
      </c>
      <c r="M111" s="28">
        <v>1911.4</v>
      </c>
      <c r="N111" s="28">
        <v>1877</v>
      </c>
      <c r="O111" s="39">
        <v>2976300</v>
      </c>
      <c r="P111" s="40">
        <v>-7.3043826295777466E-3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1083.5</v>
      </c>
      <c r="F112" s="37">
        <v>1079.9333333333334</v>
      </c>
      <c r="G112" s="38">
        <v>1073.1166666666668</v>
      </c>
      <c r="H112" s="38">
        <v>1062.7333333333333</v>
      </c>
      <c r="I112" s="38">
        <v>1055.9166666666667</v>
      </c>
      <c r="J112" s="38">
        <v>1090.3166666666668</v>
      </c>
      <c r="K112" s="38">
        <v>1097.1333333333334</v>
      </c>
      <c r="L112" s="38">
        <v>1107.5166666666669</v>
      </c>
      <c r="M112" s="28">
        <v>1086.75</v>
      </c>
      <c r="N112" s="28">
        <v>1069.55</v>
      </c>
      <c r="O112" s="39">
        <v>26097750</v>
      </c>
      <c r="P112" s="40">
        <v>-7.4787787513691129E-3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143.15</v>
      </c>
      <c r="F113" s="37">
        <v>142.63333333333333</v>
      </c>
      <c r="G113" s="38">
        <v>141.61666666666665</v>
      </c>
      <c r="H113" s="38">
        <v>140.08333333333331</v>
      </c>
      <c r="I113" s="38">
        <v>139.06666666666663</v>
      </c>
      <c r="J113" s="38">
        <v>144.16666666666666</v>
      </c>
      <c r="K113" s="38">
        <v>145.18333333333331</v>
      </c>
      <c r="L113" s="38">
        <v>146.71666666666667</v>
      </c>
      <c r="M113" s="28">
        <v>143.65</v>
      </c>
      <c r="N113" s="28">
        <v>141.1</v>
      </c>
      <c r="O113" s="39">
        <v>29008000</v>
      </c>
      <c r="P113" s="40">
        <v>2.5032155931532601E-2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1420.35</v>
      </c>
      <c r="F114" s="37">
        <v>1424.6333333333332</v>
      </c>
      <c r="G114" s="38">
        <v>1410.3666666666663</v>
      </c>
      <c r="H114" s="38">
        <v>1400.3833333333332</v>
      </c>
      <c r="I114" s="38">
        <v>1386.1166666666663</v>
      </c>
      <c r="J114" s="38">
        <v>1434.6166666666663</v>
      </c>
      <c r="K114" s="38">
        <v>1448.8833333333332</v>
      </c>
      <c r="L114" s="38">
        <v>1458.8666666666663</v>
      </c>
      <c r="M114" s="28">
        <v>1438.9</v>
      </c>
      <c r="N114" s="28">
        <v>1414.65</v>
      </c>
      <c r="O114" s="39">
        <v>33078400</v>
      </c>
      <c r="P114" s="40">
        <v>3.4851272040144661E-2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427.8</v>
      </c>
      <c r="F115" s="37">
        <v>423.85000000000008</v>
      </c>
      <c r="G115" s="38">
        <v>418.10000000000014</v>
      </c>
      <c r="H115" s="38">
        <v>408.40000000000003</v>
      </c>
      <c r="I115" s="38">
        <v>402.65000000000009</v>
      </c>
      <c r="J115" s="38">
        <v>433.55000000000018</v>
      </c>
      <c r="K115" s="38">
        <v>439.30000000000007</v>
      </c>
      <c r="L115" s="38">
        <v>449.00000000000023</v>
      </c>
      <c r="M115" s="28">
        <v>429.6</v>
      </c>
      <c r="N115" s="28">
        <v>414.15</v>
      </c>
      <c r="O115" s="39">
        <v>4312000</v>
      </c>
      <c r="P115" s="40">
        <v>3.2573289902280132E-3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77.95</v>
      </c>
      <c r="F116" s="37">
        <v>77.983333333333334</v>
      </c>
      <c r="G116" s="38">
        <v>77.216666666666669</v>
      </c>
      <c r="H116" s="38">
        <v>76.483333333333334</v>
      </c>
      <c r="I116" s="38">
        <v>75.716666666666669</v>
      </c>
      <c r="J116" s="38">
        <v>78.716666666666669</v>
      </c>
      <c r="K116" s="38">
        <v>79.483333333333348</v>
      </c>
      <c r="L116" s="38">
        <v>80.216666666666669</v>
      </c>
      <c r="M116" s="28">
        <v>78.75</v>
      </c>
      <c r="N116" s="28">
        <v>77.25</v>
      </c>
      <c r="O116" s="39">
        <v>75572250</v>
      </c>
      <c r="P116" s="40">
        <v>-3.4713293905888403E-3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815.25</v>
      </c>
      <c r="F117" s="37">
        <v>814.9</v>
      </c>
      <c r="G117" s="38">
        <v>807.84999999999991</v>
      </c>
      <c r="H117" s="38">
        <v>800.44999999999993</v>
      </c>
      <c r="I117" s="38">
        <v>793.39999999999986</v>
      </c>
      <c r="J117" s="38">
        <v>822.3</v>
      </c>
      <c r="K117" s="38">
        <v>829.34999999999991</v>
      </c>
      <c r="L117" s="38">
        <v>836.75</v>
      </c>
      <c r="M117" s="28">
        <v>821.95</v>
      </c>
      <c r="N117" s="28">
        <v>807.5</v>
      </c>
      <c r="O117" s="39">
        <v>1681550</v>
      </c>
      <c r="P117" s="40">
        <v>-3.8639876352395672E-4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574.5</v>
      </c>
      <c r="F118" s="37">
        <v>575.55000000000007</v>
      </c>
      <c r="G118" s="38">
        <v>569.10000000000014</v>
      </c>
      <c r="H118" s="38">
        <v>563.70000000000005</v>
      </c>
      <c r="I118" s="38">
        <v>557.25000000000011</v>
      </c>
      <c r="J118" s="38">
        <v>580.95000000000016</v>
      </c>
      <c r="K118" s="38">
        <v>587.4000000000002</v>
      </c>
      <c r="L118" s="38">
        <v>592.80000000000018</v>
      </c>
      <c r="M118" s="28">
        <v>582</v>
      </c>
      <c r="N118" s="28">
        <v>570.15</v>
      </c>
      <c r="O118" s="39">
        <v>13757625</v>
      </c>
      <c r="P118" s="40">
        <v>3.9880952380952378E-2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381.4</v>
      </c>
      <c r="F119" s="37">
        <v>382.7</v>
      </c>
      <c r="G119" s="38">
        <v>379.65</v>
      </c>
      <c r="H119" s="38">
        <v>377.9</v>
      </c>
      <c r="I119" s="38">
        <v>374.84999999999997</v>
      </c>
      <c r="J119" s="38">
        <v>384.45</v>
      </c>
      <c r="K119" s="38">
        <v>387.50000000000006</v>
      </c>
      <c r="L119" s="38">
        <v>389.25</v>
      </c>
      <c r="M119" s="28">
        <v>385.75</v>
      </c>
      <c r="N119" s="28">
        <v>380.95</v>
      </c>
      <c r="O119" s="39">
        <v>61937600</v>
      </c>
      <c r="P119" s="40">
        <v>8.8871514203805058E-3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548.6</v>
      </c>
      <c r="F120" s="37">
        <v>548.53333333333342</v>
      </c>
      <c r="G120" s="38">
        <v>542.51666666666688</v>
      </c>
      <c r="H120" s="38">
        <v>536.43333333333351</v>
      </c>
      <c r="I120" s="38">
        <v>530.41666666666697</v>
      </c>
      <c r="J120" s="38">
        <v>554.61666666666679</v>
      </c>
      <c r="K120" s="38">
        <v>560.63333333333344</v>
      </c>
      <c r="L120" s="38">
        <v>566.7166666666667</v>
      </c>
      <c r="M120" s="28">
        <v>554.54999999999995</v>
      </c>
      <c r="N120" s="28">
        <v>542.45000000000005</v>
      </c>
      <c r="O120" s="39">
        <v>21170000</v>
      </c>
      <c r="P120" s="40">
        <v>6.7768398525740103E-3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2927.15</v>
      </c>
      <c r="F121" s="37">
        <v>2934.0833333333335</v>
      </c>
      <c r="G121" s="38">
        <v>2903.0666666666671</v>
      </c>
      <c r="H121" s="38">
        <v>2878.9833333333336</v>
      </c>
      <c r="I121" s="38">
        <v>2847.9666666666672</v>
      </c>
      <c r="J121" s="38">
        <v>2958.166666666667</v>
      </c>
      <c r="K121" s="38">
        <v>2989.1833333333334</v>
      </c>
      <c r="L121" s="38">
        <v>3013.2666666666669</v>
      </c>
      <c r="M121" s="28">
        <v>2965.1</v>
      </c>
      <c r="N121" s="28">
        <v>2910</v>
      </c>
      <c r="O121" s="39">
        <v>449500</v>
      </c>
      <c r="P121" s="40">
        <v>-1.6949152542372881E-2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686.25</v>
      </c>
      <c r="F122" s="37">
        <v>687.43333333333339</v>
      </c>
      <c r="G122" s="38">
        <v>679.21666666666681</v>
      </c>
      <c r="H122" s="38">
        <v>672.18333333333339</v>
      </c>
      <c r="I122" s="38">
        <v>663.96666666666681</v>
      </c>
      <c r="J122" s="38">
        <v>694.46666666666681</v>
      </c>
      <c r="K122" s="38">
        <v>702.68333333333351</v>
      </c>
      <c r="L122" s="38">
        <v>709.71666666666681</v>
      </c>
      <c r="M122" s="28">
        <v>695.65</v>
      </c>
      <c r="N122" s="28">
        <v>680.4</v>
      </c>
      <c r="O122" s="39">
        <v>21423150</v>
      </c>
      <c r="P122" s="40">
        <v>3.7318153067678684E-3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435.7</v>
      </c>
      <c r="F123" s="37">
        <v>435.14999999999992</v>
      </c>
      <c r="G123" s="38">
        <v>429.69999999999982</v>
      </c>
      <c r="H123" s="38">
        <v>423.69999999999987</v>
      </c>
      <c r="I123" s="38">
        <v>418.24999999999977</v>
      </c>
      <c r="J123" s="38">
        <v>441.14999999999986</v>
      </c>
      <c r="K123" s="38">
        <v>446.6</v>
      </c>
      <c r="L123" s="38">
        <v>452.59999999999991</v>
      </c>
      <c r="M123" s="28">
        <v>440.6</v>
      </c>
      <c r="N123" s="28">
        <v>429.15</v>
      </c>
      <c r="O123" s="39">
        <v>17202500</v>
      </c>
      <c r="P123" s="40">
        <v>3.1711522602893769E-2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1754.1</v>
      </c>
      <c r="F124" s="37">
        <v>1752.2166666666665</v>
      </c>
      <c r="G124" s="38">
        <v>1745.883333333333</v>
      </c>
      <c r="H124" s="38">
        <v>1737.6666666666665</v>
      </c>
      <c r="I124" s="38">
        <v>1731.333333333333</v>
      </c>
      <c r="J124" s="38">
        <v>1760.4333333333329</v>
      </c>
      <c r="K124" s="38">
        <v>1766.7666666666664</v>
      </c>
      <c r="L124" s="38">
        <v>1774.9833333333329</v>
      </c>
      <c r="M124" s="28">
        <v>1758.55</v>
      </c>
      <c r="N124" s="28">
        <v>1744</v>
      </c>
      <c r="O124" s="39">
        <v>40056000</v>
      </c>
      <c r="P124" s="40">
        <v>-7.0992305861822796E-3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84.3</v>
      </c>
      <c r="F125" s="37">
        <v>83.85</v>
      </c>
      <c r="G125" s="38">
        <v>83.299999999999983</v>
      </c>
      <c r="H125" s="38">
        <v>82.299999999999983</v>
      </c>
      <c r="I125" s="38">
        <v>81.749999999999972</v>
      </c>
      <c r="J125" s="38">
        <v>84.85</v>
      </c>
      <c r="K125" s="38">
        <v>85.4</v>
      </c>
      <c r="L125" s="38">
        <v>86.4</v>
      </c>
      <c r="M125" s="28">
        <v>84.4</v>
      </c>
      <c r="N125" s="28">
        <v>82.85</v>
      </c>
      <c r="O125" s="39">
        <v>69723212</v>
      </c>
      <c r="P125" s="40">
        <v>2.8237710178410989E-3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1853.2</v>
      </c>
      <c r="F126" s="37">
        <v>1846.7</v>
      </c>
      <c r="G126" s="38">
        <v>1835.9</v>
      </c>
      <c r="H126" s="38">
        <v>1818.6000000000001</v>
      </c>
      <c r="I126" s="38">
        <v>1807.8000000000002</v>
      </c>
      <c r="J126" s="38">
        <v>1864</v>
      </c>
      <c r="K126" s="38">
        <v>1874.7999999999997</v>
      </c>
      <c r="L126" s="38">
        <v>1892.1</v>
      </c>
      <c r="M126" s="28">
        <v>1857.5</v>
      </c>
      <c r="N126" s="28">
        <v>1829.4</v>
      </c>
      <c r="O126" s="39">
        <v>715750</v>
      </c>
      <c r="P126" s="40">
        <v>-1.8175582990397805E-2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306.64999999999998</v>
      </c>
      <c r="F127" s="37">
        <v>303.0333333333333</v>
      </c>
      <c r="G127" s="38">
        <v>298.66666666666663</v>
      </c>
      <c r="H127" s="38">
        <v>290.68333333333334</v>
      </c>
      <c r="I127" s="38">
        <v>286.31666666666666</v>
      </c>
      <c r="J127" s="38">
        <v>311.01666666666659</v>
      </c>
      <c r="K127" s="38">
        <v>315.38333333333327</v>
      </c>
      <c r="L127" s="38">
        <v>323.36666666666656</v>
      </c>
      <c r="M127" s="28">
        <v>307.39999999999998</v>
      </c>
      <c r="N127" s="28">
        <v>295.05</v>
      </c>
      <c r="O127" s="39">
        <v>11644600</v>
      </c>
      <c r="P127" s="40">
        <v>3.3082853518102862E-2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335.45</v>
      </c>
      <c r="F128" s="37">
        <v>333.7</v>
      </c>
      <c r="G128" s="38">
        <v>331.4</v>
      </c>
      <c r="H128" s="38">
        <v>327.34999999999997</v>
      </c>
      <c r="I128" s="38">
        <v>325.04999999999995</v>
      </c>
      <c r="J128" s="38">
        <v>337.75</v>
      </c>
      <c r="K128" s="38">
        <v>340.05000000000007</v>
      </c>
      <c r="L128" s="38">
        <v>344.1</v>
      </c>
      <c r="M128" s="28">
        <v>336</v>
      </c>
      <c r="N128" s="28">
        <v>329.65</v>
      </c>
      <c r="O128" s="39">
        <v>13960000</v>
      </c>
      <c r="P128" s="40">
        <v>-8.8043169554103944E-3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2184.75</v>
      </c>
      <c r="F129" s="37">
        <v>2182.6166666666668</v>
      </c>
      <c r="G129" s="38">
        <v>2171.2333333333336</v>
      </c>
      <c r="H129" s="38">
        <v>2157.7166666666667</v>
      </c>
      <c r="I129" s="38">
        <v>2146.3333333333335</v>
      </c>
      <c r="J129" s="38">
        <v>2196.1333333333337</v>
      </c>
      <c r="K129" s="38">
        <v>2207.5166666666669</v>
      </c>
      <c r="L129" s="38">
        <v>2221.0333333333338</v>
      </c>
      <c r="M129" s="28">
        <v>2194</v>
      </c>
      <c r="N129" s="28">
        <v>2169.1</v>
      </c>
      <c r="O129" s="39">
        <v>8200200</v>
      </c>
      <c r="P129" s="40">
        <v>2.9490414673646943E-2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4768.3</v>
      </c>
      <c r="F130" s="37">
        <v>4771.666666666667</v>
      </c>
      <c r="G130" s="38">
        <v>4726.6333333333341</v>
      </c>
      <c r="H130" s="38">
        <v>4684.9666666666672</v>
      </c>
      <c r="I130" s="38">
        <v>4639.9333333333343</v>
      </c>
      <c r="J130" s="38">
        <v>4813.3333333333339</v>
      </c>
      <c r="K130" s="38">
        <v>4858.3666666666668</v>
      </c>
      <c r="L130" s="38">
        <v>4900.0333333333338</v>
      </c>
      <c r="M130" s="28">
        <v>4816.7</v>
      </c>
      <c r="N130" s="28">
        <v>4730</v>
      </c>
      <c r="O130" s="39">
        <v>1411350</v>
      </c>
      <c r="P130" s="40">
        <v>4.5793042125152832E-2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3338.45</v>
      </c>
      <c r="F131" s="37">
        <v>3325.4</v>
      </c>
      <c r="G131" s="38">
        <v>3304.9</v>
      </c>
      <c r="H131" s="38">
        <v>3271.35</v>
      </c>
      <c r="I131" s="38">
        <v>3250.85</v>
      </c>
      <c r="J131" s="38">
        <v>3358.9500000000003</v>
      </c>
      <c r="K131" s="38">
        <v>3379.4500000000003</v>
      </c>
      <c r="L131" s="38">
        <v>3413.0000000000005</v>
      </c>
      <c r="M131" s="28">
        <v>3345.9</v>
      </c>
      <c r="N131" s="28">
        <v>3291.85</v>
      </c>
      <c r="O131" s="39">
        <v>1141400</v>
      </c>
      <c r="P131" s="40">
        <v>2.6992981824725572E-2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656.05</v>
      </c>
      <c r="F132" s="37">
        <v>654.13333333333333</v>
      </c>
      <c r="G132" s="38">
        <v>650.2166666666667</v>
      </c>
      <c r="H132" s="38">
        <v>644.38333333333333</v>
      </c>
      <c r="I132" s="38">
        <v>640.4666666666667</v>
      </c>
      <c r="J132" s="38">
        <v>659.9666666666667</v>
      </c>
      <c r="K132" s="38">
        <v>663.88333333333344</v>
      </c>
      <c r="L132" s="38">
        <v>669.7166666666667</v>
      </c>
      <c r="M132" s="28">
        <v>658.05</v>
      </c>
      <c r="N132" s="28">
        <v>648.29999999999995</v>
      </c>
      <c r="O132" s="39">
        <v>7193550</v>
      </c>
      <c r="P132" s="40">
        <v>8.2781456953642384E-4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1175.9000000000001</v>
      </c>
      <c r="F133" s="37">
        <v>1174.7</v>
      </c>
      <c r="G133" s="38">
        <v>1162.25</v>
      </c>
      <c r="H133" s="38">
        <v>1148.5999999999999</v>
      </c>
      <c r="I133" s="38">
        <v>1136.1499999999999</v>
      </c>
      <c r="J133" s="38">
        <v>1188.3500000000001</v>
      </c>
      <c r="K133" s="38">
        <v>1200.8000000000004</v>
      </c>
      <c r="L133" s="38">
        <v>1214.4500000000003</v>
      </c>
      <c r="M133" s="28">
        <v>1187.1500000000001</v>
      </c>
      <c r="N133" s="28">
        <v>1161.05</v>
      </c>
      <c r="O133" s="39">
        <v>14527800</v>
      </c>
      <c r="P133" s="40">
        <v>1.4457134595923088E-4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238.5</v>
      </c>
      <c r="F134" s="37">
        <v>237.58333333333334</v>
      </c>
      <c r="G134" s="38">
        <v>235.4666666666667</v>
      </c>
      <c r="H134" s="38">
        <v>232.43333333333337</v>
      </c>
      <c r="I134" s="38">
        <v>230.31666666666672</v>
      </c>
      <c r="J134" s="38">
        <v>240.61666666666667</v>
      </c>
      <c r="K134" s="38">
        <v>242.73333333333329</v>
      </c>
      <c r="L134" s="38">
        <v>245.76666666666665</v>
      </c>
      <c r="M134" s="28">
        <v>239.7</v>
      </c>
      <c r="N134" s="28">
        <v>234.55</v>
      </c>
      <c r="O134" s="39">
        <v>25392000</v>
      </c>
      <c r="P134" s="40">
        <v>4.528239749711839E-2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126.05</v>
      </c>
      <c r="F135" s="37">
        <v>126.21666666666665</v>
      </c>
      <c r="G135" s="38">
        <v>124.0333333333333</v>
      </c>
      <c r="H135" s="38">
        <v>122.01666666666665</v>
      </c>
      <c r="I135" s="38">
        <v>119.8333333333333</v>
      </c>
      <c r="J135" s="38">
        <v>128.23333333333329</v>
      </c>
      <c r="K135" s="38">
        <v>130.41666666666669</v>
      </c>
      <c r="L135" s="38">
        <v>132.43333333333331</v>
      </c>
      <c r="M135" s="28">
        <v>128.4</v>
      </c>
      <c r="N135" s="28">
        <v>124.2</v>
      </c>
      <c r="O135" s="39">
        <v>38136000</v>
      </c>
      <c r="P135" s="40">
        <v>2.3016256236922581E-2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482.5</v>
      </c>
      <c r="F136" s="37">
        <v>481.9666666666667</v>
      </c>
      <c r="G136" s="38">
        <v>479.18333333333339</v>
      </c>
      <c r="H136" s="38">
        <v>475.86666666666667</v>
      </c>
      <c r="I136" s="38">
        <v>473.08333333333337</v>
      </c>
      <c r="J136" s="38">
        <v>485.28333333333342</v>
      </c>
      <c r="K136" s="38">
        <v>488.06666666666672</v>
      </c>
      <c r="L136" s="38">
        <v>491.38333333333344</v>
      </c>
      <c r="M136" s="28">
        <v>484.75</v>
      </c>
      <c r="N136" s="28">
        <v>478.65</v>
      </c>
      <c r="O136" s="39">
        <v>9439200</v>
      </c>
      <c r="P136" s="40">
        <v>-5.3110773899848257E-3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8561.2999999999993</v>
      </c>
      <c r="F137" s="37">
        <v>8542.7666666666682</v>
      </c>
      <c r="G137" s="38">
        <v>8450.6833333333361</v>
      </c>
      <c r="H137" s="38">
        <v>8340.0666666666675</v>
      </c>
      <c r="I137" s="38">
        <v>8247.9833333333354</v>
      </c>
      <c r="J137" s="38">
        <v>8653.3833333333369</v>
      </c>
      <c r="K137" s="38">
        <v>8745.466666666669</v>
      </c>
      <c r="L137" s="38">
        <v>8856.0833333333376</v>
      </c>
      <c r="M137" s="28">
        <v>8634.85</v>
      </c>
      <c r="N137" s="28">
        <v>8432.15</v>
      </c>
      <c r="O137" s="39">
        <v>2103100</v>
      </c>
      <c r="P137" s="40">
        <v>0.10509169250170775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756.3</v>
      </c>
      <c r="F138" s="37">
        <v>759.18333333333339</v>
      </c>
      <c r="G138" s="38">
        <v>751.66666666666674</v>
      </c>
      <c r="H138" s="38">
        <v>747.0333333333333</v>
      </c>
      <c r="I138" s="38">
        <v>739.51666666666665</v>
      </c>
      <c r="J138" s="38">
        <v>763.81666666666683</v>
      </c>
      <c r="K138" s="38">
        <v>771.33333333333348</v>
      </c>
      <c r="L138" s="38">
        <v>775.96666666666692</v>
      </c>
      <c r="M138" s="28">
        <v>766.7</v>
      </c>
      <c r="N138" s="28">
        <v>754.55</v>
      </c>
      <c r="O138" s="39">
        <v>12310000</v>
      </c>
      <c r="P138" s="40">
        <v>7.3649754500818331E-3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1523.55</v>
      </c>
      <c r="F139" s="37">
        <v>1531.5999999999997</v>
      </c>
      <c r="G139" s="38">
        <v>1512.5499999999993</v>
      </c>
      <c r="H139" s="38">
        <v>1501.5499999999995</v>
      </c>
      <c r="I139" s="38">
        <v>1482.4999999999991</v>
      </c>
      <c r="J139" s="38">
        <v>1542.5999999999995</v>
      </c>
      <c r="K139" s="38">
        <v>1561.65</v>
      </c>
      <c r="L139" s="38">
        <v>1572.6499999999996</v>
      </c>
      <c r="M139" s="28">
        <v>1550.65</v>
      </c>
      <c r="N139" s="28">
        <v>1520.6</v>
      </c>
      <c r="O139" s="39">
        <v>711600</v>
      </c>
      <c r="P139" s="40">
        <v>1.3097949886104784E-2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1264.5</v>
      </c>
      <c r="F140" s="37">
        <v>1257.8999999999999</v>
      </c>
      <c r="G140" s="38">
        <v>1248.9499999999998</v>
      </c>
      <c r="H140" s="38">
        <v>1233.3999999999999</v>
      </c>
      <c r="I140" s="38">
        <v>1224.4499999999998</v>
      </c>
      <c r="J140" s="38">
        <v>1273.4499999999998</v>
      </c>
      <c r="K140" s="38">
        <v>1282.4000000000001</v>
      </c>
      <c r="L140" s="38">
        <v>1297.9499999999998</v>
      </c>
      <c r="M140" s="28">
        <v>1266.8499999999999</v>
      </c>
      <c r="N140" s="28">
        <v>1242.3499999999999</v>
      </c>
      <c r="O140" s="39">
        <v>956400</v>
      </c>
      <c r="P140" s="40">
        <v>3.3571128829206882E-3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638.9</v>
      </c>
      <c r="F141" s="37">
        <v>637.43333333333328</v>
      </c>
      <c r="G141" s="38">
        <v>629.46666666666658</v>
      </c>
      <c r="H141" s="38">
        <v>620.0333333333333</v>
      </c>
      <c r="I141" s="38">
        <v>612.06666666666661</v>
      </c>
      <c r="J141" s="38">
        <v>646.86666666666656</v>
      </c>
      <c r="K141" s="38">
        <v>654.83333333333326</v>
      </c>
      <c r="L141" s="38">
        <v>664.26666666666654</v>
      </c>
      <c r="M141" s="28">
        <v>645.4</v>
      </c>
      <c r="N141" s="28">
        <v>628</v>
      </c>
      <c r="O141" s="39">
        <v>3276650</v>
      </c>
      <c r="P141" s="40">
        <v>1.2655685014061873E-2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927.45</v>
      </c>
      <c r="F142" s="37">
        <v>943.11666666666667</v>
      </c>
      <c r="G142" s="38">
        <v>897.23333333333335</v>
      </c>
      <c r="H142" s="38">
        <v>867.01666666666665</v>
      </c>
      <c r="I142" s="38">
        <v>821.13333333333333</v>
      </c>
      <c r="J142" s="38">
        <v>973.33333333333337</v>
      </c>
      <c r="K142" s="38">
        <v>1019.2166666666668</v>
      </c>
      <c r="L142" s="38">
        <v>1049.4333333333334</v>
      </c>
      <c r="M142" s="28">
        <v>989</v>
      </c>
      <c r="N142" s="28">
        <v>912.9</v>
      </c>
      <c r="O142" s="39">
        <v>2864000</v>
      </c>
      <c r="P142" s="40">
        <v>0.32789317507418397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68.099999999999994</v>
      </c>
      <c r="F143" s="37">
        <v>67.949999999999989</v>
      </c>
      <c r="G143" s="38">
        <v>67.59999999999998</v>
      </c>
      <c r="H143" s="38">
        <v>67.099999999999994</v>
      </c>
      <c r="I143" s="38">
        <v>66.749999999999986</v>
      </c>
      <c r="J143" s="38">
        <v>68.449999999999974</v>
      </c>
      <c r="K143" s="38">
        <v>68.8</v>
      </c>
      <c r="L143" s="38">
        <v>69.299999999999969</v>
      </c>
      <c r="M143" s="28">
        <v>68.3</v>
      </c>
      <c r="N143" s="28">
        <v>67.45</v>
      </c>
      <c r="O143" s="39">
        <v>67385250</v>
      </c>
      <c r="P143" s="40">
        <v>2.7119325030132584E-3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1809.85</v>
      </c>
      <c r="F144" s="37">
        <v>1804.6166666666668</v>
      </c>
      <c r="G144" s="38">
        <v>1784.2333333333336</v>
      </c>
      <c r="H144" s="38">
        <v>1758.6166666666668</v>
      </c>
      <c r="I144" s="38">
        <v>1738.2333333333336</v>
      </c>
      <c r="J144" s="38">
        <v>1830.2333333333336</v>
      </c>
      <c r="K144" s="38">
        <v>1850.6166666666668</v>
      </c>
      <c r="L144" s="38">
        <v>1876.2333333333336</v>
      </c>
      <c r="M144" s="28">
        <v>1825</v>
      </c>
      <c r="N144" s="28">
        <v>1779</v>
      </c>
      <c r="O144" s="39">
        <v>2274525</v>
      </c>
      <c r="P144" s="40">
        <v>1.2858192505510653E-2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84915.4</v>
      </c>
      <c r="F145" s="37">
        <v>84718.166666666672</v>
      </c>
      <c r="G145" s="38">
        <v>84297.233333333337</v>
      </c>
      <c r="H145" s="38">
        <v>83679.066666666666</v>
      </c>
      <c r="I145" s="38">
        <v>83258.133333333331</v>
      </c>
      <c r="J145" s="38">
        <v>85336.333333333343</v>
      </c>
      <c r="K145" s="38">
        <v>85757.266666666663</v>
      </c>
      <c r="L145" s="38">
        <v>86375.433333333349</v>
      </c>
      <c r="M145" s="28">
        <v>85139.1</v>
      </c>
      <c r="N145" s="28">
        <v>84100</v>
      </c>
      <c r="O145" s="39">
        <v>46790</v>
      </c>
      <c r="P145" s="40">
        <v>0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973.7</v>
      </c>
      <c r="F146" s="37">
        <v>975.18333333333339</v>
      </c>
      <c r="G146" s="38">
        <v>965.56666666666683</v>
      </c>
      <c r="H146" s="38">
        <v>957.43333333333339</v>
      </c>
      <c r="I146" s="38">
        <v>947.81666666666683</v>
      </c>
      <c r="J146" s="38">
        <v>983.31666666666683</v>
      </c>
      <c r="K146" s="38">
        <v>992.93333333333339</v>
      </c>
      <c r="L146" s="38">
        <v>1001.0666666666668</v>
      </c>
      <c r="M146" s="28">
        <v>984.8</v>
      </c>
      <c r="N146" s="28">
        <v>967.05</v>
      </c>
      <c r="O146" s="39">
        <v>7841900</v>
      </c>
      <c r="P146" s="40">
        <v>3.0249736194161098E-3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80.05</v>
      </c>
      <c r="F147" s="37">
        <v>79.8</v>
      </c>
      <c r="G147" s="38">
        <v>79.3</v>
      </c>
      <c r="H147" s="38">
        <v>78.55</v>
      </c>
      <c r="I147" s="38">
        <v>78.05</v>
      </c>
      <c r="J147" s="38">
        <v>80.55</v>
      </c>
      <c r="K147" s="38">
        <v>81.05</v>
      </c>
      <c r="L147" s="38">
        <v>81.8</v>
      </c>
      <c r="M147" s="28">
        <v>80.3</v>
      </c>
      <c r="N147" s="28">
        <v>79.05</v>
      </c>
      <c r="O147" s="39">
        <v>49860000</v>
      </c>
      <c r="P147" s="40">
        <v>3.4716981132075471E-3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3717.25</v>
      </c>
      <c r="F148" s="37">
        <v>3721.9833333333336</v>
      </c>
      <c r="G148" s="38">
        <v>3685.0166666666673</v>
      </c>
      <c r="H148" s="38">
        <v>3652.7833333333338</v>
      </c>
      <c r="I148" s="38">
        <v>3615.8166666666675</v>
      </c>
      <c r="J148" s="38">
        <v>3754.2166666666672</v>
      </c>
      <c r="K148" s="38">
        <v>3791.1833333333334</v>
      </c>
      <c r="L148" s="38">
        <v>3823.416666666667</v>
      </c>
      <c r="M148" s="28">
        <v>3758.95</v>
      </c>
      <c r="N148" s="28">
        <v>3689.75</v>
      </c>
      <c r="O148" s="39">
        <v>1202750</v>
      </c>
      <c r="P148" s="40">
        <v>-5.8890381237731168E-3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4226.75</v>
      </c>
      <c r="F149" s="37">
        <v>4237.916666666667</v>
      </c>
      <c r="G149" s="38">
        <v>4183.8333333333339</v>
      </c>
      <c r="H149" s="38">
        <v>4140.916666666667</v>
      </c>
      <c r="I149" s="38">
        <v>4086.8333333333339</v>
      </c>
      <c r="J149" s="38">
        <v>4280.8333333333339</v>
      </c>
      <c r="K149" s="38">
        <v>4334.9166666666679</v>
      </c>
      <c r="L149" s="38">
        <v>4377.8333333333339</v>
      </c>
      <c r="M149" s="28">
        <v>4292</v>
      </c>
      <c r="N149" s="28">
        <v>4195</v>
      </c>
      <c r="O149" s="39">
        <v>414000</v>
      </c>
      <c r="P149" s="40">
        <v>-6.8369917236415978E-3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19618.2</v>
      </c>
      <c r="F150" s="37">
        <v>19529.45</v>
      </c>
      <c r="G150" s="38">
        <v>19408.800000000003</v>
      </c>
      <c r="H150" s="38">
        <v>19199.400000000001</v>
      </c>
      <c r="I150" s="38">
        <v>19078.750000000004</v>
      </c>
      <c r="J150" s="38">
        <v>19738.850000000002</v>
      </c>
      <c r="K150" s="38">
        <v>19859.500000000004</v>
      </c>
      <c r="L150" s="38">
        <v>20068.900000000001</v>
      </c>
      <c r="M150" s="28">
        <v>19650.099999999999</v>
      </c>
      <c r="N150" s="28">
        <v>19320.05</v>
      </c>
      <c r="O150" s="39">
        <v>230440</v>
      </c>
      <c r="P150" s="40">
        <v>5.9981600735970558E-2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112.2</v>
      </c>
      <c r="F151" s="37">
        <v>112.46666666666665</v>
      </c>
      <c r="G151" s="38">
        <v>111.13333333333331</v>
      </c>
      <c r="H151" s="38">
        <v>110.06666666666666</v>
      </c>
      <c r="I151" s="38">
        <v>108.73333333333332</v>
      </c>
      <c r="J151" s="38">
        <v>113.5333333333333</v>
      </c>
      <c r="K151" s="38">
        <v>114.86666666666665</v>
      </c>
      <c r="L151" s="38">
        <v>115.93333333333329</v>
      </c>
      <c r="M151" s="28">
        <v>113.8</v>
      </c>
      <c r="N151" s="28">
        <v>111.4</v>
      </c>
      <c r="O151" s="39">
        <v>49342500</v>
      </c>
      <c r="P151" s="40">
        <v>2.9964305842569979E-2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178.5</v>
      </c>
      <c r="F152" s="37">
        <v>177.96666666666667</v>
      </c>
      <c r="G152" s="38">
        <v>177.23333333333335</v>
      </c>
      <c r="H152" s="38">
        <v>175.96666666666667</v>
      </c>
      <c r="I152" s="38">
        <v>175.23333333333335</v>
      </c>
      <c r="J152" s="38">
        <v>179.23333333333335</v>
      </c>
      <c r="K152" s="38">
        <v>179.96666666666664</v>
      </c>
      <c r="L152" s="38">
        <v>181.23333333333335</v>
      </c>
      <c r="M152" s="28">
        <v>178.7</v>
      </c>
      <c r="N152" s="28">
        <v>176.7</v>
      </c>
      <c r="O152" s="39">
        <v>56287500</v>
      </c>
      <c r="P152" s="40">
        <v>-2.0725902419674733E-2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849.8</v>
      </c>
      <c r="F153" s="37">
        <v>847.88333333333333</v>
      </c>
      <c r="G153" s="38">
        <v>840.76666666666665</v>
      </c>
      <c r="H153" s="38">
        <v>831.73333333333335</v>
      </c>
      <c r="I153" s="38">
        <v>824.61666666666667</v>
      </c>
      <c r="J153" s="38">
        <v>856.91666666666663</v>
      </c>
      <c r="K153" s="38">
        <v>864.03333333333319</v>
      </c>
      <c r="L153" s="38">
        <v>873.06666666666661</v>
      </c>
      <c r="M153" s="28">
        <v>855</v>
      </c>
      <c r="N153" s="28">
        <v>838.85</v>
      </c>
      <c r="O153" s="39">
        <v>6043800</v>
      </c>
      <c r="P153" s="40">
        <v>6.9979006298110571E-3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3298.2</v>
      </c>
      <c r="F154" s="37">
        <v>3303.2166666666667</v>
      </c>
      <c r="G154" s="38">
        <v>3277.4833333333336</v>
      </c>
      <c r="H154" s="38">
        <v>3256.7666666666669</v>
      </c>
      <c r="I154" s="38">
        <v>3231.0333333333338</v>
      </c>
      <c r="J154" s="38">
        <v>3323.9333333333334</v>
      </c>
      <c r="K154" s="38">
        <v>3349.6666666666661</v>
      </c>
      <c r="L154" s="38">
        <v>3370.3833333333332</v>
      </c>
      <c r="M154" s="28">
        <v>3328.95</v>
      </c>
      <c r="N154" s="28">
        <v>3282.5</v>
      </c>
      <c r="O154" s="39">
        <v>284800</v>
      </c>
      <c r="P154" s="40">
        <v>4.1697147037307973E-2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154.75</v>
      </c>
      <c r="F155" s="37">
        <v>155.86666666666667</v>
      </c>
      <c r="G155" s="38">
        <v>152.98333333333335</v>
      </c>
      <c r="H155" s="38">
        <v>151.21666666666667</v>
      </c>
      <c r="I155" s="38">
        <v>148.33333333333334</v>
      </c>
      <c r="J155" s="38">
        <v>157.63333333333335</v>
      </c>
      <c r="K155" s="38">
        <v>160.51666666666668</v>
      </c>
      <c r="L155" s="38">
        <v>162.28333333333336</v>
      </c>
      <c r="M155" s="28">
        <v>158.75</v>
      </c>
      <c r="N155" s="28">
        <v>154.1</v>
      </c>
      <c r="O155" s="39">
        <v>39916800</v>
      </c>
      <c r="P155" s="40">
        <v>0.12965787753323163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38054.5</v>
      </c>
      <c r="F156" s="37">
        <v>38001.216666666667</v>
      </c>
      <c r="G156" s="38">
        <v>37679.083333333336</v>
      </c>
      <c r="H156" s="38">
        <v>37303.666666666672</v>
      </c>
      <c r="I156" s="38">
        <v>36981.53333333334</v>
      </c>
      <c r="J156" s="38">
        <v>38376.633333333331</v>
      </c>
      <c r="K156" s="38">
        <v>38698.766666666663</v>
      </c>
      <c r="L156" s="38">
        <v>39074.183333333327</v>
      </c>
      <c r="M156" s="28">
        <v>38323.35</v>
      </c>
      <c r="N156" s="28">
        <v>37625.800000000003</v>
      </c>
      <c r="O156" s="39">
        <v>118275</v>
      </c>
      <c r="P156" s="40">
        <v>2.3627158250032455E-2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689.1</v>
      </c>
      <c r="F157" s="37">
        <v>686.69999999999993</v>
      </c>
      <c r="G157" s="38">
        <v>682.39999999999986</v>
      </c>
      <c r="H157" s="38">
        <v>675.69999999999993</v>
      </c>
      <c r="I157" s="38">
        <v>671.39999999999986</v>
      </c>
      <c r="J157" s="38">
        <v>693.39999999999986</v>
      </c>
      <c r="K157" s="38">
        <v>697.69999999999982</v>
      </c>
      <c r="L157" s="38">
        <v>704.39999999999986</v>
      </c>
      <c r="M157" s="28">
        <v>691</v>
      </c>
      <c r="N157" s="28">
        <v>680</v>
      </c>
      <c r="O157" s="39">
        <v>9011750</v>
      </c>
      <c r="P157" s="40">
        <v>1.1045291867209676E-2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4516.95</v>
      </c>
      <c r="F158" s="37">
        <v>4532.2</v>
      </c>
      <c r="G158" s="38">
        <v>4438.75</v>
      </c>
      <c r="H158" s="38">
        <v>4360.55</v>
      </c>
      <c r="I158" s="38">
        <v>4267.1000000000004</v>
      </c>
      <c r="J158" s="38">
        <v>4610.3999999999996</v>
      </c>
      <c r="K158" s="38">
        <v>4703.8499999999985</v>
      </c>
      <c r="L158" s="38">
        <v>4782.0499999999993</v>
      </c>
      <c r="M158" s="28">
        <v>4625.6499999999996</v>
      </c>
      <c r="N158" s="28">
        <v>4454</v>
      </c>
      <c r="O158" s="39">
        <v>973875</v>
      </c>
      <c r="P158" s="40">
        <v>1.292318893338187E-2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234.65</v>
      </c>
      <c r="F159" s="37">
        <v>233.25</v>
      </c>
      <c r="G159" s="38">
        <v>231.4</v>
      </c>
      <c r="H159" s="38">
        <v>228.15</v>
      </c>
      <c r="I159" s="38">
        <v>226.3</v>
      </c>
      <c r="J159" s="38">
        <v>236.5</v>
      </c>
      <c r="K159" s="38">
        <v>238.35000000000002</v>
      </c>
      <c r="L159" s="38">
        <v>241.6</v>
      </c>
      <c r="M159" s="28">
        <v>235.1</v>
      </c>
      <c r="N159" s="28">
        <v>230</v>
      </c>
      <c r="O159" s="39">
        <v>12822000</v>
      </c>
      <c r="P159" s="40">
        <v>1.2556266287609572E-2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156</v>
      </c>
      <c r="F160" s="37">
        <v>155.31666666666669</v>
      </c>
      <c r="G160" s="38">
        <v>153.53333333333339</v>
      </c>
      <c r="H160" s="38">
        <v>151.06666666666669</v>
      </c>
      <c r="I160" s="38">
        <v>149.28333333333339</v>
      </c>
      <c r="J160" s="38">
        <v>157.78333333333339</v>
      </c>
      <c r="K160" s="38">
        <v>159.56666666666669</v>
      </c>
      <c r="L160" s="38">
        <v>162.03333333333339</v>
      </c>
      <c r="M160" s="28">
        <v>157.1</v>
      </c>
      <c r="N160" s="28">
        <v>152.85</v>
      </c>
      <c r="O160" s="39">
        <v>55099400</v>
      </c>
      <c r="P160" s="40">
        <v>1.6935576152877902E-2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2336.5500000000002</v>
      </c>
      <c r="F161" s="37">
        <v>2336.0833333333335</v>
      </c>
      <c r="G161" s="38">
        <v>2307.4666666666672</v>
      </c>
      <c r="H161" s="38">
        <v>2278.3833333333337</v>
      </c>
      <c r="I161" s="38">
        <v>2249.7666666666673</v>
      </c>
      <c r="J161" s="38">
        <v>2365.166666666667</v>
      </c>
      <c r="K161" s="38">
        <v>2393.7833333333328</v>
      </c>
      <c r="L161" s="38">
        <v>2422.8666666666668</v>
      </c>
      <c r="M161" s="28">
        <v>2364.6999999999998</v>
      </c>
      <c r="N161" s="28">
        <v>2307</v>
      </c>
      <c r="O161" s="39">
        <v>2692750</v>
      </c>
      <c r="P161" s="40">
        <v>3.0323321216759135E-2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2991.95</v>
      </c>
      <c r="F162" s="37">
        <v>3000.5166666666664</v>
      </c>
      <c r="G162" s="38">
        <v>2945.083333333333</v>
      </c>
      <c r="H162" s="38">
        <v>2898.2166666666667</v>
      </c>
      <c r="I162" s="38">
        <v>2842.7833333333333</v>
      </c>
      <c r="J162" s="38">
        <v>3047.3833333333328</v>
      </c>
      <c r="K162" s="38">
        <v>3102.8166666666662</v>
      </c>
      <c r="L162" s="38">
        <v>3149.6833333333325</v>
      </c>
      <c r="M162" s="28">
        <v>3055.95</v>
      </c>
      <c r="N162" s="28">
        <v>2953.65</v>
      </c>
      <c r="O162" s="39">
        <v>2086500</v>
      </c>
      <c r="P162" s="40">
        <v>-2.2713687985654514E-3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47.65</v>
      </c>
      <c r="F163" s="37">
        <v>47.449999999999996</v>
      </c>
      <c r="G163" s="38">
        <v>47.099999999999994</v>
      </c>
      <c r="H163" s="38">
        <v>46.55</v>
      </c>
      <c r="I163" s="38">
        <v>46.199999999999996</v>
      </c>
      <c r="J163" s="38">
        <v>47.999999999999993</v>
      </c>
      <c r="K163" s="38">
        <v>48.35</v>
      </c>
      <c r="L163" s="38">
        <v>48.899999999999991</v>
      </c>
      <c r="M163" s="28">
        <v>47.8</v>
      </c>
      <c r="N163" s="28">
        <v>46.9</v>
      </c>
      <c r="O163" s="39">
        <v>205776000</v>
      </c>
      <c r="P163" s="40">
        <v>7.3627320435497769E-3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2930.9</v>
      </c>
      <c r="F164" s="37">
        <v>2916.6666666666665</v>
      </c>
      <c r="G164" s="38">
        <v>2897.333333333333</v>
      </c>
      <c r="H164" s="38">
        <v>2863.7666666666664</v>
      </c>
      <c r="I164" s="38">
        <v>2844.4333333333329</v>
      </c>
      <c r="J164" s="38">
        <v>2950.2333333333331</v>
      </c>
      <c r="K164" s="38">
        <v>2969.5666666666662</v>
      </c>
      <c r="L164" s="38">
        <v>3003.1333333333332</v>
      </c>
      <c r="M164" s="28">
        <v>2936</v>
      </c>
      <c r="N164" s="28">
        <v>2883.1</v>
      </c>
      <c r="O164" s="39">
        <v>1226100</v>
      </c>
      <c r="P164" s="40">
        <v>5.2265705458290422E-2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226.1</v>
      </c>
      <c r="F165" s="37">
        <v>226.28333333333333</v>
      </c>
      <c r="G165" s="38">
        <v>225.06666666666666</v>
      </c>
      <c r="H165" s="38">
        <v>224.03333333333333</v>
      </c>
      <c r="I165" s="38">
        <v>222.81666666666666</v>
      </c>
      <c r="J165" s="38">
        <v>227.31666666666666</v>
      </c>
      <c r="K165" s="38">
        <v>228.5333333333333</v>
      </c>
      <c r="L165" s="38">
        <v>229.56666666666666</v>
      </c>
      <c r="M165" s="28">
        <v>227.5</v>
      </c>
      <c r="N165" s="28">
        <v>225.25</v>
      </c>
      <c r="O165" s="39">
        <v>29270700</v>
      </c>
      <c r="P165" s="40">
        <v>1.2704343764595984E-2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1524.55</v>
      </c>
      <c r="F166" s="37">
        <v>1531.2833333333335</v>
      </c>
      <c r="G166" s="38">
        <v>1507.416666666667</v>
      </c>
      <c r="H166" s="38">
        <v>1490.2833333333335</v>
      </c>
      <c r="I166" s="38">
        <v>1466.416666666667</v>
      </c>
      <c r="J166" s="38">
        <v>1548.416666666667</v>
      </c>
      <c r="K166" s="38">
        <v>1572.2833333333333</v>
      </c>
      <c r="L166" s="38">
        <v>1589.416666666667</v>
      </c>
      <c r="M166" s="28">
        <v>1555.15</v>
      </c>
      <c r="N166" s="28">
        <v>1514.15</v>
      </c>
      <c r="O166" s="39">
        <v>2288154</v>
      </c>
      <c r="P166" s="40">
        <v>4.4399033995913058E-2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154</v>
      </c>
      <c r="F167" s="37">
        <v>152.86666666666665</v>
      </c>
      <c r="G167" s="38">
        <v>151.33333333333329</v>
      </c>
      <c r="H167" s="38">
        <v>148.66666666666663</v>
      </c>
      <c r="I167" s="38">
        <v>147.13333333333327</v>
      </c>
      <c r="J167" s="38">
        <v>155.5333333333333</v>
      </c>
      <c r="K167" s="38">
        <v>157.06666666666666</v>
      </c>
      <c r="L167" s="38">
        <v>159.73333333333332</v>
      </c>
      <c r="M167" s="28">
        <v>154.4</v>
      </c>
      <c r="N167" s="28">
        <v>150.19999999999999</v>
      </c>
      <c r="O167" s="39">
        <v>12659500</v>
      </c>
      <c r="P167" s="40">
        <v>1.3842746400885937E-3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756.4</v>
      </c>
      <c r="F168" s="37">
        <v>755.94999999999993</v>
      </c>
      <c r="G168" s="38">
        <v>750.44999999999982</v>
      </c>
      <c r="H168" s="38">
        <v>744.49999999999989</v>
      </c>
      <c r="I168" s="38">
        <v>738.99999999999977</v>
      </c>
      <c r="J168" s="38">
        <v>761.89999999999986</v>
      </c>
      <c r="K168" s="38">
        <v>767.40000000000009</v>
      </c>
      <c r="L168" s="38">
        <v>773.34999999999991</v>
      </c>
      <c r="M168" s="28">
        <v>761.45</v>
      </c>
      <c r="N168" s="28">
        <v>750</v>
      </c>
      <c r="O168" s="39">
        <v>3555550</v>
      </c>
      <c r="P168" s="40">
        <v>5.285678328718852E-2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145.15</v>
      </c>
      <c r="F169" s="37">
        <v>144.28333333333333</v>
      </c>
      <c r="G169" s="38">
        <v>142.41666666666666</v>
      </c>
      <c r="H169" s="38">
        <v>139.68333333333334</v>
      </c>
      <c r="I169" s="38">
        <v>137.81666666666666</v>
      </c>
      <c r="J169" s="38">
        <v>147.01666666666665</v>
      </c>
      <c r="K169" s="38">
        <v>148.88333333333333</v>
      </c>
      <c r="L169" s="38">
        <v>151.61666666666665</v>
      </c>
      <c r="M169" s="28">
        <v>146.15</v>
      </c>
      <c r="N169" s="28">
        <v>141.55000000000001</v>
      </c>
      <c r="O169" s="39">
        <v>30945000</v>
      </c>
      <c r="P169" s="40">
        <v>1.0119144769055002E-2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117.65</v>
      </c>
      <c r="F170" s="37">
        <v>117.21666666666665</v>
      </c>
      <c r="G170" s="38">
        <v>116.63333333333331</v>
      </c>
      <c r="H170" s="38">
        <v>115.61666666666666</v>
      </c>
      <c r="I170" s="38">
        <v>115.03333333333332</v>
      </c>
      <c r="J170" s="38">
        <v>118.23333333333331</v>
      </c>
      <c r="K170" s="38">
        <v>118.81666666666665</v>
      </c>
      <c r="L170" s="38">
        <v>119.8333333333333</v>
      </c>
      <c r="M170" s="28">
        <v>117.8</v>
      </c>
      <c r="N170" s="28">
        <v>116.2</v>
      </c>
      <c r="O170" s="39">
        <v>55160000</v>
      </c>
      <c r="P170" s="40">
        <v>3.3469150174621652E-3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2340.65</v>
      </c>
      <c r="F171" s="37">
        <v>2341.1333333333332</v>
      </c>
      <c r="G171" s="38">
        <v>2323.8666666666663</v>
      </c>
      <c r="H171" s="38">
        <v>2307.083333333333</v>
      </c>
      <c r="I171" s="38">
        <v>2289.8166666666662</v>
      </c>
      <c r="J171" s="38">
        <v>2357.9166666666665</v>
      </c>
      <c r="K171" s="38">
        <v>2375.1833333333329</v>
      </c>
      <c r="L171" s="38">
        <v>2391.9666666666667</v>
      </c>
      <c r="M171" s="28">
        <v>2358.4</v>
      </c>
      <c r="N171" s="28">
        <v>2324.35</v>
      </c>
      <c r="O171" s="39">
        <v>37623000</v>
      </c>
      <c r="P171" s="40">
        <v>-1.4207950950144438E-2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84.2</v>
      </c>
      <c r="F172" s="37">
        <v>84.266666666666666</v>
      </c>
      <c r="G172" s="38">
        <v>83.683333333333337</v>
      </c>
      <c r="H172" s="38">
        <v>83.166666666666671</v>
      </c>
      <c r="I172" s="38">
        <v>82.583333333333343</v>
      </c>
      <c r="J172" s="38">
        <v>84.783333333333331</v>
      </c>
      <c r="K172" s="38">
        <v>85.366666666666674</v>
      </c>
      <c r="L172" s="38">
        <v>85.883333333333326</v>
      </c>
      <c r="M172" s="28">
        <v>84.85</v>
      </c>
      <c r="N172" s="28">
        <v>83.75</v>
      </c>
      <c r="O172" s="39">
        <v>98864000</v>
      </c>
      <c r="P172" s="40">
        <v>-9.1404746632456711E-3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742.55</v>
      </c>
      <c r="F173" s="37">
        <v>742.15</v>
      </c>
      <c r="G173" s="38">
        <v>737.05</v>
      </c>
      <c r="H173" s="38">
        <v>731.55</v>
      </c>
      <c r="I173" s="38">
        <v>726.44999999999993</v>
      </c>
      <c r="J173" s="38">
        <v>747.65</v>
      </c>
      <c r="K173" s="38">
        <v>752.75000000000011</v>
      </c>
      <c r="L173" s="38">
        <v>758.25</v>
      </c>
      <c r="M173" s="28">
        <v>747.25</v>
      </c>
      <c r="N173" s="28">
        <v>736.65</v>
      </c>
      <c r="O173" s="39">
        <v>7973600</v>
      </c>
      <c r="P173" s="40">
        <v>1.9016460484613026E-2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1111.3</v>
      </c>
      <c r="F174" s="37">
        <v>1114.1833333333334</v>
      </c>
      <c r="G174" s="38">
        <v>1096.1166666666668</v>
      </c>
      <c r="H174" s="38">
        <v>1080.9333333333334</v>
      </c>
      <c r="I174" s="38">
        <v>1062.8666666666668</v>
      </c>
      <c r="J174" s="38">
        <v>1129.3666666666668</v>
      </c>
      <c r="K174" s="38">
        <v>1147.4333333333334</v>
      </c>
      <c r="L174" s="38">
        <v>1162.6166666666668</v>
      </c>
      <c r="M174" s="28">
        <v>1132.25</v>
      </c>
      <c r="N174" s="28">
        <v>1099</v>
      </c>
      <c r="O174" s="39">
        <v>6099000</v>
      </c>
      <c r="P174" s="40">
        <v>3.5659704533876721E-2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529.04999999999995</v>
      </c>
      <c r="F175" s="37">
        <v>527.7833333333333</v>
      </c>
      <c r="G175" s="38">
        <v>525.26666666666665</v>
      </c>
      <c r="H175" s="38">
        <v>521.48333333333335</v>
      </c>
      <c r="I175" s="38">
        <v>518.9666666666667</v>
      </c>
      <c r="J175" s="38">
        <v>531.56666666666661</v>
      </c>
      <c r="K175" s="38">
        <v>534.08333333333326</v>
      </c>
      <c r="L175" s="38">
        <v>537.86666666666656</v>
      </c>
      <c r="M175" s="28">
        <v>530.29999999999995</v>
      </c>
      <c r="N175" s="28">
        <v>524</v>
      </c>
      <c r="O175" s="39">
        <v>81274500</v>
      </c>
      <c r="P175" s="40">
        <v>-1.3185932576902763E-2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26061.85</v>
      </c>
      <c r="F176" s="37">
        <v>26050.099999999995</v>
      </c>
      <c r="G176" s="38">
        <v>25752.899999999991</v>
      </c>
      <c r="H176" s="38">
        <v>25443.949999999997</v>
      </c>
      <c r="I176" s="38">
        <v>25146.749999999993</v>
      </c>
      <c r="J176" s="38">
        <v>26359.049999999988</v>
      </c>
      <c r="K176" s="38">
        <v>26656.249999999993</v>
      </c>
      <c r="L176" s="38">
        <v>26965.199999999986</v>
      </c>
      <c r="M176" s="28">
        <v>26347.3</v>
      </c>
      <c r="N176" s="28">
        <v>25741.15</v>
      </c>
      <c r="O176" s="39">
        <v>312100</v>
      </c>
      <c r="P176" s="40">
        <v>1.0768358837341107E-2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3365.1</v>
      </c>
      <c r="F177" s="37">
        <v>3356.8166666666671</v>
      </c>
      <c r="G177" s="38">
        <v>3339.6333333333341</v>
      </c>
      <c r="H177" s="38">
        <v>3314.166666666667</v>
      </c>
      <c r="I177" s="38">
        <v>3296.983333333334</v>
      </c>
      <c r="J177" s="38">
        <v>3382.2833333333342</v>
      </c>
      <c r="K177" s="38">
        <v>3399.4666666666676</v>
      </c>
      <c r="L177" s="38">
        <v>3424.9333333333343</v>
      </c>
      <c r="M177" s="28">
        <v>3374</v>
      </c>
      <c r="N177" s="28">
        <v>3331.35</v>
      </c>
      <c r="O177" s="39">
        <v>1778425</v>
      </c>
      <c r="P177" s="40">
        <v>6.2237435817644312E-3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2378</v>
      </c>
      <c r="F178" s="37">
        <v>2394.3333333333335</v>
      </c>
      <c r="G178" s="38">
        <v>2358.666666666667</v>
      </c>
      <c r="H178" s="38">
        <v>2339.3333333333335</v>
      </c>
      <c r="I178" s="38">
        <v>2303.666666666667</v>
      </c>
      <c r="J178" s="38">
        <v>2413.666666666667</v>
      </c>
      <c r="K178" s="38">
        <v>2449.3333333333339</v>
      </c>
      <c r="L178" s="38">
        <v>2468.666666666667</v>
      </c>
      <c r="M178" s="28">
        <v>2430</v>
      </c>
      <c r="N178" s="28">
        <v>2375</v>
      </c>
      <c r="O178" s="39">
        <v>2899125</v>
      </c>
      <c r="P178" s="40">
        <v>1.4300708475465758E-2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1293.3499999999999</v>
      </c>
      <c r="F179" s="37">
        <v>1287.4166666666667</v>
      </c>
      <c r="G179" s="38">
        <v>1276.9333333333334</v>
      </c>
      <c r="H179" s="38">
        <v>1260.5166666666667</v>
      </c>
      <c r="I179" s="38">
        <v>1250.0333333333333</v>
      </c>
      <c r="J179" s="38">
        <v>1303.8333333333335</v>
      </c>
      <c r="K179" s="38">
        <v>1314.3166666666666</v>
      </c>
      <c r="L179" s="38">
        <v>1330.7333333333336</v>
      </c>
      <c r="M179" s="28">
        <v>1297.9000000000001</v>
      </c>
      <c r="N179" s="28">
        <v>1271</v>
      </c>
      <c r="O179" s="39">
        <v>4023000</v>
      </c>
      <c r="P179" s="40">
        <v>5.890713834491472E-2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985.1</v>
      </c>
      <c r="F180" s="37">
        <v>986.48333333333323</v>
      </c>
      <c r="G180" s="38">
        <v>979.56666666666649</v>
      </c>
      <c r="H180" s="38">
        <v>974.0333333333333</v>
      </c>
      <c r="I180" s="38">
        <v>967.11666666666656</v>
      </c>
      <c r="J180" s="38">
        <v>992.01666666666642</v>
      </c>
      <c r="K180" s="38">
        <v>998.93333333333317</v>
      </c>
      <c r="L180" s="38">
        <v>1004.4666666666664</v>
      </c>
      <c r="M180" s="28">
        <v>993.4</v>
      </c>
      <c r="N180" s="28">
        <v>980.95</v>
      </c>
      <c r="O180" s="39">
        <v>17756900</v>
      </c>
      <c r="P180" s="40">
        <v>1.4598832093432525E-2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420.75</v>
      </c>
      <c r="F181" s="37">
        <v>420.75</v>
      </c>
      <c r="G181" s="38">
        <v>417.45</v>
      </c>
      <c r="H181" s="38">
        <v>414.15</v>
      </c>
      <c r="I181" s="38">
        <v>410.84999999999997</v>
      </c>
      <c r="J181" s="38">
        <v>424.05</v>
      </c>
      <c r="K181" s="38">
        <v>427.34999999999997</v>
      </c>
      <c r="L181" s="38">
        <v>430.65000000000003</v>
      </c>
      <c r="M181" s="28">
        <v>424.05</v>
      </c>
      <c r="N181" s="28">
        <v>417.45</v>
      </c>
      <c r="O181" s="39">
        <v>9037500</v>
      </c>
      <c r="P181" s="40">
        <v>2.162341982701264E-3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589</v>
      </c>
      <c r="F182" s="37">
        <v>589.11666666666667</v>
      </c>
      <c r="G182" s="38">
        <v>580.48333333333335</v>
      </c>
      <c r="H182" s="38">
        <v>571.9666666666667</v>
      </c>
      <c r="I182" s="38">
        <v>563.33333333333337</v>
      </c>
      <c r="J182" s="38">
        <v>597.63333333333333</v>
      </c>
      <c r="K182" s="38">
        <v>606.26666666666677</v>
      </c>
      <c r="L182" s="38">
        <v>614.7833333333333</v>
      </c>
      <c r="M182" s="28">
        <v>597.75</v>
      </c>
      <c r="N182" s="28">
        <v>580.6</v>
      </c>
      <c r="O182" s="39">
        <v>2747000</v>
      </c>
      <c r="P182" s="40">
        <v>5.5320783711102571E-2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983.05</v>
      </c>
      <c r="F183" s="37">
        <v>983.7833333333333</v>
      </c>
      <c r="G183" s="38">
        <v>977.76666666666665</v>
      </c>
      <c r="H183" s="38">
        <v>972.48333333333335</v>
      </c>
      <c r="I183" s="38">
        <v>966.4666666666667</v>
      </c>
      <c r="J183" s="38">
        <v>989.06666666666661</v>
      </c>
      <c r="K183" s="38">
        <v>995.08333333333326</v>
      </c>
      <c r="L183" s="38">
        <v>1000.3666666666666</v>
      </c>
      <c r="M183" s="28">
        <v>989.8</v>
      </c>
      <c r="N183" s="28">
        <v>978.5</v>
      </c>
      <c r="O183" s="39">
        <v>4777000</v>
      </c>
      <c r="P183" s="40">
        <v>5.2609427609427613E-3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1255.8</v>
      </c>
      <c r="F184" s="37">
        <v>1254.0833333333333</v>
      </c>
      <c r="G184" s="38">
        <v>1246.6666666666665</v>
      </c>
      <c r="H184" s="38">
        <v>1237.5333333333333</v>
      </c>
      <c r="I184" s="38">
        <v>1230.1166666666666</v>
      </c>
      <c r="J184" s="38">
        <v>1263.2166666666665</v>
      </c>
      <c r="K184" s="38">
        <v>1270.633333333333</v>
      </c>
      <c r="L184" s="38">
        <v>1279.7666666666664</v>
      </c>
      <c r="M184" s="28">
        <v>1261.5</v>
      </c>
      <c r="N184" s="28">
        <v>1244.95</v>
      </c>
      <c r="O184" s="39">
        <v>1975000</v>
      </c>
      <c r="P184" s="40">
        <v>1.1005886869721013E-2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720.8</v>
      </c>
      <c r="F185" s="37">
        <v>718.26666666666677</v>
      </c>
      <c r="G185" s="38">
        <v>714.53333333333353</v>
      </c>
      <c r="H185" s="38">
        <v>708.26666666666677</v>
      </c>
      <c r="I185" s="38">
        <v>704.53333333333353</v>
      </c>
      <c r="J185" s="38">
        <v>724.53333333333353</v>
      </c>
      <c r="K185" s="38">
        <v>728.26666666666688</v>
      </c>
      <c r="L185" s="38">
        <v>734.53333333333353</v>
      </c>
      <c r="M185" s="28">
        <v>722</v>
      </c>
      <c r="N185" s="28">
        <v>712</v>
      </c>
      <c r="O185" s="39">
        <v>9522000</v>
      </c>
      <c r="P185" s="40">
        <v>-1.92806822395254E-2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426.75</v>
      </c>
      <c r="F186" s="37">
        <v>425.2166666666667</v>
      </c>
      <c r="G186" s="38">
        <v>423.03333333333342</v>
      </c>
      <c r="H186" s="38">
        <v>419.31666666666672</v>
      </c>
      <c r="I186" s="38">
        <v>417.13333333333344</v>
      </c>
      <c r="J186" s="38">
        <v>428.93333333333339</v>
      </c>
      <c r="K186" s="38">
        <v>431.11666666666667</v>
      </c>
      <c r="L186" s="38">
        <v>434.83333333333337</v>
      </c>
      <c r="M186" s="28">
        <v>427.4</v>
      </c>
      <c r="N186" s="28">
        <v>421.5</v>
      </c>
      <c r="O186" s="39">
        <v>51918450</v>
      </c>
      <c r="P186" s="40">
        <v>1.3575919434707618E-2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195.25</v>
      </c>
      <c r="F187" s="37">
        <v>194.96666666666667</v>
      </c>
      <c r="G187" s="38">
        <v>193.23333333333335</v>
      </c>
      <c r="H187" s="38">
        <v>191.21666666666667</v>
      </c>
      <c r="I187" s="38">
        <v>189.48333333333335</v>
      </c>
      <c r="J187" s="38">
        <v>196.98333333333335</v>
      </c>
      <c r="K187" s="38">
        <v>198.71666666666664</v>
      </c>
      <c r="L187" s="38">
        <v>200.73333333333335</v>
      </c>
      <c r="M187" s="28">
        <v>196.7</v>
      </c>
      <c r="N187" s="28">
        <v>192.95</v>
      </c>
      <c r="O187" s="39">
        <v>98806500</v>
      </c>
      <c r="P187" s="40">
        <v>-1.0411032990805841E-2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104.8</v>
      </c>
      <c r="F188" s="37">
        <v>104.96666666666665</v>
      </c>
      <c r="G188" s="38">
        <v>104.08333333333331</v>
      </c>
      <c r="H188" s="38">
        <v>103.36666666666666</v>
      </c>
      <c r="I188" s="38">
        <v>102.48333333333332</v>
      </c>
      <c r="J188" s="38">
        <v>105.68333333333331</v>
      </c>
      <c r="K188" s="38">
        <v>106.56666666666666</v>
      </c>
      <c r="L188" s="38">
        <v>107.2833333333333</v>
      </c>
      <c r="M188" s="28">
        <v>105.85</v>
      </c>
      <c r="N188" s="28">
        <v>104.25</v>
      </c>
      <c r="O188" s="39">
        <v>183848500</v>
      </c>
      <c r="P188" s="40">
        <v>1.4107153692130331E-2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3211.3</v>
      </c>
      <c r="F189" s="37">
        <v>3210.4166666666665</v>
      </c>
      <c r="G189" s="38">
        <v>3187.6833333333329</v>
      </c>
      <c r="H189" s="38">
        <v>3164.0666666666666</v>
      </c>
      <c r="I189" s="38">
        <v>3141.333333333333</v>
      </c>
      <c r="J189" s="38">
        <v>3234.0333333333328</v>
      </c>
      <c r="K189" s="38">
        <v>3256.7666666666664</v>
      </c>
      <c r="L189" s="38">
        <v>3280.3833333333328</v>
      </c>
      <c r="M189" s="28">
        <v>3233.15</v>
      </c>
      <c r="N189" s="28">
        <v>3186.8</v>
      </c>
      <c r="O189" s="39">
        <v>9947525</v>
      </c>
      <c r="P189" s="40">
        <v>-1.2936722928387859E-2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1108.0999999999999</v>
      </c>
      <c r="F190" s="37">
        <v>1104.4333333333332</v>
      </c>
      <c r="G190" s="38">
        <v>1094.3166666666664</v>
      </c>
      <c r="H190" s="38">
        <v>1080.5333333333333</v>
      </c>
      <c r="I190" s="38">
        <v>1070.4166666666665</v>
      </c>
      <c r="J190" s="38">
        <v>1118.2166666666662</v>
      </c>
      <c r="K190" s="38">
        <v>1128.333333333333</v>
      </c>
      <c r="L190" s="38">
        <v>1142.1166666666661</v>
      </c>
      <c r="M190" s="28">
        <v>1114.55</v>
      </c>
      <c r="N190" s="28">
        <v>1090.6500000000001</v>
      </c>
      <c r="O190" s="39">
        <v>10759200</v>
      </c>
      <c r="P190" s="40">
        <v>-2.5586828345755923E-3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2547.6999999999998</v>
      </c>
      <c r="F191" s="37">
        <v>2544.9500000000003</v>
      </c>
      <c r="G191" s="38">
        <v>2533.9000000000005</v>
      </c>
      <c r="H191" s="38">
        <v>2520.1000000000004</v>
      </c>
      <c r="I191" s="38">
        <v>2509.0500000000006</v>
      </c>
      <c r="J191" s="38">
        <v>2558.7500000000005</v>
      </c>
      <c r="K191" s="38">
        <v>2569.8000000000006</v>
      </c>
      <c r="L191" s="38">
        <v>2583.6000000000004</v>
      </c>
      <c r="M191" s="28">
        <v>2556</v>
      </c>
      <c r="N191" s="28">
        <v>2531.15</v>
      </c>
      <c r="O191" s="39">
        <v>5274750</v>
      </c>
      <c r="P191" s="40">
        <v>7.1098471382865266E-5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1553.2</v>
      </c>
      <c r="F192" s="37">
        <v>1547.9666666666665</v>
      </c>
      <c r="G192" s="38">
        <v>1540.333333333333</v>
      </c>
      <c r="H192" s="38">
        <v>1527.4666666666665</v>
      </c>
      <c r="I192" s="38">
        <v>1519.833333333333</v>
      </c>
      <c r="J192" s="38">
        <v>1560.833333333333</v>
      </c>
      <c r="K192" s="38">
        <v>1568.4666666666667</v>
      </c>
      <c r="L192" s="38">
        <v>1581.333333333333</v>
      </c>
      <c r="M192" s="28">
        <v>1555.6</v>
      </c>
      <c r="N192" s="28">
        <v>1535.1</v>
      </c>
      <c r="O192" s="39">
        <v>1776000</v>
      </c>
      <c r="P192" s="40">
        <v>2.4221453287197232E-2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1363.15</v>
      </c>
      <c r="F193" s="37">
        <v>1372</v>
      </c>
      <c r="G193" s="38">
        <v>1349.05</v>
      </c>
      <c r="H193" s="38">
        <v>1334.95</v>
      </c>
      <c r="I193" s="38">
        <v>1312</v>
      </c>
      <c r="J193" s="38">
        <v>1386.1</v>
      </c>
      <c r="K193" s="38">
        <v>1409.0499999999997</v>
      </c>
      <c r="L193" s="38">
        <v>1423.1499999999999</v>
      </c>
      <c r="M193" s="28">
        <v>1394.95</v>
      </c>
      <c r="N193" s="28">
        <v>1357.9</v>
      </c>
      <c r="O193" s="39">
        <v>3525600</v>
      </c>
      <c r="P193" s="40">
        <v>4.9025196670847114E-3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1087.7</v>
      </c>
      <c r="F194" s="37">
        <v>1090.8166666666666</v>
      </c>
      <c r="G194" s="38">
        <v>1077.8833333333332</v>
      </c>
      <c r="H194" s="38">
        <v>1068.0666666666666</v>
      </c>
      <c r="I194" s="38">
        <v>1055.1333333333332</v>
      </c>
      <c r="J194" s="38">
        <v>1100.6333333333332</v>
      </c>
      <c r="K194" s="38">
        <v>1113.5666666666666</v>
      </c>
      <c r="L194" s="38">
        <v>1123.3833333333332</v>
      </c>
      <c r="M194" s="28">
        <v>1103.75</v>
      </c>
      <c r="N194" s="28">
        <v>1081</v>
      </c>
      <c r="O194" s="39">
        <v>5559400</v>
      </c>
      <c r="P194" s="40">
        <v>2.6511804065143291E-3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1442.3</v>
      </c>
      <c r="F195" s="37">
        <v>1446.1333333333332</v>
      </c>
      <c r="G195" s="38">
        <v>1434.2666666666664</v>
      </c>
      <c r="H195" s="38">
        <v>1426.2333333333331</v>
      </c>
      <c r="I195" s="38">
        <v>1414.3666666666663</v>
      </c>
      <c r="J195" s="38">
        <v>1454.1666666666665</v>
      </c>
      <c r="K195" s="38">
        <v>1466.0333333333333</v>
      </c>
      <c r="L195" s="38">
        <v>1474.0666666666666</v>
      </c>
      <c r="M195" s="28">
        <v>1458</v>
      </c>
      <c r="N195" s="28">
        <v>1438.1</v>
      </c>
      <c r="O195" s="39">
        <v>1310000</v>
      </c>
      <c r="P195" s="40">
        <v>2.5360050093926112E-2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7667</v>
      </c>
      <c r="F196" s="37">
        <v>7692.583333333333</v>
      </c>
      <c r="G196" s="38">
        <v>7595.9166666666661</v>
      </c>
      <c r="H196" s="38">
        <v>7524.833333333333</v>
      </c>
      <c r="I196" s="38">
        <v>7428.1666666666661</v>
      </c>
      <c r="J196" s="38">
        <v>7763.6666666666661</v>
      </c>
      <c r="K196" s="38">
        <v>7860.3333333333321</v>
      </c>
      <c r="L196" s="38">
        <v>7931.4166666666661</v>
      </c>
      <c r="M196" s="28">
        <v>7789.25</v>
      </c>
      <c r="N196" s="28">
        <v>7621.5</v>
      </c>
      <c r="O196" s="39">
        <v>1766000</v>
      </c>
      <c r="P196" s="40">
        <v>7.7607852088564253E-3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732.3</v>
      </c>
      <c r="F197" s="37">
        <v>729.83333333333337</v>
      </c>
      <c r="G197" s="38">
        <v>726.26666666666677</v>
      </c>
      <c r="H197" s="38">
        <v>720.23333333333335</v>
      </c>
      <c r="I197" s="38">
        <v>716.66666666666674</v>
      </c>
      <c r="J197" s="38">
        <v>735.86666666666679</v>
      </c>
      <c r="K197" s="38">
        <v>739.43333333333339</v>
      </c>
      <c r="L197" s="38">
        <v>745.46666666666681</v>
      </c>
      <c r="M197" s="28">
        <v>733.4</v>
      </c>
      <c r="N197" s="28">
        <v>723.8</v>
      </c>
      <c r="O197" s="39">
        <v>14562600</v>
      </c>
      <c r="P197" s="40">
        <v>2.6200073286918285E-2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279.55</v>
      </c>
      <c r="F198" s="37">
        <v>277.9666666666667</v>
      </c>
      <c r="G198" s="38">
        <v>275.58333333333337</v>
      </c>
      <c r="H198" s="38">
        <v>271.61666666666667</v>
      </c>
      <c r="I198" s="38">
        <v>269.23333333333335</v>
      </c>
      <c r="J198" s="38">
        <v>281.93333333333339</v>
      </c>
      <c r="K198" s="38">
        <v>284.31666666666672</v>
      </c>
      <c r="L198" s="38">
        <v>288.28333333333342</v>
      </c>
      <c r="M198" s="28">
        <v>280.35000000000002</v>
      </c>
      <c r="N198" s="28">
        <v>274</v>
      </c>
      <c r="O198" s="39">
        <v>41856000</v>
      </c>
      <c r="P198" s="40">
        <v>-2.967359050445104E-2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826.4</v>
      </c>
      <c r="F199" s="37">
        <v>825.04999999999984</v>
      </c>
      <c r="G199" s="38">
        <v>821.64999999999964</v>
      </c>
      <c r="H199" s="38">
        <v>816.89999999999975</v>
      </c>
      <c r="I199" s="38">
        <v>813.49999999999955</v>
      </c>
      <c r="J199" s="38">
        <v>829.79999999999973</v>
      </c>
      <c r="K199" s="38">
        <v>833.2</v>
      </c>
      <c r="L199" s="38">
        <v>837.94999999999982</v>
      </c>
      <c r="M199" s="28">
        <v>828.45</v>
      </c>
      <c r="N199" s="28">
        <v>820.3</v>
      </c>
      <c r="O199" s="39">
        <v>5323200</v>
      </c>
      <c r="P199" s="40">
        <v>2.5991637473160808E-3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1334.45</v>
      </c>
      <c r="F200" s="37">
        <v>1332.1499999999999</v>
      </c>
      <c r="G200" s="38">
        <v>1320.5999999999997</v>
      </c>
      <c r="H200" s="38">
        <v>1306.7499999999998</v>
      </c>
      <c r="I200" s="38">
        <v>1295.1999999999996</v>
      </c>
      <c r="J200" s="38">
        <v>1345.9999999999998</v>
      </c>
      <c r="K200" s="38">
        <v>1357.55</v>
      </c>
      <c r="L200" s="38">
        <v>1371.3999999999999</v>
      </c>
      <c r="M200" s="28">
        <v>1343.7</v>
      </c>
      <c r="N200" s="28">
        <v>1318.3</v>
      </c>
      <c r="O200" s="39">
        <v>848400</v>
      </c>
      <c r="P200" s="40">
        <v>-6.9838833461243283E-2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369.2</v>
      </c>
      <c r="F201" s="37">
        <v>368.55</v>
      </c>
      <c r="G201" s="38">
        <v>367.1</v>
      </c>
      <c r="H201" s="38">
        <v>365</v>
      </c>
      <c r="I201" s="38">
        <v>363.55</v>
      </c>
      <c r="J201" s="38">
        <v>370.65000000000003</v>
      </c>
      <c r="K201" s="38">
        <v>372.09999999999997</v>
      </c>
      <c r="L201" s="38">
        <v>374.20000000000005</v>
      </c>
      <c r="M201" s="28">
        <v>370</v>
      </c>
      <c r="N201" s="28">
        <v>366.45</v>
      </c>
      <c r="O201" s="39">
        <v>33360000</v>
      </c>
      <c r="P201" s="40">
        <v>-6.4331665475339528E-3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215</v>
      </c>
      <c r="F202" s="37">
        <v>214.79999999999998</v>
      </c>
      <c r="G202" s="38">
        <v>213.29999999999995</v>
      </c>
      <c r="H202" s="38">
        <v>211.59999999999997</v>
      </c>
      <c r="I202" s="38">
        <v>210.09999999999994</v>
      </c>
      <c r="J202" s="38">
        <v>216.49999999999997</v>
      </c>
      <c r="K202" s="38">
        <v>218.00000000000003</v>
      </c>
      <c r="L202" s="38">
        <v>219.7</v>
      </c>
      <c r="M202" s="28">
        <v>216.3</v>
      </c>
      <c r="N202" s="28">
        <v>213.1</v>
      </c>
      <c r="O202" s="39">
        <v>75510000</v>
      </c>
      <c r="P202" s="40">
        <v>3.179397504172959E-4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494.55</v>
      </c>
      <c r="F203" s="37">
        <v>494.38333333333338</v>
      </c>
      <c r="G203" s="38">
        <v>491.86666666666679</v>
      </c>
      <c r="H203" s="38">
        <v>489.18333333333339</v>
      </c>
      <c r="I203" s="38">
        <v>486.6666666666668</v>
      </c>
      <c r="J203" s="38">
        <v>497.06666666666678</v>
      </c>
      <c r="K203" s="38">
        <v>499.58333333333331</v>
      </c>
      <c r="L203" s="38">
        <v>502.26666666666677</v>
      </c>
      <c r="M203" s="28">
        <v>496.9</v>
      </c>
      <c r="N203" s="28">
        <v>491.7</v>
      </c>
      <c r="O203" s="39">
        <v>7308000</v>
      </c>
      <c r="P203" s="40">
        <v>2.0613373554550025E-2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6" sqref="E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47" t="s">
        <v>16</v>
      </c>
      <c r="B8" s="349"/>
      <c r="C8" s="353" t="s">
        <v>20</v>
      </c>
      <c r="D8" s="353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3"/>
      <c r="L8" s="50"/>
      <c r="M8" s="50"/>
      <c r="N8" s="1"/>
      <c r="O8" s="1"/>
    </row>
    <row r="9" spans="1:15" ht="36" customHeight="1">
      <c r="A9" s="351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17398.05</v>
      </c>
      <c r="D10" s="258">
        <v>17379.616666666665</v>
      </c>
      <c r="E10" s="258">
        <v>17331.183333333331</v>
      </c>
      <c r="F10" s="258">
        <v>17264.316666666666</v>
      </c>
      <c r="G10" s="258">
        <v>17215.883333333331</v>
      </c>
      <c r="H10" s="258">
        <v>17446.48333333333</v>
      </c>
      <c r="I10" s="258">
        <v>17494.916666666664</v>
      </c>
      <c r="J10" s="258">
        <v>17561.783333333329</v>
      </c>
      <c r="K10" s="258">
        <v>17428.05</v>
      </c>
      <c r="L10" s="258">
        <v>17312.75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40813.050000000003</v>
      </c>
      <c r="D11" s="258">
        <v>40735.516666666663</v>
      </c>
      <c r="E11" s="258">
        <v>40613.433333333327</v>
      </c>
      <c r="F11" s="258">
        <v>40413.816666666666</v>
      </c>
      <c r="G11" s="258">
        <v>40291.73333333333</v>
      </c>
      <c r="H11" s="258">
        <v>40935.133333333324</v>
      </c>
      <c r="I11" s="258">
        <v>41057.216666666667</v>
      </c>
      <c r="J11" s="258">
        <v>41256.833333333321</v>
      </c>
      <c r="K11" s="258">
        <v>40857.599999999999</v>
      </c>
      <c r="L11" s="258">
        <v>40535.9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2947.8</v>
      </c>
      <c r="D12" s="231">
        <v>2950.9</v>
      </c>
      <c r="E12" s="231">
        <v>2934.9</v>
      </c>
      <c r="F12" s="231">
        <v>2922</v>
      </c>
      <c r="G12" s="231">
        <v>2906</v>
      </c>
      <c r="H12" s="231">
        <v>2963.8</v>
      </c>
      <c r="I12" s="231">
        <v>2979.8</v>
      </c>
      <c r="J12" s="231">
        <v>2992.7000000000003</v>
      </c>
      <c r="K12" s="231">
        <v>2966.9</v>
      </c>
      <c r="L12" s="231">
        <v>2938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5105.8</v>
      </c>
      <c r="D13" s="231">
        <v>5105.4333333333334</v>
      </c>
      <c r="E13" s="231">
        <v>5090.416666666667</v>
      </c>
      <c r="F13" s="231">
        <v>5075.0333333333338</v>
      </c>
      <c r="G13" s="231">
        <v>5060.0166666666673</v>
      </c>
      <c r="H13" s="231">
        <v>5120.8166666666666</v>
      </c>
      <c r="I13" s="231">
        <v>5135.833333333333</v>
      </c>
      <c r="J13" s="231">
        <v>5151.2166666666662</v>
      </c>
      <c r="K13" s="231">
        <v>5120.45</v>
      </c>
      <c r="L13" s="231">
        <v>5090.05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28633</v>
      </c>
      <c r="D14" s="231">
        <v>28641.283333333336</v>
      </c>
      <c r="E14" s="231">
        <v>28440.966666666674</v>
      </c>
      <c r="F14" s="231">
        <v>28248.933333333338</v>
      </c>
      <c r="G14" s="231">
        <v>28048.616666666676</v>
      </c>
      <c r="H14" s="231">
        <v>28833.316666666673</v>
      </c>
      <c r="I14" s="231">
        <v>29033.633333333331</v>
      </c>
      <c r="J14" s="231">
        <v>29225.666666666672</v>
      </c>
      <c r="K14" s="231">
        <v>28841.599999999999</v>
      </c>
      <c r="L14" s="231">
        <v>28449.25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4488.2</v>
      </c>
      <c r="D15" s="231">
        <v>4493.45</v>
      </c>
      <c r="E15" s="231">
        <v>4470.5499999999993</v>
      </c>
      <c r="F15" s="231">
        <v>4452.8999999999996</v>
      </c>
      <c r="G15" s="231">
        <v>4429.9999999999991</v>
      </c>
      <c r="H15" s="231">
        <v>4511.0999999999995</v>
      </c>
      <c r="I15" s="231">
        <v>4533.9999999999991</v>
      </c>
      <c r="J15" s="231">
        <v>4551.6499999999996</v>
      </c>
      <c r="K15" s="231">
        <v>4516.3500000000004</v>
      </c>
      <c r="L15" s="231">
        <v>4475.8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8497.75</v>
      </c>
      <c r="D16" s="231">
        <v>8492.75</v>
      </c>
      <c r="E16" s="231">
        <v>8470.4</v>
      </c>
      <c r="F16" s="231">
        <v>8443.0499999999993</v>
      </c>
      <c r="G16" s="231">
        <v>8420.6999999999989</v>
      </c>
      <c r="H16" s="231">
        <v>8520.1</v>
      </c>
      <c r="I16" s="231">
        <v>8542.4499999999989</v>
      </c>
      <c r="J16" s="231">
        <v>8569.8000000000011</v>
      </c>
      <c r="K16" s="231">
        <v>8515.1</v>
      </c>
      <c r="L16" s="231">
        <v>8465.4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3373.75</v>
      </c>
      <c r="D17" s="231">
        <v>3376.5833333333335</v>
      </c>
      <c r="E17" s="231">
        <v>3335.166666666667</v>
      </c>
      <c r="F17" s="231">
        <v>3296.5833333333335</v>
      </c>
      <c r="G17" s="231">
        <v>3255.166666666667</v>
      </c>
      <c r="H17" s="231">
        <v>3415.166666666667</v>
      </c>
      <c r="I17" s="231">
        <v>3456.5833333333339</v>
      </c>
      <c r="J17" s="231">
        <v>3495.166666666667</v>
      </c>
      <c r="K17" s="230">
        <v>3418</v>
      </c>
      <c r="L17" s="230">
        <v>3338</v>
      </c>
      <c r="M17" s="230">
        <v>3.2314699999999998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1709</v>
      </c>
      <c r="D18" s="231">
        <v>1691.5333333333335</v>
      </c>
      <c r="E18" s="231">
        <v>1669.0666666666671</v>
      </c>
      <c r="F18" s="231">
        <v>1629.1333333333334</v>
      </c>
      <c r="G18" s="231">
        <v>1606.666666666667</v>
      </c>
      <c r="H18" s="231">
        <v>1731.4666666666672</v>
      </c>
      <c r="I18" s="231">
        <v>1753.9333333333338</v>
      </c>
      <c r="J18" s="231">
        <v>1793.8666666666672</v>
      </c>
      <c r="K18" s="230">
        <v>1714</v>
      </c>
      <c r="L18" s="230">
        <v>1651.6</v>
      </c>
      <c r="M18" s="230">
        <v>5.4737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562.79999999999995</v>
      </c>
      <c r="D19" s="231">
        <v>567.91666666666663</v>
      </c>
      <c r="E19" s="231">
        <v>554.93333333333328</v>
      </c>
      <c r="F19" s="231">
        <v>547.06666666666661</v>
      </c>
      <c r="G19" s="231">
        <v>534.08333333333326</v>
      </c>
      <c r="H19" s="231">
        <v>575.7833333333333</v>
      </c>
      <c r="I19" s="231">
        <v>588.76666666666665</v>
      </c>
      <c r="J19" s="231">
        <v>596.63333333333333</v>
      </c>
      <c r="K19" s="230">
        <v>580.9</v>
      </c>
      <c r="L19" s="230">
        <v>560.04999999999995</v>
      </c>
      <c r="M19" s="230">
        <v>19.804580000000001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22256.05</v>
      </c>
      <c r="D20" s="231">
        <v>22148.616666666669</v>
      </c>
      <c r="E20" s="231">
        <v>21917.333333333336</v>
      </c>
      <c r="F20" s="231">
        <v>21578.616666666669</v>
      </c>
      <c r="G20" s="231">
        <v>21347.333333333336</v>
      </c>
      <c r="H20" s="231">
        <v>22487.333333333336</v>
      </c>
      <c r="I20" s="231">
        <v>22718.616666666669</v>
      </c>
      <c r="J20" s="231">
        <v>23057.333333333336</v>
      </c>
      <c r="K20" s="230">
        <v>22379.9</v>
      </c>
      <c r="L20" s="230">
        <v>21809.9</v>
      </c>
      <c r="M20" s="230">
        <v>9.2619999999999994E-2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1717.45</v>
      </c>
      <c r="D21" s="231">
        <v>1722.6333333333332</v>
      </c>
      <c r="E21" s="231">
        <v>1690.3166666666664</v>
      </c>
      <c r="F21" s="231">
        <v>1663.1833333333332</v>
      </c>
      <c r="G21" s="231">
        <v>1630.8666666666663</v>
      </c>
      <c r="H21" s="231">
        <v>1749.7666666666664</v>
      </c>
      <c r="I21" s="231">
        <v>1782.083333333333</v>
      </c>
      <c r="J21" s="231">
        <v>1809.2166666666665</v>
      </c>
      <c r="K21" s="230">
        <v>1754.95</v>
      </c>
      <c r="L21" s="230">
        <v>1695.5</v>
      </c>
      <c r="M21" s="230">
        <v>34.45796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837.45</v>
      </c>
      <c r="D22" s="231">
        <v>853.85</v>
      </c>
      <c r="E22" s="231">
        <v>820.7</v>
      </c>
      <c r="F22" s="231">
        <v>803.95</v>
      </c>
      <c r="G22" s="231">
        <v>770.80000000000007</v>
      </c>
      <c r="H22" s="231">
        <v>870.6</v>
      </c>
      <c r="I22" s="231">
        <v>903.74999999999989</v>
      </c>
      <c r="J22" s="231">
        <v>920.5</v>
      </c>
      <c r="K22" s="230">
        <v>887</v>
      </c>
      <c r="L22" s="230">
        <v>837.1</v>
      </c>
      <c r="M22" s="230">
        <v>27.882819999999999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627.79999999999995</v>
      </c>
      <c r="D23" s="231">
        <v>629.65</v>
      </c>
      <c r="E23" s="231">
        <v>620.29999999999995</v>
      </c>
      <c r="F23" s="231">
        <v>612.79999999999995</v>
      </c>
      <c r="G23" s="231">
        <v>603.44999999999993</v>
      </c>
      <c r="H23" s="231">
        <v>637.15</v>
      </c>
      <c r="I23" s="231">
        <v>646.50000000000011</v>
      </c>
      <c r="J23" s="231">
        <v>654</v>
      </c>
      <c r="K23" s="230">
        <v>639</v>
      </c>
      <c r="L23" s="230">
        <v>622.15</v>
      </c>
      <c r="M23" s="230">
        <v>60.72184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845.35</v>
      </c>
      <c r="D24" s="231">
        <v>855.55000000000007</v>
      </c>
      <c r="E24" s="231">
        <v>826.90000000000009</v>
      </c>
      <c r="F24" s="231">
        <v>808.45</v>
      </c>
      <c r="G24" s="231">
        <v>779.80000000000007</v>
      </c>
      <c r="H24" s="231">
        <v>874.00000000000011</v>
      </c>
      <c r="I24" s="231">
        <v>902.65</v>
      </c>
      <c r="J24" s="231">
        <v>921.10000000000014</v>
      </c>
      <c r="K24" s="230">
        <v>884.2</v>
      </c>
      <c r="L24" s="230">
        <v>837.1</v>
      </c>
      <c r="M24" s="230">
        <v>9.7379899999999999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943.4</v>
      </c>
      <c r="D25" s="231">
        <v>965.16666666666663</v>
      </c>
      <c r="E25" s="231">
        <v>921.63333333333321</v>
      </c>
      <c r="F25" s="231">
        <v>899.86666666666656</v>
      </c>
      <c r="G25" s="231">
        <v>856.33333333333314</v>
      </c>
      <c r="H25" s="231">
        <v>986.93333333333328</v>
      </c>
      <c r="I25" s="231">
        <v>1030.4666666666667</v>
      </c>
      <c r="J25" s="231">
        <v>1052.2333333333333</v>
      </c>
      <c r="K25" s="230">
        <v>1008.7</v>
      </c>
      <c r="L25" s="230">
        <v>943.4</v>
      </c>
      <c r="M25" s="230">
        <v>8.1844599999999996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395.7</v>
      </c>
      <c r="D26" s="231">
        <v>398.2166666666667</v>
      </c>
      <c r="E26" s="231">
        <v>388.68333333333339</v>
      </c>
      <c r="F26" s="231">
        <v>381.66666666666669</v>
      </c>
      <c r="G26" s="231">
        <v>372.13333333333338</v>
      </c>
      <c r="H26" s="231">
        <v>405.23333333333341</v>
      </c>
      <c r="I26" s="231">
        <v>414.76666666666671</v>
      </c>
      <c r="J26" s="231">
        <v>421.78333333333342</v>
      </c>
      <c r="K26" s="230">
        <v>407.75</v>
      </c>
      <c r="L26" s="230">
        <v>391.2</v>
      </c>
      <c r="M26" s="230">
        <v>33.487360000000002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153.80000000000001</v>
      </c>
      <c r="D27" s="231">
        <v>153.56666666666669</v>
      </c>
      <c r="E27" s="231">
        <v>152.23333333333338</v>
      </c>
      <c r="F27" s="231">
        <v>150.66666666666669</v>
      </c>
      <c r="G27" s="231">
        <v>149.33333333333337</v>
      </c>
      <c r="H27" s="231">
        <v>155.13333333333338</v>
      </c>
      <c r="I27" s="231">
        <v>156.4666666666667</v>
      </c>
      <c r="J27" s="231">
        <v>158.03333333333339</v>
      </c>
      <c r="K27" s="230">
        <v>154.9</v>
      </c>
      <c r="L27" s="230">
        <v>152</v>
      </c>
      <c r="M27" s="230">
        <v>23.470459999999999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215.3</v>
      </c>
      <c r="D28" s="231">
        <v>215.06666666666669</v>
      </c>
      <c r="E28" s="231">
        <v>213.48333333333338</v>
      </c>
      <c r="F28" s="231">
        <v>211.66666666666669</v>
      </c>
      <c r="G28" s="231">
        <v>210.08333333333337</v>
      </c>
      <c r="H28" s="231">
        <v>216.88333333333338</v>
      </c>
      <c r="I28" s="231">
        <v>218.4666666666667</v>
      </c>
      <c r="J28" s="231">
        <v>220.28333333333339</v>
      </c>
      <c r="K28" s="230">
        <v>216.65</v>
      </c>
      <c r="L28" s="230">
        <v>213.25</v>
      </c>
      <c r="M28" s="230">
        <v>7.7001999999999997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3399.8</v>
      </c>
      <c r="D29" s="231">
        <v>3389.4333333333329</v>
      </c>
      <c r="E29" s="231">
        <v>3368.8666666666659</v>
      </c>
      <c r="F29" s="231">
        <v>3337.9333333333329</v>
      </c>
      <c r="G29" s="231">
        <v>3317.3666666666659</v>
      </c>
      <c r="H29" s="231">
        <v>3420.3666666666659</v>
      </c>
      <c r="I29" s="231">
        <v>3440.9333333333325</v>
      </c>
      <c r="J29" s="231">
        <v>3471.8666666666659</v>
      </c>
      <c r="K29" s="230">
        <v>3410</v>
      </c>
      <c r="L29" s="230">
        <v>3358.5</v>
      </c>
      <c r="M29" s="230">
        <v>2.2059000000000002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374.8</v>
      </c>
      <c r="D30" s="231">
        <v>371.65000000000003</v>
      </c>
      <c r="E30" s="231">
        <v>366.65000000000009</v>
      </c>
      <c r="F30" s="231">
        <v>358.50000000000006</v>
      </c>
      <c r="G30" s="231">
        <v>353.50000000000011</v>
      </c>
      <c r="H30" s="231">
        <v>379.80000000000007</v>
      </c>
      <c r="I30" s="231">
        <v>384.79999999999995</v>
      </c>
      <c r="J30" s="231">
        <v>392.95000000000005</v>
      </c>
      <c r="K30" s="230">
        <v>376.65</v>
      </c>
      <c r="L30" s="230">
        <v>363.5</v>
      </c>
      <c r="M30" s="230">
        <v>60.835039999999999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4234.3500000000004</v>
      </c>
      <c r="D31" s="231">
        <v>4266.1499999999996</v>
      </c>
      <c r="E31" s="231">
        <v>4188.3499999999995</v>
      </c>
      <c r="F31" s="231">
        <v>4142.3499999999995</v>
      </c>
      <c r="G31" s="231">
        <v>4064.5499999999993</v>
      </c>
      <c r="H31" s="231">
        <v>4312.1499999999996</v>
      </c>
      <c r="I31" s="231">
        <v>4389.9499999999989</v>
      </c>
      <c r="J31" s="231">
        <v>4435.95</v>
      </c>
      <c r="K31" s="230">
        <v>4343.95</v>
      </c>
      <c r="L31" s="230">
        <v>4220.1499999999996</v>
      </c>
      <c r="M31" s="230">
        <v>4.93574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141</v>
      </c>
      <c r="D32" s="231">
        <v>141.4</v>
      </c>
      <c r="E32" s="231">
        <v>140</v>
      </c>
      <c r="F32" s="231">
        <v>139</v>
      </c>
      <c r="G32" s="231">
        <v>137.6</v>
      </c>
      <c r="H32" s="231">
        <v>142.4</v>
      </c>
      <c r="I32" s="231">
        <v>143.80000000000004</v>
      </c>
      <c r="J32" s="231">
        <v>144.80000000000001</v>
      </c>
      <c r="K32" s="230">
        <v>142.80000000000001</v>
      </c>
      <c r="L32" s="230">
        <v>140.4</v>
      </c>
      <c r="M32" s="230">
        <v>69.975840000000005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2777</v>
      </c>
      <c r="D33" s="231">
        <v>2755.7666666666664</v>
      </c>
      <c r="E33" s="231">
        <v>2729.8833333333328</v>
      </c>
      <c r="F33" s="231">
        <v>2682.7666666666664</v>
      </c>
      <c r="G33" s="231">
        <v>2656.8833333333328</v>
      </c>
      <c r="H33" s="231">
        <v>2802.8833333333328</v>
      </c>
      <c r="I33" s="231">
        <v>2828.766666666666</v>
      </c>
      <c r="J33" s="231">
        <v>2875.8833333333328</v>
      </c>
      <c r="K33" s="230">
        <v>2781.65</v>
      </c>
      <c r="L33" s="230">
        <v>2708.65</v>
      </c>
      <c r="M33" s="230">
        <v>10.35295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1336.2</v>
      </c>
      <c r="D34" s="231">
        <v>1337.8333333333333</v>
      </c>
      <c r="E34" s="231">
        <v>1325.3666666666666</v>
      </c>
      <c r="F34" s="231">
        <v>1314.5333333333333</v>
      </c>
      <c r="G34" s="231">
        <v>1302.0666666666666</v>
      </c>
      <c r="H34" s="231">
        <v>1348.6666666666665</v>
      </c>
      <c r="I34" s="231">
        <v>1361.1333333333332</v>
      </c>
      <c r="J34" s="231">
        <v>1371.9666666666665</v>
      </c>
      <c r="K34" s="230">
        <v>1350.3</v>
      </c>
      <c r="L34" s="230">
        <v>1327</v>
      </c>
      <c r="M34" s="230">
        <v>2.1133099999999998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520.35</v>
      </c>
      <c r="D35" s="231">
        <v>521.80000000000007</v>
      </c>
      <c r="E35" s="231">
        <v>515.00000000000011</v>
      </c>
      <c r="F35" s="231">
        <v>509.65000000000009</v>
      </c>
      <c r="G35" s="231">
        <v>502.85000000000014</v>
      </c>
      <c r="H35" s="231">
        <v>527.15000000000009</v>
      </c>
      <c r="I35" s="231">
        <v>533.95000000000005</v>
      </c>
      <c r="J35" s="231">
        <v>539.30000000000007</v>
      </c>
      <c r="K35" s="230">
        <v>528.6</v>
      </c>
      <c r="L35" s="230">
        <v>516.45000000000005</v>
      </c>
      <c r="M35" s="230">
        <v>20.11656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3553.75</v>
      </c>
      <c r="D36" s="231">
        <v>3515.6</v>
      </c>
      <c r="E36" s="231">
        <v>3451.2</v>
      </c>
      <c r="F36" s="231">
        <v>3348.65</v>
      </c>
      <c r="G36" s="231">
        <v>3284.25</v>
      </c>
      <c r="H36" s="231">
        <v>3618.1499999999996</v>
      </c>
      <c r="I36" s="231">
        <v>3682.55</v>
      </c>
      <c r="J36" s="231">
        <v>3785.0999999999995</v>
      </c>
      <c r="K36" s="230">
        <v>3580</v>
      </c>
      <c r="L36" s="230">
        <v>3413.05</v>
      </c>
      <c r="M36" s="230">
        <v>4.2916400000000001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864.6</v>
      </c>
      <c r="D37" s="231">
        <v>862.61666666666679</v>
      </c>
      <c r="E37" s="231">
        <v>858.43333333333362</v>
      </c>
      <c r="F37" s="231">
        <v>852.26666666666688</v>
      </c>
      <c r="G37" s="231">
        <v>848.08333333333371</v>
      </c>
      <c r="H37" s="231">
        <v>868.78333333333353</v>
      </c>
      <c r="I37" s="231">
        <v>872.9666666666667</v>
      </c>
      <c r="J37" s="231">
        <v>879.13333333333344</v>
      </c>
      <c r="K37" s="230">
        <v>866.8</v>
      </c>
      <c r="L37" s="230">
        <v>856.45</v>
      </c>
      <c r="M37" s="230">
        <v>132.66882000000001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3993.75</v>
      </c>
      <c r="D38" s="231">
        <v>3958.9833333333336</v>
      </c>
      <c r="E38" s="231">
        <v>3922.9666666666672</v>
      </c>
      <c r="F38" s="231">
        <v>3852.1833333333334</v>
      </c>
      <c r="G38" s="231">
        <v>3816.166666666667</v>
      </c>
      <c r="H38" s="231">
        <v>4029.7666666666673</v>
      </c>
      <c r="I38" s="231">
        <v>4065.7833333333338</v>
      </c>
      <c r="J38" s="231">
        <v>4136.5666666666675</v>
      </c>
      <c r="K38" s="230">
        <v>3995</v>
      </c>
      <c r="L38" s="230">
        <v>3888.2</v>
      </c>
      <c r="M38" s="230">
        <v>4.9791499999999997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5715.05</v>
      </c>
      <c r="D39" s="231">
        <v>5693.75</v>
      </c>
      <c r="E39" s="231">
        <v>5653.5</v>
      </c>
      <c r="F39" s="231">
        <v>5591.95</v>
      </c>
      <c r="G39" s="231">
        <v>5551.7</v>
      </c>
      <c r="H39" s="231">
        <v>5755.3</v>
      </c>
      <c r="I39" s="231">
        <v>5795.55</v>
      </c>
      <c r="J39" s="231">
        <v>5857.1</v>
      </c>
      <c r="K39" s="230">
        <v>5734</v>
      </c>
      <c r="L39" s="230">
        <v>5632.2</v>
      </c>
      <c r="M39" s="230">
        <v>7.4538599999999997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1282.95</v>
      </c>
      <c r="D40" s="231">
        <v>1278.3333333333333</v>
      </c>
      <c r="E40" s="231">
        <v>1270.1166666666666</v>
      </c>
      <c r="F40" s="231">
        <v>1257.2833333333333</v>
      </c>
      <c r="G40" s="231">
        <v>1249.0666666666666</v>
      </c>
      <c r="H40" s="231">
        <v>1291.1666666666665</v>
      </c>
      <c r="I40" s="231">
        <v>1299.3833333333332</v>
      </c>
      <c r="J40" s="231">
        <v>1312.2166666666665</v>
      </c>
      <c r="K40" s="230">
        <v>1286.55</v>
      </c>
      <c r="L40" s="230">
        <v>1265.5</v>
      </c>
      <c r="M40" s="230">
        <v>13.813420000000001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5819.5</v>
      </c>
      <c r="D41" s="231">
        <v>5846.916666666667</v>
      </c>
      <c r="E41" s="231">
        <v>5742.5833333333339</v>
      </c>
      <c r="F41" s="231">
        <v>5665.666666666667</v>
      </c>
      <c r="G41" s="231">
        <v>5561.3333333333339</v>
      </c>
      <c r="H41" s="231">
        <v>5923.8333333333339</v>
      </c>
      <c r="I41" s="231">
        <v>6028.1666666666679</v>
      </c>
      <c r="J41" s="231">
        <v>6105.0833333333339</v>
      </c>
      <c r="K41" s="230">
        <v>5951.25</v>
      </c>
      <c r="L41" s="230">
        <v>5770</v>
      </c>
      <c r="M41" s="230">
        <v>0.41060000000000002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1943.8</v>
      </c>
      <c r="D42" s="231">
        <v>1950.05</v>
      </c>
      <c r="E42" s="231">
        <v>1932.1</v>
      </c>
      <c r="F42" s="231">
        <v>1920.3999999999999</v>
      </c>
      <c r="G42" s="231">
        <v>1902.4499999999998</v>
      </c>
      <c r="H42" s="231">
        <v>1961.75</v>
      </c>
      <c r="I42" s="231">
        <v>1979.7000000000003</v>
      </c>
      <c r="J42" s="231">
        <v>1991.4</v>
      </c>
      <c r="K42" s="230">
        <v>1968</v>
      </c>
      <c r="L42" s="230">
        <v>1938.35</v>
      </c>
      <c r="M42" s="230">
        <v>1.4941599999999999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204.1</v>
      </c>
      <c r="D43" s="231">
        <v>202.45000000000002</v>
      </c>
      <c r="E43" s="231">
        <v>198.40000000000003</v>
      </c>
      <c r="F43" s="231">
        <v>192.70000000000002</v>
      </c>
      <c r="G43" s="231">
        <v>188.65000000000003</v>
      </c>
      <c r="H43" s="231">
        <v>208.15000000000003</v>
      </c>
      <c r="I43" s="231">
        <v>212.20000000000005</v>
      </c>
      <c r="J43" s="231">
        <v>217.90000000000003</v>
      </c>
      <c r="K43" s="230">
        <v>206.5</v>
      </c>
      <c r="L43" s="230">
        <v>196.75</v>
      </c>
      <c r="M43" s="230">
        <v>191.21498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169.2</v>
      </c>
      <c r="D44" s="231">
        <v>169.18333333333331</v>
      </c>
      <c r="E44" s="231">
        <v>168.11666666666662</v>
      </c>
      <c r="F44" s="231">
        <v>167.0333333333333</v>
      </c>
      <c r="G44" s="231">
        <v>165.96666666666661</v>
      </c>
      <c r="H44" s="231">
        <v>170.26666666666662</v>
      </c>
      <c r="I44" s="231">
        <v>171.33333333333329</v>
      </c>
      <c r="J44" s="231">
        <v>172.41666666666663</v>
      </c>
      <c r="K44" s="230">
        <v>170.25</v>
      </c>
      <c r="L44" s="230">
        <v>168.1</v>
      </c>
      <c r="M44" s="230">
        <v>166.59058999999999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75.95</v>
      </c>
      <c r="D45" s="231">
        <v>75.5</v>
      </c>
      <c r="E45" s="231">
        <v>74.55</v>
      </c>
      <c r="F45" s="231">
        <v>73.149999999999991</v>
      </c>
      <c r="G45" s="231">
        <v>72.199999999999989</v>
      </c>
      <c r="H45" s="231">
        <v>76.900000000000006</v>
      </c>
      <c r="I45" s="231">
        <v>77.849999999999994</v>
      </c>
      <c r="J45" s="231">
        <v>79.250000000000014</v>
      </c>
      <c r="K45" s="230">
        <v>76.45</v>
      </c>
      <c r="L45" s="230">
        <v>74.099999999999994</v>
      </c>
      <c r="M45" s="230">
        <v>81.020759999999996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1431.4</v>
      </c>
      <c r="D46" s="231">
        <v>1428.3333333333333</v>
      </c>
      <c r="E46" s="231">
        <v>1420.6666666666665</v>
      </c>
      <c r="F46" s="231">
        <v>1409.9333333333332</v>
      </c>
      <c r="G46" s="231">
        <v>1402.2666666666664</v>
      </c>
      <c r="H46" s="231">
        <v>1439.0666666666666</v>
      </c>
      <c r="I46" s="231">
        <v>1446.7333333333331</v>
      </c>
      <c r="J46" s="231">
        <v>1457.4666666666667</v>
      </c>
      <c r="K46" s="230">
        <v>1436</v>
      </c>
      <c r="L46" s="230">
        <v>1417.6</v>
      </c>
      <c r="M46" s="230">
        <v>2.4073099999999998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579.6</v>
      </c>
      <c r="D47" s="231">
        <v>577.81666666666661</v>
      </c>
      <c r="E47" s="231">
        <v>569.63333333333321</v>
      </c>
      <c r="F47" s="231">
        <v>559.66666666666663</v>
      </c>
      <c r="G47" s="231">
        <v>551.48333333333323</v>
      </c>
      <c r="H47" s="231">
        <v>587.78333333333319</v>
      </c>
      <c r="I47" s="231">
        <v>595.96666666666658</v>
      </c>
      <c r="J47" s="231">
        <v>605.93333333333317</v>
      </c>
      <c r="K47" s="230">
        <v>586</v>
      </c>
      <c r="L47" s="230">
        <v>567.85</v>
      </c>
      <c r="M47" s="230">
        <v>9.9160299999999992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96.6</v>
      </c>
      <c r="D48" s="231">
        <v>97.133333333333326</v>
      </c>
      <c r="E48" s="231">
        <v>95.266666666666652</v>
      </c>
      <c r="F48" s="231">
        <v>93.933333333333323</v>
      </c>
      <c r="G48" s="231">
        <v>92.066666666666649</v>
      </c>
      <c r="H48" s="231">
        <v>98.466666666666654</v>
      </c>
      <c r="I48" s="231">
        <v>100.33333333333333</v>
      </c>
      <c r="J48" s="231">
        <v>101.66666666666666</v>
      </c>
      <c r="K48" s="230">
        <v>99</v>
      </c>
      <c r="L48" s="230">
        <v>95.8</v>
      </c>
      <c r="M48" s="230">
        <v>241.54015999999999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771.2</v>
      </c>
      <c r="D49" s="231">
        <v>774.90000000000009</v>
      </c>
      <c r="E49" s="231">
        <v>765.20000000000016</v>
      </c>
      <c r="F49" s="231">
        <v>759.2</v>
      </c>
      <c r="G49" s="231">
        <v>749.50000000000011</v>
      </c>
      <c r="H49" s="231">
        <v>780.9000000000002</v>
      </c>
      <c r="I49" s="231">
        <v>790.6</v>
      </c>
      <c r="J49" s="231">
        <v>796.60000000000025</v>
      </c>
      <c r="K49" s="230">
        <v>784.6</v>
      </c>
      <c r="L49" s="230">
        <v>768.9</v>
      </c>
      <c r="M49" s="230">
        <v>10.59247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69.8</v>
      </c>
      <c r="D50" s="231">
        <v>70.25</v>
      </c>
      <c r="E50" s="231">
        <v>69.05</v>
      </c>
      <c r="F50" s="231">
        <v>68.3</v>
      </c>
      <c r="G50" s="231">
        <v>67.099999999999994</v>
      </c>
      <c r="H50" s="231">
        <v>71</v>
      </c>
      <c r="I50" s="231">
        <v>72.199999999999989</v>
      </c>
      <c r="J50" s="231">
        <v>72.95</v>
      </c>
      <c r="K50" s="230">
        <v>71.45</v>
      </c>
      <c r="L50" s="230">
        <v>69.5</v>
      </c>
      <c r="M50" s="230">
        <v>200.10201000000001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329.95</v>
      </c>
      <c r="D51" s="231">
        <v>332.36666666666667</v>
      </c>
      <c r="E51" s="231">
        <v>326.73333333333335</v>
      </c>
      <c r="F51" s="231">
        <v>323.51666666666665</v>
      </c>
      <c r="G51" s="231">
        <v>317.88333333333333</v>
      </c>
      <c r="H51" s="231">
        <v>335.58333333333337</v>
      </c>
      <c r="I51" s="231">
        <v>341.2166666666667</v>
      </c>
      <c r="J51" s="231">
        <v>344.43333333333339</v>
      </c>
      <c r="K51" s="230">
        <v>338</v>
      </c>
      <c r="L51" s="230">
        <v>329.15</v>
      </c>
      <c r="M51" s="230">
        <v>94.323719999999994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760.55</v>
      </c>
      <c r="D52" s="231">
        <v>758.16666666666663</v>
      </c>
      <c r="E52" s="231">
        <v>754.43333333333328</v>
      </c>
      <c r="F52" s="231">
        <v>748.31666666666661</v>
      </c>
      <c r="G52" s="231">
        <v>744.58333333333326</v>
      </c>
      <c r="H52" s="231">
        <v>764.2833333333333</v>
      </c>
      <c r="I52" s="231">
        <v>768.01666666666665</v>
      </c>
      <c r="J52" s="231">
        <v>774.13333333333333</v>
      </c>
      <c r="K52" s="230">
        <v>761.9</v>
      </c>
      <c r="L52" s="230">
        <v>752.05</v>
      </c>
      <c r="M52" s="230">
        <v>21.206669999999999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209.35</v>
      </c>
      <c r="D53" s="231">
        <v>209.41666666666666</v>
      </c>
      <c r="E53" s="231">
        <v>206.93333333333331</v>
      </c>
      <c r="F53" s="231">
        <v>204.51666666666665</v>
      </c>
      <c r="G53" s="231">
        <v>202.0333333333333</v>
      </c>
      <c r="H53" s="231">
        <v>211.83333333333331</v>
      </c>
      <c r="I53" s="231">
        <v>214.31666666666666</v>
      </c>
      <c r="J53" s="231">
        <v>216.73333333333332</v>
      </c>
      <c r="K53" s="230">
        <v>211.9</v>
      </c>
      <c r="L53" s="230">
        <v>207</v>
      </c>
      <c r="M53" s="230">
        <v>34.266889999999997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19434.25</v>
      </c>
      <c r="D54" s="231">
        <v>19378.366666666665</v>
      </c>
      <c r="E54" s="231">
        <v>19255.883333333331</v>
      </c>
      <c r="F54" s="231">
        <v>19077.516666666666</v>
      </c>
      <c r="G54" s="231">
        <v>18955.033333333333</v>
      </c>
      <c r="H54" s="231">
        <v>19556.73333333333</v>
      </c>
      <c r="I54" s="231">
        <v>19679.21666666666</v>
      </c>
      <c r="J54" s="231">
        <v>19857.583333333328</v>
      </c>
      <c r="K54" s="230">
        <v>19500.849999999999</v>
      </c>
      <c r="L54" s="230">
        <v>19200</v>
      </c>
      <c r="M54" s="230">
        <v>0.29923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4324.05</v>
      </c>
      <c r="D55" s="231">
        <v>4317.4666666666662</v>
      </c>
      <c r="E55" s="231">
        <v>4288.9333333333325</v>
      </c>
      <c r="F55" s="231">
        <v>4253.8166666666666</v>
      </c>
      <c r="G55" s="231">
        <v>4225.2833333333328</v>
      </c>
      <c r="H55" s="231">
        <v>4352.5833333333321</v>
      </c>
      <c r="I55" s="231">
        <v>4381.1166666666668</v>
      </c>
      <c r="J55" s="231">
        <v>4416.2333333333318</v>
      </c>
      <c r="K55" s="230">
        <v>4346</v>
      </c>
      <c r="L55" s="230">
        <v>4282.3500000000004</v>
      </c>
      <c r="M55" s="230">
        <v>3.6532300000000002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287.2</v>
      </c>
      <c r="D56" s="231">
        <v>286.48333333333335</v>
      </c>
      <c r="E56" s="231">
        <v>285.01666666666671</v>
      </c>
      <c r="F56" s="231">
        <v>282.83333333333337</v>
      </c>
      <c r="G56" s="231">
        <v>281.36666666666673</v>
      </c>
      <c r="H56" s="231">
        <v>288.66666666666669</v>
      </c>
      <c r="I56" s="231">
        <v>290.13333333333338</v>
      </c>
      <c r="J56" s="231">
        <v>292.31666666666666</v>
      </c>
      <c r="K56" s="230">
        <v>287.95</v>
      </c>
      <c r="L56" s="230">
        <v>284.3</v>
      </c>
      <c r="M56" s="230">
        <v>38.577440000000003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778.6</v>
      </c>
      <c r="D57" s="231">
        <v>774.4666666666667</v>
      </c>
      <c r="E57" s="231">
        <v>768.13333333333344</v>
      </c>
      <c r="F57" s="231">
        <v>757.66666666666674</v>
      </c>
      <c r="G57" s="231">
        <v>751.33333333333348</v>
      </c>
      <c r="H57" s="231">
        <v>784.93333333333339</v>
      </c>
      <c r="I57" s="231">
        <v>791.26666666666665</v>
      </c>
      <c r="J57" s="231">
        <v>801.73333333333335</v>
      </c>
      <c r="K57" s="230">
        <v>780.8</v>
      </c>
      <c r="L57" s="230">
        <v>764</v>
      </c>
      <c r="M57" s="230">
        <v>12.717840000000001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891.45</v>
      </c>
      <c r="D58" s="231">
        <v>896.16666666666663</v>
      </c>
      <c r="E58" s="231">
        <v>882.33333333333326</v>
      </c>
      <c r="F58" s="231">
        <v>873.21666666666658</v>
      </c>
      <c r="G58" s="231">
        <v>859.38333333333321</v>
      </c>
      <c r="H58" s="231">
        <v>905.2833333333333</v>
      </c>
      <c r="I58" s="231">
        <v>919.11666666666656</v>
      </c>
      <c r="J58" s="231">
        <v>928.23333333333335</v>
      </c>
      <c r="K58" s="230">
        <v>910</v>
      </c>
      <c r="L58" s="230">
        <v>887.05</v>
      </c>
      <c r="M58" s="230">
        <v>26.23264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1323.1</v>
      </c>
      <c r="D59" s="231">
        <v>1309.9666666666665</v>
      </c>
      <c r="E59" s="231">
        <v>1287.9333333333329</v>
      </c>
      <c r="F59" s="231">
        <v>1252.7666666666664</v>
      </c>
      <c r="G59" s="231">
        <v>1230.7333333333329</v>
      </c>
      <c r="H59" s="231">
        <v>1345.133333333333</v>
      </c>
      <c r="I59" s="231">
        <v>1367.1666666666663</v>
      </c>
      <c r="J59" s="231">
        <v>1402.333333333333</v>
      </c>
      <c r="K59" s="230">
        <v>1332</v>
      </c>
      <c r="L59" s="230">
        <v>1274.8</v>
      </c>
      <c r="M59" s="230">
        <v>0.79044000000000003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220.15</v>
      </c>
      <c r="D60" s="231">
        <v>218.26666666666665</v>
      </c>
      <c r="E60" s="231">
        <v>215.68333333333331</v>
      </c>
      <c r="F60" s="231">
        <v>211.21666666666667</v>
      </c>
      <c r="G60" s="231">
        <v>208.63333333333333</v>
      </c>
      <c r="H60" s="231">
        <v>222.73333333333329</v>
      </c>
      <c r="I60" s="231">
        <v>225.31666666666666</v>
      </c>
      <c r="J60" s="231">
        <v>229.78333333333327</v>
      </c>
      <c r="K60" s="230">
        <v>220.85</v>
      </c>
      <c r="L60" s="230">
        <v>213.8</v>
      </c>
      <c r="M60" s="230">
        <v>77.540660000000003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3851.35</v>
      </c>
      <c r="D61" s="231">
        <v>3833.8833333333337</v>
      </c>
      <c r="E61" s="231">
        <v>3788.7666666666673</v>
      </c>
      <c r="F61" s="231">
        <v>3726.1833333333338</v>
      </c>
      <c r="G61" s="231">
        <v>3681.0666666666675</v>
      </c>
      <c r="H61" s="231">
        <v>3896.4666666666672</v>
      </c>
      <c r="I61" s="231">
        <v>3941.583333333333</v>
      </c>
      <c r="J61" s="231">
        <v>4004.166666666667</v>
      </c>
      <c r="K61" s="230">
        <v>3879</v>
      </c>
      <c r="L61" s="230">
        <v>3771.3</v>
      </c>
      <c r="M61" s="230">
        <v>1.69214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1524.5</v>
      </c>
      <c r="D62" s="231">
        <v>1516.4833333333333</v>
      </c>
      <c r="E62" s="231">
        <v>1505.0666666666666</v>
      </c>
      <c r="F62" s="231">
        <v>1485.6333333333332</v>
      </c>
      <c r="G62" s="231">
        <v>1474.2166666666665</v>
      </c>
      <c r="H62" s="231">
        <v>1535.9166666666667</v>
      </c>
      <c r="I62" s="231">
        <v>1547.3333333333333</v>
      </c>
      <c r="J62" s="231">
        <v>1566.7666666666669</v>
      </c>
      <c r="K62" s="230">
        <v>1527.9</v>
      </c>
      <c r="L62" s="230">
        <v>1497.05</v>
      </c>
      <c r="M62" s="230">
        <v>1.7181299999999999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580.85</v>
      </c>
      <c r="D63" s="231">
        <v>580.76666666666677</v>
      </c>
      <c r="E63" s="231">
        <v>575.58333333333348</v>
      </c>
      <c r="F63" s="231">
        <v>570.31666666666672</v>
      </c>
      <c r="G63" s="231">
        <v>565.13333333333344</v>
      </c>
      <c r="H63" s="231">
        <v>586.03333333333353</v>
      </c>
      <c r="I63" s="231">
        <v>591.2166666666667</v>
      </c>
      <c r="J63" s="231">
        <v>596.48333333333358</v>
      </c>
      <c r="K63" s="230">
        <v>585.95000000000005</v>
      </c>
      <c r="L63" s="230">
        <v>575.5</v>
      </c>
      <c r="M63" s="230">
        <v>5.3844700000000003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880.45</v>
      </c>
      <c r="D64" s="231">
        <v>875.65</v>
      </c>
      <c r="E64" s="231">
        <v>868.8</v>
      </c>
      <c r="F64" s="231">
        <v>857.15</v>
      </c>
      <c r="G64" s="231">
        <v>850.3</v>
      </c>
      <c r="H64" s="231">
        <v>887.3</v>
      </c>
      <c r="I64" s="231">
        <v>894.15000000000009</v>
      </c>
      <c r="J64" s="231">
        <v>905.8</v>
      </c>
      <c r="K64" s="230">
        <v>882.5</v>
      </c>
      <c r="L64" s="230">
        <v>864</v>
      </c>
      <c r="M64" s="230">
        <v>2.79637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299.39999999999998</v>
      </c>
      <c r="D65" s="231">
        <v>297.39999999999998</v>
      </c>
      <c r="E65" s="231">
        <v>294.39999999999998</v>
      </c>
      <c r="F65" s="231">
        <v>289.39999999999998</v>
      </c>
      <c r="G65" s="231">
        <v>286.39999999999998</v>
      </c>
      <c r="H65" s="231">
        <v>302.39999999999998</v>
      </c>
      <c r="I65" s="231">
        <v>305.39999999999998</v>
      </c>
      <c r="J65" s="231">
        <v>310.39999999999998</v>
      </c>
      <c r="K65" s="230">
        <v>300.39999999999998</v>
      </c>
      <c r="L65" s="230">
        <v>292.39999999999998</v>
      </c>
      <c r="M65" s="230">
        <v>19.27075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1605.25</v>
      </c>
      <c r="D66" s="231">
        <v>1613.4166666666667</v>
      </c>
      <c r="E66" s="231">
        <v>1586.3833333333334</v>
      </c>
      <c r="F66" s="231">
        <v>1567.5166666666667</v>
      </c>
      <c r="G66" s="231">
        <v>1540.4833333333333</v>
      </c>
      <c r="H66" s="231">
        <v>1632.2833333333335</v>
      </c>
      <c r="I66" s="231">
        <v>1659.3166666666668</v>
      </c>
      <c r="J66" s="231">
        <v>1678.1833333333336</v>
      </c>
      <c r="K66" s="230">
        <v>1640.45</v>
      </c>
      <c r="L66" s="230">
        <v>1594.55</v>
      </c>
      <c r="M66" s="230">
        <v>4.4445300000000003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361.55</v>
      </c>
      <c r="D67" s="231">
        <v>360.7</v>
      </c>
      <c r="E67" s="231">
        <v>358.25</v>
      </c>
      <c r="F67" s="231">
        <v>354.95</v>
      </c>
      <c r="G67" s="231">
        <v>352.5</v>
      </c>
      <c r="H67" s="231">
        <v>364</v>
      </c>
      <c r="I67" s="231">
        <v>366.44999999999993</v>
      </c>
      <c r="J67" s="231">
        <v>369.75</v>
      </c>
      <c r="K67" s="230">
        <v>363.15</v>
      </c>
      <c r="L67" s="230">
        <v>357.4</v>
      </c>
      <c r="M67" s="230">
        <v>27.823419999999999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547.6</v>
      </c>
      <c r="D68" s="231">
        <v>546.86666666666667</v>
      </c>
      <c r="E68" s="231">
        <v>543.7833333333333</v>
      </c>
      <c r="F68" s="231">
        <v>539.96666666666658</v>
      </c>
      <c r="G68" s="231">
        <v>536.88333333333321</v>
      </c>
      <c r="H68" s="231">
        <v>550.68333333333339</v>
      </c>
      <c r="I68" s="231">
        <v>553.76666666666665</v>
      </c>
      <c r="J68" s="231">
        <v>557.58333333333348</v>
      </c>
      <c r="K68" s="230">
        <v>549.95000000000005</v>
      </c>
      <c r="L68" s="230">
        <v>543.04999999999995</v>
      </c>
      <c r="M68" s="230">
        <v>24.365300000000001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1972.7</v>
      </c>
      <c r="D69" s="231">
        <v>1975.8999999999999</v>
      </c>
      <c r="E69" s="231">
        <v>1961.7999999999997</v>
      </c>
      <c r="F69" s="231">
        <v>1950.8999999999999</v>
      </c>
      <c r="G69" s="231">
        <v>1936.7999999999997</v>
      </c>
      <c r="H69" s="231">
        <v>1986.7999999999997</v>
      </c>
      <c r="I69" s="231">
        <v>2000.8999999999996</v>
      </c>
      <c r="J69" s="231">
        <v>2011.7999999999997</v>
      </c>
      <c r="K69" s="230">
        <v>1990</v>
      </c>
      <c r="L69" s="230">
        <v>1965</v>
      </c>
      <c r="M69" s="230">
        <v>3.54277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1804.1</v>
      </c>
      <c r="D70" s="231">
        <v>1820.6166666666668</v>
      </c>
      <c r="E70" s="231">
        <v>1783.0833333333335</v>
      </c>
      <c r="F70" s="231">
        <v>1762.0666666666666</v>
      </c>
      <c r="G70" s="231">
        <v>1724.5333333333333</v>
      </c>
      <c r="H70" s="231">
        <v>1841.6333333333337</v>
      </c>
      <c r="I70" s="231">
        <v>1879.166666666667</v>
      </c>
      <c r="J70" s="231">
        <v>1900.1833333333338</v>
      </c>
      <c r="K70" s="230">
        <v>1858.15</v>
      </c>
      <c r="L70" s="230">
        <v>1799.6</v>
      </c>
      <c r="M70" s="230">
        <v>3.25047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329.55</v>
      </c>
      <c r="D71" s="231">
        <v>329.90000000000003</v>
      </c>
      <c r="E71" s="231">
        <v>324.85000000000008</v>
      </c>
      <c r="F71" s="231">
        <v>320.15000000000003</v>
      </c>
      <c r="G71" s="231">
        <v>315.10000000000008</v>
      </c>
      <c r="H71" s="231">
        <v>334.60000000000008</v>
      </c>
      <c r="I71" s="231">
        <v>339.65000000000003</v>
      </c>
      <c r="J71" s="231">
        <v>344.35000000000008</v>
      </c>
      <c r="K71" s="230">
        <v>334.95</v>
      </c>
      <c r="L71" s="230">
        <v>325.2</v>
      </c>
      <c r="M71" s="230">
        <v>9.7932100000000002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2874.7</v>
      </c>
      <c r="D72" s="231">
        <v>2860.8166666666671</v>
      </c>
      <c r="E72" s="231">
        <v>2838.6333333333341</v>
      </c>
      <c r="F72" s="231">
        <v>2802.5666666666671</v>
      </c>
      <c r="G72" s="231">
        <v>2780.3833333333341</v>
      </c>
      <c r="H72" s="231">
        <v>2896.8833333333341</v>
      </c>
      <c r="I72" s="231">
        <v>2919.0666666666675</v>
      </c>
      <c r="J72" s="231">
        <v>2955.1333333333341</v>
      </c>
      <c r="K72" s="230">
        <v>2883</v>
      </c>
      <c r="L72" s="230">
        <v>2824.75</v>
      </c>
      <c r="M72" s="230">
        <v>2.2684099999999998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2893</v>
      </c>
      <c r="D73" s="231">
        <v>2889.8333333333335</v>
      </c>
      <c r="E73" s="231">
        <v>2862.166666666667</v>
      </c>
      <c r="F73" s="231">
        <v>2831.3333333333335</v>
      </c>
      <c r="G73" s="231">
        <v>2803.666666666667</v>
      </c>
      <c r="H73" s="231">
        <v>2920.666666666667</v>
      </c>
      <c r="I73" s="231">
        <v>2948.3333333333339</v>
      </c>
      <c r="J73" s="231">
        <v>2979.166666666667</v>
      </c>
      <c r="K73" s="230">
        <v>2917.5</v>
      </c>
      <c r="L73" s="230">
        <v>2859</v>
      </c>
      <c r="M73" s="230">
        <v>1.7033499999999999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1841.7</v>
      </c>
      <c r="D74" s="231">
        <v>1835.5833333333333</v>
      </c>
      <c r="E74" s="231">
        <v>1827.1666666666665</v>
      </c>
      <c r="F74" s="231">
        <v>1812.6333333333332</v>
      </c>
      <c r="G74" s="231">
        <v>1804.2166666666665</v>
      </c>
      <c r="H74" s="231">
        <v>1850.1166666666666</v>
      </c>
      <c r="I74" s="231">
        <v>1858.5333333333331</v>
      </c>
      <c r="J74" s="231">
        <v>1873.0666666666666</v>
      </c>
      <c r="K74" s="230">
        <v>1844</v>
      </c>
      <c r="L74" s="230">
        <v>1821.05</v>
      </c>
      <c r="M74" s="230">
        <v>0.76734000000000002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4656.5</v>
      </c>
      <c r="D75" s="231">
        <v>4645.5333333333338</v>
      </c>
      <c r="E75" s="231">
        <v>4609.0666666666675</v>
      </c>
      <c r="F75" s="231">
        <v>4561.6333333333341</v>
      </c>
      <c r="G75" s="231">
        <v>4525.1666666666679</v>
      </c>
      <c r="H75" s="231">
        <v>4692.9666666666672</v>
      </c>
      <c r="I75" s="231">
        <v>4729.4333333333325</v>
      </c>
      <c r="J75" s="231">
        <v>4776.8666666666668</v>
      </c>
      <c r="K75" s="230">
        <v>4682</v>
      </c>
      <c r="L75" s="230">
        <v>4598.1000000000004</v>
      </c>
      <c r="M75" s="230">
        <v>3.00135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3004.3</v>
      </c>
      <c r="D76" s="231">
        <v>3011.7999999999997</v>
      </c>
      <c r="E76" s="231">
        <v>2973.5999999999995</v>
      </c>
      <c r="F76" s="231">
        <v>2942.8999999999996</v>
      </c>
      <c r="G76" s="231">
        <v>2904.6999999999994</v>
      </c>
      <c r="H76" s="231">
        <v>3042.4999999999995</v>
      </c>
      <c r="I76" s="231">
        <v>3080.6999999999994</v>
      </c>
      <c r="J76" s="231">
        <v>3111.3999999999996</v>
      </c>
      <c r="K76" s="230">
        <v>3050</v>
      </c>
      <c r="L76" s="230">
        <v>2981.1</v>
      </c>
      <c r="M76" s="230">
        <v>11.706519999999999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360.5</v>
      </c>
      <c r="D77" s="231">
        <v>360.7</v>
      </c>
      <c r="E77" s="231">
        <v>356.09999999999997</v>
      </c>
      <c r="F77" s="231">
        <v>351.7</v>
      </c>
      <c r="G77" s="231">
        <v>347.09999999999997</v>
      </c>
      <c r="H77" s="231">
        <v>365.09999999999997</v>
      </c>
      <c r="I77" s="231">
        <v>369.7</v>
      </c>
      <c r="J77" s="231">
        <v>374.09999999999997</v>
      </c>
      <c r="K77" s="230">
        <v>365.3</v>
      </c>
      <c r="L77" s="230">
        <v>356.3</v>
      </c>
      <c r="M77" s="230">
        <v>2.0316900000000002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1872.35</v>
      </c>
      <c r="D78" s="231">
        <v>1885.2333333333333</v>
      </c>
      <c r="E78" s="231">
        <v>1840.6166666666668</v>
      </c>
      <c r="F78" s="231">
        <v>1808.8833333333334</v>
      </c>
      <c r="G78" s="231">
        <v>1764.2666666666669</v>
      </c>
      <c r="H78" s="231">
        <v>1916.9666666666667</v>
      </c>
      <c r="I78" s="231">
        <v>1961.583333333333</v>
      </c>
      <c r="J78" s="231">
        <v>1993.3166666666666</v>
      </c>
      <c r="K78" s="230">
        <v>1929.85</v>
      </c>
      <c r="L78" s="230">
        <v>1853.5</v>
      </c>
      <c r="M78" s="230">
        <v>3.2408700000000001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126.8</v>
      </c>
      <c r="D79" s="231">
        <v>125.59999999999998</v>
      </c>
      <c r="E79" s="231">
        <v>122.79999999999995</v>
      </c>
      <c r="F79" s="231">
        <v>118.79999999999997</v>
      </c>
      <c r="G79" s="231">
        <v>115.99999999999994</v>
      </c>
      <c r="H79" s="231">
        <v>129.59999999999997</v>
      </c>
      <c r="I79" s="231">
        <v>132.4</v>
      </c>
      <c r="J79" s="231">
        <v>136.39999999999998</v>
      </c>
      <c r="K79" s="230">
        <v>128.4</v>
      </c>
      <c r="L79" s="230">
        <v>121.6</v>
      </c>
      <c r="M79" s="230">
        <v>150.87483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133.15</v>
      </c>
      <c r="D80" s="231">
        <v>133.38333333333335</v>
      </c>
      <c r="E80" s="231">
        <v>132.06666666666672</v>
      </c>
      <c r="F80" s="231">
        <v>130.98333333333338</v>
      </c>
      <c r="G80" s="231">
        <v>129.66666666666674</v>
      </c>
      <c r="H80" s="231">
        <v>134.4666666666667</v>
      </c>
      <c r="I80" s="231">
        <v>135.78333333333336</v>
      </c>
      <c r="J80" s="231">
        <v>136.86666666666667</v>
      </c>
      <c r="K80" s="230">
        <v>134.69999999999999</v>
      </c>
      <c r="L80" s="230">
        <v>132.30000000000001</v>
      </c>
      <c r="M80" s="230">
        <v>165.80154999999999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262.60000000000002</v>
      </c>
      <c r="D81" s="231">
        <v>263.39999999999998</v>
      </c>
      <c r="E81" s="231">
        <v>260.59999999999997</v>
      </c>
      <c r="F81" s="231">
        <v>258.59999999999997</v>
      </c>
      <c r="G81" s="231">
        <v>255.79999999999995</v>
      </c>
      <c r="H81" s="231">
        <v>265.39999999999998</v>
      </c>
      <c r="I81" s="231">
        <v>268.19999999999993</v>
      </c>
      <c r="J81" s="231">
        <v>270.2</v>
      </c>
      <c r="K81" s="230">
        <v>266.2</v>
      </c>
      <c r="L81" s="230">
        <v>261.39999999999998</v>
      </c>
      <c r="M81" s="230">
        <v>4.0442299999999998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105.45</v>
      </c>
      <c r="D82" s="231">
        <v>105.76666666666667</v>
      </c>
      <c r="E82" s="231">
        <v>104.58333333333333</v>
      </c>
      <c r="F82" s="231">
        <v>103.71666666666667</v>
      </c>
      <c r="G82" s="231">
        <v>102.53333333333333</v>
      </c>
      <c r="H82" s="231">
        <v>106.63333333333333</v>
      </c>
      <c r="I82" s="231">
        <v>107.81666666666666</v>
      </c>
      <c r="J82" s="231">
        <v>108.68333333333332</v>
      </c>
      <c r="K82" s="230">
        <v>106.95</v>
      </c>
      <c r="L82" s="230">
        <v>104.9</v>
      </c>
      <c r="M82" s="230">
        <v>111.47157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1283.45</v>
      </c>
      <c r="D83" s="231">
        <v>1282.5</v>
      </c>
      <c r="E83" s="231">
        <v>1267</v>
      </c>
      <c r="F83" s="231">
        <v>1250.55</v>
      </c>
      <c r="G83" s="231">
        <v>1235.05</v>
      </c>
      <c r="H83" s="231">
        <v>1298.95</v>
      </c>
      <c r="I83" s="231">
        <v>1314.45</v>
      </c>
      <c r="J83" s="231">
        <v>1330.9</v>
      </c>
      <c r="K83" s="230">
        <v>1298</v>
      </c>
      <c r="L83" s="230">
        <v>1266.05</v>
      </c>
      <c r="M83" s="230">
        <v>1.9959199999999999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964.5</v>
      </c>
      <c r="D84" s="231">
        <v>959.58333333333337</v>
      </c>
      <c r="E84" s="231">
        <v>949.16666666666674</v>
      </c>
      <c r="F84" s="231">
        <v>933.83333333333337</v>
      </c>
      <c r="G84" s="231">
        <v>923.41666666666674</v>
      </c>
      <c r="H84" s="231">
        <v>974.91666666666674</v>
      </c>
      <c r="I84" s="231">
        <v>985.33333333333348</v>
      </c>
      <c r="J84" s="231">
        <v>1000.6666666666667</v>
      </c>
      <c r="K84" s="230">
        <v>970</v>
      </c>
      <c r="L84" s="230">
        <v>944.25</v>
      </c>
      <c r="M84" s="230">
        <v>8.3939400000000006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1045.5</v>
      </c>
      <c r="D85" s="231">
        <v>1040.6166666666666</v>
      </c>
      <c r="E85" s="231">
        <v>1033.8833333333332</v>
      </c>
      <c r="F85" s="231">
        <v>1022.2666666666667</v>
      </c>
      <c r="G85" s="231">
        <v>1015.5333333333333</v>
      </c>
      <c r="H85" s="231">
        <v>1052.2333333333331</v>
      </c>
      <c r="I85" s="231">
        <v>1058.9666666666662</v>
      </c>
      <c r="J85" s="231">
        <v>1070.583333333333</v>
      </c>
      <c r="K85" s="230">
        <v>1047.3499999999999</v>
      </c>
      <c r="L85" s="230">
        <v>1029</v>
      </c>
      <c r="M85" s="230">
        <v>3.3864899999999998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1627.95</v>
      </c>
      <c r="D86" s="231">
        <v>1629.9000000000003</v>
      </c>
      <c r="E86" s="231">
        <v>1618.2000000000007</v>
      </c>
      <c r="F86" s="231">
        <v>1608.4500000000005</v>
      </c>
      <c r="G86" s="231">
        <v>1596.7500000000009</v>
      </c>
      <c r="H86" s="231">
        <v>1639.6500000000005</v>
      </c>
      <c r="I86" s="231">
        <v>1651.35</v>
      </c>
      <c r="J86" s="231">
        <v>1661.1000000000004</v>
      </c>
      <c r="K86" s="230">
        <v>1641.6</v>
      </c>
      <c r="L86" s="230">
        <v>1620.15</v>
      </c>
      <c r="M86" s="230">
        <v>7.6309399999999998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461.2</v>
      </c>
      <c r="D87" s="231">
        <v>459.40000000000003</v>
      </c>
      <c r="E87" s="231">
        <v>453.80000000000007</v>
      </c>
      <c r="F87" s="231">
        <v>446.40000000000003</v>
      </c>
      <c r="G87" s="231">
        <v>440.80000000000007</v>
      </c>
      <c r="H87" s="231">
        <v>466.80000000000007</v>
      </c>
      <c r="I87" s="231">
        <v>472.40000000000009</v>
      </c>
      <c r="J87" s="231">
        <v>479.80000000000007</v>
      </c>
      <c r="K87" s="230">
        <v>465</v>
      </c>
      <c r="L87" s="230">
        <v>452</v>
      </c>
      <c r="M87" s="230">
        <v>11.03401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262.5</v>
      </c>
      <c r="D88" s="231">
        <v>263.75</v>
      </c>
      <c r="E88" s="231">
        <v>259.25</v>
      </c>
      <c r="F88" s="231">
        <v>256</v>
      </c>
      <c r="G88" s="231">
        <v>251.5</v>
      </c>
      <c r="H88" s="231">
        <v>267</v>
      </c>
      <c r="I88" s="231">
        <v>271.5</v>
      </c>
      <c r="J88" s="231">
        <v>274.75</v>
      </c>
      <c r="K88" s="230">
        <v>268.25</v>
      </c>
      <c r="L88" s="230">
        <v>260.5</v>
      </c>
      <c r="M88" s="230">
        <v>5.9455200000000001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1098.1500000000001</v>
      </c>
      <c r="D89" s="231">
        <v>1095.1333333333334</v>
      </c>
      <c r="E89" s="231">
        <v>1091.0166666666669</v>
      </c>
      <c r="F89" s="231">
        <v>1083.8833333333334</v>
      </c>
      <c r="G89" s="231">
        <v>1079.7666666666669</v>
      </c>
      <c r="H89" s="231">
        <v>1102.2666666666669</v>
      </c>
      <c r="I89" s="231">
        <v>1106.3833333333332</v>
      </c>
      <c r="J89" s="231">
        <v>1113.5166666666669</v>
      </c>
      <c r="K89" s="230">
        <v>1099.25</v>
      </c>
      <c r="L89" s="230">
        <v>1088</v>
      </c>
      <c r="M89" s="230">
        <v>15.407019999999999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1729.95</v>
      </c>
      <c r="D90" s="231">
        <v>1726.3333333333333</v>
      </c>
      <c r="E90" s="231">
        <v>1708.7166666666665</v>
      </c>
      <c r="F90" s="231">
        <v>1687.4833333333331</v>
      </c>
      <c r="G90" s="231">
        <v>1669.8666666666663</v>
      </c>
      <c r="H90" s="231">
        <v>1747.5666666666666</v>
      </c>
      <c r="I90" s="231">
        <v>1765.1833333333334</v>
      </c>
      <c r="J90" s="231">
        <v>1786.4166666666667</v>
      </c>
      <c r="K90" s="230">
        <v>1743.95</v>
      </c>
      <c r="L90" s="230">
        <v>1705.1</v>
      </c>
      <c r="M90" s="230">
        <v>4.4951699999999999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1610.55</v>
      </c>
      <c r="D91" s="231">
        <v>1609.6666666666667</v>
      </c>
      <c r="E91" s="231">
        <v>1603.6333333333334</v>
      </c>
      <c r="F91" s="231">
        <v>1596.7166666666667</v>
      </c>
      <c r="G91" s="231">
        <v>1590.6833333333334</v>
      </c>
      <c r="H91" s="231">
        <v>1616.5833333333335</v>
      </c>
      <c r="I91" s="231">
        <v>1622.6166666666668</v>
      </c>
      <c r="J91" s="231">
        <v>1629.5333333333335</v>
      </c>
      <c r="K91" s="230">
        <v>1615.7</v>
      </c>
      <c r="L91" s="230">
        <v>1602.75</v>
      </c>
      <c r="M91" s="230">
        <v>200.12699000000001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503.7</v>
      </c>
      <c r="D92" s="231">
        <v>504.48333333333335</v>
      </c>
      <c r="E92" s="231">
        <v>500.4666666666667</v>
      </c>
      <c r="F92" s="231">
        <v>497.23333333333335</v>
      </c>
      <c r="G92" s="231">
        <v>493.2166666666667</v>
      </c>
      <c r="H92" s="231">
        <v>507.7166666666667</v>
      </c>
      <c r="I92" s="231">
        <v>511.73333333333335</v>
      </c>
      <c r="J92" s="231">
        <v>514.9666666666667</v>
      </c>
      <c r="K92" s="230">
        <v>508.5</v>
      </c>
      <c r="L92" s="230">
        <v>501.25</v>
      </c>
      <c r="M92" s="230">
        <v>23.949439999999999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1188.95</v>
      </c>
      <c r="D93" s="231">
        <v>1187.2666666666667</v>
      </c>
      <c r="E93" s="231">
        <v>1175.7333333333333</v>
      </c>
      <c r="F93" s="231">
        <v>1162.5166666666667</v>
      </c>
      <c r="G93" s="231">
        <v>1150.9833333333333</v>
      </c>
      <c r="H93" s="231">
        <v>1200.4833333333333</v>
      </c>
      <c r="I93" s="231">
        <v>1212.0166666666667</v>
      </c>
      <c r="J93" s="231">
        <v>1225.2333333333333</v>
      </c>
      <c r="K93" s="230">
        <v>1198.8</v>
      </c>
      <c r="L93" s="230">
        <v>1174.05</v>
      </c>
      <c r="M93" s="230">
        <v>7.0317600000000002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2431.1</v>
      </c>
      <c r="D94" s="231">
        <v>2412.5500000000002</v>
      </c>
      <c r="E94" s="231">
        <v>2390.6000000000004</v>
      </c>
      <c r="F94" s="231">
        <v>2350.1000000000004</v>
      </c>
      <c r="G94" s="231">
        <v>2328.1500000000005</v>
      </c>
      <c r="H94" s="231">
        <v>2453.0500000000002</v>
      </c>
      <c r="I94" s="231">
        <v>2475</v>
      </c>
      <c r="J94" s="231">
        <v>2515.5</v>
      </c>
      <c r="K94" s="230">
        <v>2434.5</v>
      </c>
      <c r="L94" s="230">
        <v>2372.0500000000002</v>
      </c>
      <c r="M94" s="230">
        <v>7.8778499999999996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402.55</v>
      </c>
      <c r="D95" s="231">
        <v>403</v>
      </c>
      <c r="E95" s="231">
        <v>399.1</v>
      </c>
      <c r="F95" s="231">
        <v>395.65000000000003</v>
      </c>
      <c r="G95" s="231">
        <v>391.75000000000006</v>
      </c>
      <c r="H95" s="231">
        <v>406.45</v>
      </c>
      <c r="I95" s="231">
        <v>410.34999999999997</v>
      </c>
      <c r="J95" s="231">
        <v>413.79999999999995</v>
      </c>
      <c r="K95" s="230">
        <v>406.9</v>
      </c>
      <c r="L95" s="230">
        <v>399.55</v>
      </c>
      <c r="M95" s="230">
        <v>52.007660000000001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2712.4</v>
      </c>
      <c r="D96" s="231">
        <v>2730.65</v>
      </c>
      <c r="E96" s="231">
        <v>2689.9500000000003</v>
      </c>
      <c r="F96" s="231">
        <v>2667.5</v>
      </c>
      <c r="G96" s="231">
        <v>2626.8</v>
      </c>
      <c r="H96" s="231">
        <v>2753.1000000000004</v>
      </c>
      <c r="I96" s="231">
        <v>2793.8</v>
      </c>
      <c r="J96" s="231">
        <v>2816.2500000000005</v>
      </c>
      <c r="K96" s="230">
        <v>2771.35</v>
      </c>
      <c r="L96" s="230">
        <v>2708.2</v>
      </c>
      <c r="M96" s="230">
        <v>10.130649999999999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225.5</v>
      </c>
      <c r="D97" s="231">
        <v>226.08333333333334</v>
      </c>
      <c r="E97" s="231">
        <v>219.51666666666668</v>
      </c>
      <c r="F97" s="231">
        <v>213.53333333333333</v>
      </c>
      <c r="G97" s="231">
        <v>206.96666666666667</v>
      </c>
      <c r="H97" s="231">
        <v>232.06666666666669</v>
      </c>
      <c r="I97" s="231">
        <v>238.63333333333335</v>
      </c>
      <c r="J97" s="231">
        <v>244.6166666666667</v>
      </c>
      <c r="K97" s="230">
        <v>232.65</v>
      </c>
      <c r="L97" s="230">
        <v>220.1</v>
      </c>
      <c r="M97" s="230">
        <v>85.130780000000001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2536.1</v>
      </c>
      <c r="D98" s="231">
        <v>2540.3833333333337</v>
      </c>
      <c r="E98" s="231">
        <v>2510.7666666666673</v>
      </c>
      <c r="F98" s="231">
        <v>2485.4333333333338</v>
      </c>
      <c r="G98" s="231">
        <v>2455.8166666666675</v>
      </c>
      <c r="H98" s="231">
        <v>2565.7166666666672</v>
      </c>
      <c r="I98" s="231">
        <v>2595.333333333333</v>
      </c>
      <c r="J98" s="231">
        <v>2620.666666666667</v>
      </c>
      <c r="K98" s="230">
        <v>2570</v>
      </c>
      <c r="L98" s="230">
        <v>2515.0500000000002</v>
      </c>
      <c r="M98" s="230">
        <v>9.1804799999999993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298.2</v>
      </c>
      <c r="D99" s="231">
        <v>296.81666666666666</v>
      </c>
      <c r="E99" s="231">
        <v>294.73333333333335</v>
      </c>
      <c r="F99" s="231">
        <v>291.26666666666671</v>
      </c>
      <c r="G99" s="231">
        <v>289.18333333333339</v>
      </c>
      <c r="H99" s="231">
        <v>300.2833333333333</v>
      </c>
      <c r="I99" s="231">
        <v>302.36666666666667</v>
      </c>
      <c r="J99" s="231">
        <v>305.83333333333326</v>
      </c>
      <c r="K99" s="230">
        <v>298.89999999999998</v>
      </c>
      <c r="L99" s="230">
        <v>293.35000000000002</v>
      </c>
      <c r="M99" s="230">
        <v>7.9237500000000001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36580.949999999997</v>
      </c>
      <c r="D100" s="231">
        <v>36376.883333333331</v>
      </c>
      <c r="E100" s="231">
        <v>36064.066666666666</v>
      </c>
      <c r="F100" s="231">
        <v>35547.183333333334</v>
      </c>
      <c r="G100" s="231">
        <v>35234.366666666669</v>
      </c>
      <c r="H100" s="231">
        <v>36893.766666666663</v>
      </c>
      <c r="I100" s="231">
        <v>37206.583333333328</v>
      </c>
      <c r="J100" s="231">
        <v>37723.46666666666</v>
      </c>
      <c r="K100" s="230">
        <v>36689.699999999997</v>
      </c>
      <c r="L100" s="230">
        <v>35860</v>
      </c>
      <c r="M100" s="230">
        <v>5.0970000000000001E-2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2628.95</v>
      </c>
      <c r="D101" s="231">
        <v>2624.6333333333332</v>
      </c>
      <c r="E101" s="231">
        <v>2614.4666666666662</v>
      </c>
      <c r="F101" s="231">
        <v>2599.9833333333331</v>
      </c>
      <c r="G101" s="231">
        <v>2589.8166666666662</v>
      </c>
      <c r="H101" s="231">
        <v>2639.1166666666663</v>
      </c>
      <c r="I101" s="231">
        <v>2649.2833333333333</v>
      </c>
      <c r="J101" s="231">
        <v>2663.7666666666664</v>
      </c>
      <c r="K101" s="230">
        <v>2634.8</v>
      </c>
      <c r="L101" s="230">
        <v>2610.15</v>
      </c>
      <c r="M101" s="230">
        <v>44.814149999999998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883.8</v>
      </c>
      <c r="D102" s="231">
        <v>879.91666666666663</v>
      </c>
      <c r="E102" s="231">
        <v>872.73333333333323</v>
      </c>
      <c r="F102" s="231">
        <v>861.66666666666663</v>
      </c>
      <c r="G102" s="231">
        <v>854.48333333333323</v>
      </c>
      <c r="H102" s="231">
        <v>890.98333333333323</v>
      </c>
      <c r="I102" s="231">
        <v>898.16666666666663</v>
      </c>
      <c r="J102" s="231">
        <v>909.23333333333323</v>
      </c>
      <c r="K102" s="230">
        <v>887.1</v>
      </c>
      <c r="L102" s="230">
        <v>868.85</v>
      </c>
      <c r="M102" s="230">
        <v>264.16933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1079.7</v>
      </c>
      <c r="D103" s="231">
        <v>1076.6499999999999</v>
      </c>
      <c r="E103" s="231">
        <v>1069.2999999999997</v>
      </c>
      <c r="F103" s="231">
        <v>1058.8999999999999</v>
      </c>
      <c r="G103" s="231">
        <v>1051.5499999999997</v>
      </c>
      <c r="H103" s="231">
        <v>1087.0499999999997</v>
      </c>
      <c r="I103" s="231">
        <v>1094.3999999999996</v>
      </c>
      <c r="J103" s="231">
        <v>1104.7999999999997</v>
      </c>
      <c r="K103" s="230">
        <v>1084</v>
      </c>
      <c r="L103" s="230">
        <v>1066.25</v>
      </c>
      <c r="M103" s="230">
        <v>8.3945000000000007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437.95</v>
      </c>
      <c r="D104" s="231">
        <v>438.2</v>
      </c>
      <c r="E104" s="231">
        <v>434.75</v>
      </c>
      <c r="F104" s="231">
        <v>431.55</v>
      </c>
      <c r="G104" s="231">
        <v>428.1</v>
      </c>
      <c r="H104" s="231">
        <v>441.4</v>
      </c>
      <c r="I104" s="231">
        <v>444.84999999999991</v>
      </c>
      <c r="J104" s="231">
        <v>448.04999999999995</v>
      </c>
      <c r="K104" s="230">
        <v>441.65</v>
      </c>
      <c r="L104" s="230">
        <v>435</v>
      </c>
      <c r="M104" s="230">
        <v>7.6025499999999999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437.85</v>
      </c>
      <c r="D105" s="231">
        <v>437.38333333333338</v>
      </c>
      <c r="E105" s="231">
        <v>430.76666666666677</v>
      </c>
      <c r="F105" s="231">
        <v>423.68333333333339</v>
      </c>
      <c r="G105" s="231">
        <v>417.06666666666678</v>
      </c>
      <c r="H105" s="231">
        <v>444.46666666666675</v>
      </c>
      <c r="I105" s="231">
        <v>451.08333333333343</v>
      </c>
      <c r="J105" s="231">
        <v>458.16666666666674</v>
      </c>
      <c r="K105" s="230">
        <v>444</v>
      </c>
      <c r="L105" s="230">
        <v>430.3</v>
      </c>
      <c r="M105" s="230">
        <v>2.02339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55.55</v>
      </c>
      <c r="D106" s="231">
        <v>55.25</v>
      </c>
      <c r="E106" s="231">
        <v>54.9</v>
      </c>
      <c r="F106" s="231">
        <v>54.25</v>
      </c>
      <c r="G106" s="231">
        <v>53.9</v>
      </c>
      <c r="H106" s="231">
        <v>55.9</v>
      </c>
      <c r="I106" s="231">
        <v>56.249999999999993</v>
      </c>
      <c r="J106" s="231">
        <v>56.9</v>
      </c>
      <c r="K106" s="230">
        <v>55.6</v>
      </c>
      <c r="L106" s="230">
        <v>54.6</v>
      </c>
      <c r="M106" s="230">
        <v>152.06162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378.9</v>
      </c>
      <c r="D107" s="231">
        <v>380.4666666666667</v>
      </c>
      <c r="E107" s="231">
        <v>376.93333333333339</v>
      </c>
      <c r="F107" s="231">
        <v>374.9666666666667</v>
      </c>
      <c r="G107" s="231">
        <v>371.43333333333339</v>
      </c>
      <c r="H107" s="231">
        <v>382.43333333333339</v>
      </c>
      <c r="I107" s="231">
        <v>385.9666666666667</v>
      </c>
      <c r="J107" s="231">
        <v>387.93333333333339</v>
      </c>
      <c r="K107" s="230">
        <v>384</v>
      </c>
      <c r="L107" s="230">
        <v>378.5</v>
      </c>
      <c r="M107" s="230">
        <v>70.591999999999999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5016.75</v>
      </c>
      <c r="D108" s="231">
        <v>4999.1000000000004</v>
      </c>
      <c r="E108" s="231">
        <v>4957.0000000000009</v>
      </c>
      <c r="F108" s="231">
        <v>4897.2500000000009</v>
      </c>
      <c r="G108" s="231">
        <v>4855.1500000000015</v>
      </c>
      <c r="H108" s="231">
        <v>5058.8500000000004</v>
      </c>
      <c r="I108" s="231">
        <v>5100.9499999999989</v>
      </c>
      <c r="J108" s="231">
        <v>5160.7</v>
      </c>
      <c r="K108" s="230">
        <v>5041.2</v>
      </c>
      <c r="L108" s="230">
        <v>4939.3500000000004</v>
      </c>
      <c r="M108" s="230">
        <v>0.88490000000000002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290.14999999999998</v>
      </c>
      <c r="D109" s="231">
        <v>289.71666666666664</v>
      </c>
      <c r="E109" s="231">
        <v>287.5333333333333</v>
      </c>
      <c r="F109" s="231">
        <v>284.91666666666669</v>
      </c>
      <c r="G109" s="231">
        <v>282.73333333333335</v>
      </c>
      <c r="H109" s="231">
        <v>292.33333333333326</v>
      </c>
      <c r="I109" s="231">
        <v>294.51666666666654</v>
      </c>
      <c r="J109" s="231">
        <v>297.13333333333321</v>
      </c>
      <c r="K109" s="230">
        <v>291.89999999999998</v>
      </c>
      <c r="L109" s="230">
        <v>287.10000000000002</v>
      </c>
      <c r="M109" s="230">
        <v>11.819509999999999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133.85</v>
      </c>
      <c r="D110" s="231">
        <v>132.39999999999998</v>
      </c>
      <c r="E110" s="231">
        <v>130.34999999999997</v>
      </c>
      <c r="F110" s="231">
        <v>126.85</v>
      </c>
      <c r="G110" s="231">
        <v>124.79999999999998</v>
      </c>
      <c r="H110" s="231">
        <v>135.89999999999995</v>
      </c>
      <c r="I110" s="231">
        <v>137.94999999999996</v>
      </c>
      <c r="J110" s="231">
        <v>141.44999999999993</v>
      </c>
      <c r="K110" s="230">
        <v>134.44999999999999</v>
      </c>
      <c r="L110" s="230">
        <v>128.9</v>
      </c>
      <c r="M110" s="230">
        <v>85.999880000000005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321.05</v>
      </c>
      <c r="D111" s="231">
        <v>321.73333333333329</v>
      </c>
      <c r="E111" s="231">
        <v>318.46666666666658</v>
      </c>
      <c r="F111" s="231">
        <v>315.88333333333327</v>
      </c>
      <c r="G111" s="231">
        <v>312.61666666666656</v>
      </c>
      <c r="H111" s="231">
        <v>324.31666666666661</v>
      </c>
      <c r="I111" s="231">
        <v>327.58333333333337</v>
      </c>
      <c r="J111" s="231">
        <v>330.16666666666663</v>
      </c>
      <c r="K111" s="230">
        <v>325</v>
      </c>
      <c r="L111" s="230">
        <v>319.14999999999998</v>
      </c>
      <c r="M111" s="230">
        <v>43.492559999999997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77.5</v>
      </c>
      <c r="D112" s="231">
        <v>77.55</v>
      </c>
      <c r="E112" s="231">
        <v>76.849999999999994</v>
      </c>
      <c r="F112" s="231">
        <v>76.2</v>
      </c>
      <c r="G112" s="231">
        <v>75.5</v>
      </c>
      <c r="H112" s="231">
        <v>78.199999999999989</v>
      </c>
      <c r="I112" s="231">
        <v>78.900000000000006</v>
      </c>
      <c r="J112" s="231">
        <v>79.549999999999983</v>
      </c>
      <c r="K112" s="230">
        <v>78.25</v>
      </c>
      <c r="L112" s="230">
        <v>76.900000000000006</v>
      </c>
      <c r="M112" s="230">
        <v>114.1609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570.29999999999995</v>
      </c>
      <c r="D113" s="231">
        <v>572.18333333333328</v>
      </c>
      <c r="E113" s="231">
        <v>564.71666666666658</v>
      </c>
      <c r="F113" s="231">
        <v>559.13333333333333</v>
      </c>
      <c r="G113" s="231">
        <v>551.66666666666663</v>
      </c>
      <c r="H113" s="231">
        <v>577.76666666666654</v>
      </c>
      <c r="I113" s="231">
        <v>585.23333333333323</v>
      </c>
      <c r="J113" s="231">
        <v>590.81666666666649</v>
      </c>
      <c r="K113" s="230">
        <v>579.65</v>
      </c>
      <c r="L113" s="230">
        <v>566.6</v>
      </c>
      <c r="M113" s="230">
        <v>17.078489999999999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420.55</v>
      </c>
      <c r="D114" s="231">
        <v>419.18333333333334</v>
      </c>
      <c r="E114" s="231">
        <v>408.36666666666667</v>
      </c>
      <c r="F114" s="231">
        <v>396.18333333333334</v>
      </c>
      <c r="G114" s="231">
        <v>385.36666666666667</v>
      </c>
      <c r="H114" s="231">
        <v>431.36666666666667</v>
      </c>
      <c r="I114" s="231">
        <v>442.18333333333339</v>
      </c>
      <c r="J114" s="231">
        <v>454.36666666666667</v>
      </c>
      <c r="K114" s="230">
        <v>430</v>
      </c>
      <c r="L114" s="230">
        <v>407</v>
      </c>
      <c r="M114" s="230">
        <v>40.647120000000001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143.6</v>
      </c>
      <c r="D115" s="231">
        <v>143.66666666666666</v>
      </c>
      <c r="E115" s="231">
        <v>142.48333333333332</v>
      </c>
      <c r="F115" s="231">
        <v>141.36666666666667</v>
      </c>
      <c r="G115" s="231">
        <v>140.18333333333334</v>
      </c>
      <c r="H115" s="231">
        <v>144.7833333333333</v>
      </c>
      <c r="I115" s="231">
        <v>145.96666666666664</v>
      </c>
      <c r="J115" s="231">
        <v>147.08333333333329</v>
      </c>
      <c r="K115" s="230">
        <v>144.85</v>
      </c>
      <c r="L115" s="230">
        <v>142.55000000000001</v>
      </c>
      <c r="M115" s="230">
        <v>15.108840000000001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1078.75</v>
      </c>
      <c r="D116" s="231">
        <v>1074.6333333333334</v>
      </c>
      <c r="E116" s="231">
        <v>1068.1166666666668</v>
      </c>
      <c r="F116" s="231">
        <v>1057.4833333333333</v>
      </c>
      <c r="G116" s="231">
        <v>1050.9666666666667</v>
      </c>
      <c r="H116" s="231">
        <v>1085.2666666666669</v>
      </c>
      <c r="I116" s="231">
        <v>1091.7833333333338</v>
      </c>
      <c r="J116" s="231">
        <v>1102.416666666667</v>
      </c>
      <c r="K116" s="230">
        <v>1081.1500000000001</v>
      </c>
      <c r="L116" s="230">
        <v>1064</v>
      </c>
      <c r="M116" s="230">
        <v>15.34155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3695.75</v>
      </c>
      <c r="D117" s="231">
        <v>3709.5166666666664</v>
      </c>
      <c r="E117" s="231">
        <v>3665.083333333333</v>
      </c>
      <c r="F117" s="231">
        <v>3634.4166666666665</v>
      </c>
      <c r="G117" s="231">
        <v>3589.9833333333331</v>
      </c>
      <c r="H117" s="231">
        <v>3740.1833333333329</v>
      </c>
      <c r="I117" s="231">
        <v>3784.6166666666663</v>
      </c>
      <c r="J117" s="231">
        <v>3815.2833333333328</v>
      </c>
      <c r="K117" s="230">
        <v>3753.95</v>
      </c>
      <c r="L117" s="230">
        <v>3678.85</v>
      </c>
      <c r="M117" s="230">
        <v>1.33426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1410.85</v>
      </c>
      <c r="D118" s="231">
        <v>1417</v>
      </c>
      <c r="E118" s="231">
        <v>1399</v>
      </c>
      <c r="F118" s="231">
        <v>1387.15</v>
      </c>
      <c r="G118" s="231">
        <v>1369.15</v>
      </c>
      <c r="H118" s="231">
        <v>1428.85</v>
      </c>
      <c r="I118" s="231">
        <v>1446.85</v>
      </c>
      <c r="J118" s="231">
        <v>1458.6999999999998</v>
      </c>
      <c r="K118" s="230">
        <v>1435</v>
      </c>
      <c r="L118" s="230">
        <v>1405.15</v>
      </c>
      <c r="M118" s="230">
        <v>52.427639999999997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1900</v>
      </c>
      <c r="D119" s="231">
        <v>1888.3166666666666</v>
      </c>
      <c r="E119" s="231">
        <v>1872.6833333333332</v>
      </c>
      <c r="F119" s="231">
        <v>1845.3666666666666</v>
      </c>
      <c r="G119" s="231">
        <v>1829.7333333333331</v>
      </c>
      <c r="H119" s="231">
        <v>1915.6333333333332</v>
      </c>
      <c r="I119" s="231">
        <v>1931.2666666666664</v>
      </c>
      <c r="J119" s="231">
        <v>1958.5833333333333</v>
      </c>
      <c r="K119" s="230">
        <v>1903.95</v>
      </c>
      <c r="L119" s="230">
        <v>1861</v>
      </c>
      <c r="M119" s="230">
        <v>3.46577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810.35</v>
      </c>
      <c r="D120" s="231">
        <v>809.94999999999993</v>
      </c>
      <c r="E120" s="231">
        <v>802.64999999999986</v>
      </c>
      <c r="F120" s="231">
        <v>794.94999999999993</v>
      </c>
      <c r="G120" s="231">
        <v>787.64999999999986</v>
      </c>
      <c r="H120" s="231">
        <v>817.64999999999986</v>
      </c>
      <c r="I120" s="231">
        <v>824.94999999999982</v>
      </c>
      <c r="J120" s="231">
        <v>832.64999999999986</v>
      </c>
      <c r="K120" s="230">
        <v>817.25</v>
      </c>
      <c r="L120" s="230">
        <v>802.25</v>
      </c>
      <c r="M120" s="230">
        <v>2.4918800000000001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250.3</v>
      </c>
      <c r="D121" s="231">
        <v>248.23333333333335</v>
      </c>
      <c r="E121" s="231">
        <v>242.6166666666667</v>
      </c>
      <c r="F121" s="231">
        <v>234.93333333333337</v>
      </c>
      <c r="G121" s="231">
        <v>229.31666666666672</v>
      </c>
      <c r="H121" s="231">
        <v>255.91666666666669</v>
      </c>
      <c r="I121" s="231">
        <v>261.53333333333336</v>
      </c>
      <c r="J121" s="231">
        <v>269.2166666666667</v>
      </c>
      <c r="K121" s="230">
        <v>253.85</v>
      </c>
      <c r="L121" s="230">
        <v>240.55</v>
      </c>
      <c r="M121" s="230">
        <v>14.17582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682.2</v>
      </c>
      <c r="D122" s="231">
        <v>683.33333333333337</v>
      </c>
      <c r="E122" s="231">
        <v>675.01666666666677</v>
      </c>
      <c r="F122" s="231">
        <v>667.83333333333337</v>
      </c>
      <c r="G122" s="231">
        <v>659.51666666666677</v>
      </c>
      <c r="H122" s="231">
        <v>690.51666666666677</v>
      </c>
      <c r="I122" s="231">
        <v>698.83333333333337</v>
      </c>
      <c r="J122" s="231">
        <v>706.01666666666677</v>
      </c>
      <c r="K122" s="230">
        <v>691.65</v>
      </c>
      <c r="L122" s="230">
        <v>676.15</v>
      </c>
      <c r="M122" s="230">
        <v>13.35604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544.20000000000005</v>
      </c>
      <c r="D123" s="231">
        <v>544.76666666666677</v>
      </c>
      <c r="E123" s="231">
        <v>538.53333333333353</v>
      </c>
      <c r="F123" s="231">
        <v>532.86666666666679</v>
      </c>
      <c r="G123" s="231">
        <v>526.63333333333355</v>
      </c>
      <c r="H123" s="231">
        <v>550.43333333333351</v>
      </c>
      <c r="I123" s="231">
        <v>556.66666666666686</v>
      </c>
      <c r="J123" s="231">
        <v>562.33333333333348</v>
      </c>
      <c r="K123" s="230">
        <v>551</v>
      </c>
      <c r="L123" s="230">
        <v>539.1</v>
      </c>
      <c r="M123" s="230">
        <v>11.823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435.7</v>
      </c>
      <c r="D124" s="231">
        <v>437.3</v>
      </c>
      <c r="E124" s="231">
        <v>430.6</v>
      </c>
      <c r="F124" s="231">
        <v>425.5</v>
      </c>
      <c r="G124" s="231">
        <v>418.8</v>
      </c>
      <c r="H124" s="231">
        <v>442.40000000000003</v>
      </c>
      <c r="I124" s="231">
        <v>449.09999999999997</v>
      </c>
      <c r="J124" s="231">
        <v>454.20000000000005</v>
      </c>
      <c r="K124" s="230">
        <v>444</v>
      </c>
      <c r="L124" s="230">
        <v>432.2</v>
      </c>
      <c r="M124" s="230">
        <v>16.941549999999999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1745.7</v>
      </c>
      <c r="D125" s="231">
        <v>1743.7</v>
      </c>
      <c r="E125" s="231">
        <v>1735.2</v>
      </c>
      <c r="F125" s="231">
        <v>1724.7</v>
      </c>
      <c r="G125" s="231">
        <v>1716.2</v>
      </c>
      <c r="H125" s="231">
        <v>1754.2</v>
      </c>
      <c r="I125" s="231">
        <v>1762.7</v>
      </c>
      <c r="J125" s="231">
        <v>1773.2</v>
      </c>
      <c r="K125" s="230">
        <v>1752.2</v>
      </c>
      <c r="L125" s="230">
        <v>1733.2</v>
      </c>
      <c r="M125" s="230">
        <v>24.368659999999998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83.75</v>
      </c>
      <c r="D126" s="231">
        <v>83.333333333333329</v>
      </c>
      <c r="E126" s="231">
        <v>82.716666666666654</v>
      </c>
      <c r="F126" s="231">
        <v>81.683333333333323</v>
      </c>
      <c r="G126" s="231">
        <v>81.066666666666649</v>
      </c>
      <c r="H126" s="231">
        <v>84.36666666666666</v>
      </c>
      <c r="I126" s="231">
        <v>84.983333333333334</v>
      </c>
      <c r="J126" s="231">
        <v>86.016666666666666</v>
      </c>
      <c r="K126" s="230">
        <v>83.95</v>
      </c>
      <c r="L126" s="230">
        <v>82.3</v>
      </c>
      <c r="M126" s="230">
        <v>30.367190000000001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3435.25</v>
      </c>
      <c r="D127" s="231">
        <v>3416.4166666666665</v>
      </c>
      <c r="E127" s="231">
        <v>3388.833333333333</v>
      </c>
      <c r="F127" s="231">
        <v>3342.4166666666665</v>
      </c>
      <c r="G127" s="231">
        <v>3314.833333333333</v>
      </c>
      <c r="H127" s="231">
        <v>3462.833333333333</v>
      </c>
      <c r="I127" s="231">
        <v>3490.4166666666661</v>
      </c>
      <c r="J127" s="231">
        <v>3536.833333333333</v>
      </c>
      <c r="K127" s="230">
        <v>3444</v>
      </c>
      <c r="L127" s="230">
        <v>3370</v>
      </c>
      <c r="M127" s="230">
        <v>1.96787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333.55</v>
      </c>
      <c r="D128" s="231">
        <v>331.86666666666662</v>
      </c>
      <c r="E128" s="231">
        <v>329.48333333333323</v>
      </c>
      <c r="F128" s="231">
        <v>325.41666666666663</v>
      </c>
      <c r="G128" s="231">
        <v>323.03333333333325</v>
      </c>
      <c r="H128" s="231">
        <v>335.93333333333322</v>
      </c>
      <c r="I128" s="231">
        <v>338.31666666666655</v>
      </c>
      <c r="J128" s="231">
        <v>342.38333333333321</v>
      </c>
      <c r="K128" s="230">
        <v>334.25</v>
      </c>
      <c r="L128" s="230">
        <v>327.8</v>
      </c>
      <c r="M128" s="230">
        <v>7.1635999999999997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4739.8500000000004</v>
      </c>
      <c r="D129" s="231">
        <v>4739.6166666666668</v>
      </c>
      <c r="E129" s="231">
        <v>4700.2333333333336</v>
      </c>
      <c r="F129" s="231">
        <v>4660.6166666666668</v>
      </c>
      <c r="G129" s="231">
        <v>4621.2333333333336</v>
      </c>
      <c r="H129" s="231">
        <v>4779.2333333333336</v>
      </c>
      <c r="I129" s="231">
        <v>4818.6166666666668</v>
      </c>
      <c r="J129" s="231">
        <v>4858.2333333333336</v>
      </c>
      <c r="K129" s="230">
        <v>4779</v>
      </c>
      <c r="L129" s="230">
        <v>4700</v>
      </c>
      <c r="M129" s="230">
        <v>2.5710199999999999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2170.15</v>
      </c>
      <c r="D130" s="231">
        <v>2169.5499999999997</v>
      </c>
      <c r="E130" s="231">
        <v>2155.5999999999995</v>
      </c>
      <c r="F130" s="231">
        <v>2141.0499999999997</v>
      </c>
      <c r="G130" s="231">
        <v>2127.0999999999995</v>
      </c>
      <c r="H130" s="231">
        <v>2184.0999999999995</v>
      </c>
      <c r="I130" s="231">
        <v>2198.0499999999993</v>
      </c>
      <c r="J130" s="231">
        <v>2212.5999999999995</v>
      </c>
      <c r="K130" s="230">
        <v>2183.5</v>
      </c>
      <c r="L130" s="230">
        <v>2155</v>
      </c>
      <c r="M130" s="230">
        <v>12.31654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304.64999999999998</v>
      </c>
      <c r="D131" s="231">
        <v>301.13333333333327</v>
      </c>
      <c r="E131" s="231">
        <v>297.06666666666655</v>
      </c>
      <c r="F131" s="231">
        <v>289.48333333333329</v>
      </c>
      <c r="G131" s="231">
        <v>285.41666666666657</v>
      </c>
      <c r="H131" s="231">
        <v>308.71666666666653</v>
      </c>
      <c r="I131" s="231">
        <v>312.78333333333325</v>
      </c>
      <c r="J131" s="231">
        <v>320.3666666666665</v>
      </c>
      <c r="K131" s="230">
        <v>305.2</v>
      </c>
      <c r="L131" s="230">
        <v>293.55</v>
      </c>
      <c r="M131" s="230">
        <v>17.673190000000002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544.54999999999995</v>
      </c>
      <c r="D132" s="231">
        <v>543.56666666666661</v>
      </c>
      <c r="E132" s="231">
        <v>538.58333333333326</v>
      </c>
      <c r="F132" s="231">
        <v>532.61666666666667</v>
      </c>
      <c r="G132" s="231">
        <v>527.63333333333333</v>
      </c>
      <c r="H132" s="231">
        <v>549.53333333333319</v>
      </c>
      <c r="I132" s="231">
        <v>554.51666666666654</v>
      </c>
      <c r="J132" s="231">
        <v>560.48333333333312</v>
      </c>
      <c r="K132" s="230">
        <v>548.54999999999995</v>
      </c>
      <c r="L132" s="230">
        <v>537.6</v>
      </c>
      <c r="M132" s="230">
        <v>12.28058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4049.45</v>
      </c>
      <c r="D133" s="231">
        <v>4055.5499999999997</v>
      </c>
      <c r="E133" s="231">
        <v>4024.0999999999995</v>
      </c>
      <c r="F133" s="231">
        <v>3998.7499999999995</v>
      </c>
      <c r="G133" s="231">
        <v>3967.2999999999993</v>
      </c>
      <c r="H133" s="231">
        <v>4080.8999999999996</v>
      </c>
      <c r="I133" s="231">
        <v>4112.3499999999995</v>
      </c>
      <c r="J133" s="231">
        <v>4137.7</v>
      </c>
      <c r="K133" s="230">
        <v>4087</v>
      </c>
      <c r="L133" s="230">
        <v>4030.2</v>
      </c>
      <c r="M133" s="230">
        <v>0.35039999999999999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651.79999999999995</v>
      </c>
      <c r="D134" s="231">
        <v>650.1</v>
      </c>
      <c r="E134" s="231">
        <v>645.70000000000005</v>
      </c>
      <c r="F134" s="231">
        <v>639.6</v>
      </c>
      <c r="G134" s="231">
        <v>635.20000000000005</v>
      </c>
      <c r="H134" s="231">
        <v>656.2</v>
      </c>
      <c r="I134" s="231">
        <v>660.59999999999991</v>
      </c>
      <c r="J134" s="231">
        <v>666.7</v>
      </c>
      <c r="K134" s="230">
        <v>654.5</v>
      </c>
      <c r="L134" s="230">
        <v>644</v>
      </c>
      <c r="M134" s="230">
        <v>8.0946999999999996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84400.85</v>
      </c>
      <c r="D135" s="231">
        <v>84234.28333333334</v>
      </c>
      <c r="E135" s="231">
        <v>83918.56666666668</v>
      </c>
      <c r="F135" s="231">
        <v>83436.28333333334</v>
      </c>
      <c r="G135" s="231">
        <v>83120.56666666668</v>
      </c>
      <c r="H135" s="231">
        <v>84716.56666666668</v>
      </c>
      <c r="I135" s="231">
        <v>85032.283333333326</v>
      </c>
      <c r="J135" s="231">
        <v>85514.56666666668</v>
      </c>
      <c r="K135" s="230">
        <v>84550</v>
      </c>
      <c r="L135" s="230">
        <v>83752</v>
      </c>
      <c r="M135" s="230">
        <v>2.3959999999999999E-2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238</v>
      </c>
      <c r="D136" s="231">
        <v>237.33333333333334</v>
      </c>
      <c r="E136" s="231">
        <v>233.66666666666669</v>
      </c>
      <c r="F136" s="231">
        <v>229.33333333333334</v>
      </c>
      <c r="G136" s="231">
        <v>225.66666666666669</v>
      </c>
      <c r="H136" s="231">
        <v>241.66666666666669</v>
      </c>
      <c r="I136" s="231">
        <v>245.33333333333337</v>
      </c>
      <c r="J136" s="231">
        <v>249.66666666666669</v>
      </c>
      <c r="K136" s="230">
        <v>241</v>
      </c>
      <c r="L136" s="230">
        <v>233</v>
      </c>
      <c r="M136" s="230">
        <v>20.99024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1169.9000000000001</v>
      </c>
      <c r="D137" s="231">
        <v>1168.3999999999999</v>
      </c>
      <c r="E137" s="231">
        <v>1156.7999999999997</v>
      </c>
      <c r="F137" s="231">
        <v>1143.6999999999998</v>
      </c>
      <c r="G137" s="231">
        <v>1132.0999999999997</v>
      </c>
      <c r="H137" s="231">
        <v>1181.4999999999998</v>
      </c>
      <c r="I137" s="231">
        <v>1193.0999999999997</v>
      </c>
      <c r="J137" s="231">
        <v>1206.1999999999998</v>
      </c>
      <c r="K137" s="230">
        <v>1180</v>
      </c>
      <c r="L137" s="230">
        <v>1155.3</v>
      </c>
      <c r="M137" s="230">
        <v>25.465620000000001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479.7</v>
      </c>
      <c r="D138" s="231">
        <v>479.60000000000008</v>
      </c>
      <c r="E138" s="231">
        <v>475.95000000000016</v>
      </c>
      <c r="F138" s="231">
        <v>472.2000000000001</v>
      </c>
      <c r="G138" s="231">
        <v>468.55000000000018</v>
      </c>
      <c r="H138" s="231">
        <v>483.35000000000014</v>
      </c>
      <c r="I138" s="231">
        <v>487.00000000000011</v>
      </c>
      <c r="J138" s="231">
        <v>490.75000000000011</v>
      </c>
      <c r="K138" s="230">
        <v>483.25</v>
      </c>
      <c r="L138" s="230">
        <v>475.85</v>
      </c>
      <c r="M138" s="230">
        <v>13.68272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8503.0499999999993</v>
      </c>
      <c r="D139" s="231">
        <v>8490.8000000000011</v>
      </c>
      <c r="E139" s="231">
        <v>8402.6000000000022</v>
      </c>
      <c r="F139" s="231">
        <v>8302.1500000000015</v>
      </c>
      <c r="G139" s="231">
        <v>8213.9500000000025</v>
      </c>
      <c r="H139" s="231">
        <v>8591.2500000000018</v>
      </c>
      <c r="I139" s="231">
        <v>8679.4500000000025</v>
      </c>
      <c r="J139" s="231">
        <v>8779.9000000000015</v>
      </c>
      <c r="K139" s="230">
        <v>8579</v>
      </c>
      <c r="L139" s="230">
        <v>8390.35</v>
      </c>
      <c r="M139" s="230">
        <v>6.2726499999999996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634.35</v>
      </c>
      <c r="D140" s="231">
        <v>633.44999999999993</v>
      </c>
      <c r="E140" s="231">
        <v>625.29999999999984</v>
      </c>
      <c r="F140" s="231">
        <v>616.24999999999989</v>
      </c>
      <c r="G140" s="231">
        <v>608.0999999999998</v>
      </c>
      <c r="H140" s="231">
        <v>642.49999999999989</v>
      </c>
      <c r="I140" s="231">
        <v>650.65</v>
      </c>
      <c r="J140" s="231">
        <v>659.69999999999993</v>
      </c>
      <c r="K140" s="230">
        <v>641.6</v>
      </c>
      <c r="L140" s="230">
        <v>624.4</v>
      </c>
      <c r="M140" s="230">
        <v>2.8232499999999998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432.7</v>
      </c>
      <c r="D141" s="231">
        <v>434.41666666666669</v>
      </c>
      <c r="E141" s="231">
        <v>429.83333333333337</v>
      </c>
      <c r="F141" s="231">
        <v>426.9666666666667</v>
      </c>
      <c r="G141" s="231">
        <v>422.38333333333338</v>
      </c>
      <c r="H141" s="231">
        <v>437.28333333333336</v>
      </c>
      <c r="I141" s="231">
        <v>441.86666666666673</v>
      </c>
      <c r="J141" s="231">
        <v>444.73333333333335</v>
      </c>
      <c r="K141" s="230">
        <v>439</v>
      </c>
      <c r="L141" s="230">
        <v>431.55</v>
      </c>
      <c r="M141" s="230">
        <v>15.82788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49.85</v>
      </c>
      <c r="D142" s="231">
        <v>49.54999999999999</v>
      </c>
      <c r="E142" s="231">
        <v>48.09999999999998</v>
      </c>
      <c r="F142" s="231">
        <v>46.349999999999987</v>
      </c>
      <c r="G142" s="231">
        <v>44.899999999999977</v>
      </c>
      <c r="H142" s="231">
        <v>51.299999999999983</v>
      </c>
      <c r="I142" s="231">
        <v>52.749999999999986</v>
      </c>
      <c r="J142" s="231">
        <v>54.499999999999986</v>
      </c>
      <c r="K142" s="230">
        <v>51</v>
      </c>
      <c r="L142" s="230">
        <v>47.8</v>
      </c>
      <c r="M142" s="230">
        <v>17.308720000000001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1797.65</v>
      </c>
      <c r="D143" s="231">
        <v>1795.0666666666666</v>
      </c>
      <c r="E143" s="231">
        <v>1772.1333333333332</v>
      </c>
      <c r="F143" s="231">
        <v>1746.6166666666666</v>
      </c>
      <c r="G143" s="231">
        <v>1723.6833333333332</v>
      </c>
      <c r="H143" s="231">
        <v>1820.5833333333333</v>
      </c>
      <c r="I143" s="231">
        <v>1843.5166666666667</v>
      </c>
      <c r="J143" s="231">
        <v>1869.0333333333333</v>
      </c>
      <c r="K143" s="230">
        <v>1818</v>
      </c>
      <c r="L143" s="230">
        <v>1769.55</v>
      </c>
      <c r="M143" s="230">
        <v>3.1452399999999998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981.2</v>
      </c>
      <c r="D144" s="231">
        <v>985.01666666666677</v>
      </c>
      <c r="E144" s="231">
        <v>972.33333333333348</v>
      </c>
      <c r="F144" s="231">
        <v>963.4666666666667</v>
      </c>
      <c r="G144" s="231">
        <v>950.78333333333342</v>
      </c>
      <c r="H144" s="231">
        <v>993.88333333333355</v>
      </c>
      <c r="I144" s="231">
        <v>1006.5666666666667</v>
      </c>
      <c r="J144" s="231">
        <v>1015.4333333333336</v>
      </c>
      <c r="K144" s="230">
        <v>997.7</v>
      </c>
      <c r="L144" s="230">
        <v>976.15</v>
      </c>
      <c r="M144" s="230">
        <v>7.2491199999999996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177.8</v>
      </c>
      <c r="D145" s="231">
        <v>177.11666666666665</v>
      </c>
      <c r="E145" s="231">
        <v>176.1333333333333</v>
      </c>
      <c r="F145" s="231">
        <v>174.46666666666664</v>
      </c>
      <c r="G145" s="231">
        <v>173.48333333333329</v>
      </c>
      <c r="H145" s="231">
        <v>178.7833333333333</v>
      </c>
      <c r="I145" s="231">
        <v>179.76666666666665</v>
      </c>
      <c r="J145" s="231">
        <v>181.43333333333331</v>
      </c>
      <c r="K145" s="230">
        <v>178.1</v>
      </c>
      <c r="L145" s="230">
        <v>175.45</v>
      </c>
      <c r="M145" s="230">
        <v>90.986620000000002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79.5</v>
      </c>
      <c r="D146" s="231">
        <v>79.216666666666669</v>
      </c>
      <c r="E146" s="231">
        <v>78.63333333333334</v>
      </c>
      <c r="F146" s="231">
        <v>77.766666666666666</v>
      </c>
      <c r="G146" s="231">
        <v>77.183333333333337</v>
      </c>
      <c r="H146" s="231">
        <v>80.083333333333343</v>
      </c>
      <c r="I146" s="231">
        <v>80.666666666666657</v>
      </c>
      <c r="J146" s="231">
        <v>81.533333333333346</v>
      </c>
      <c r="K146" s="230">
        <v>79.8</v>
      </c>
      <c r="L146" s="230">
        <v>78.349999999999994</v>
      </c>
      <c r="M146" s="230">
        <v>65.359790000000004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4234.1000000000004</v>
      </c>
      <c r="D147" s="231">
        <v>4237.1833333333334</v>
      </c>
      <c r="E147" s="231">
        <v>4191.3666666666668</v>
      </c>
      <c r="F147" s="231">
        <v>4148.6333333333332</v>
      </c>
      <c r="G147" s="231">
        <v>4102.8166666666666</v>
      </c>
      <c r="H147" s="231">
        <v>4279.916666666667</v>
      </c>
      <c r="I147" s="231">
        <v>4325.7333333333345</v>
      </c>
      <c r="J147" s="231">
        <v>4368.4666666666672</v>
      </c>
      <c r="K147" s="230">
        <v>4283</v>
      </c>
      <c r="L147" s="230">
        <v>4194.45</v>
      </c>
      <c r="M147" s="230">
        <v>0.80034000000000005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19705.45</v>
      </c>
      <c r="D148" s="231">
        <v>19627.166666666668</v>
      </c>
      <c r="E148" s="231">
        <v>19464.333333333336</v>
      </c>
      <c r="F148" s="231">
        <v>19223.216666666667</v>
      </c>
      <c r="G148" s="231">
        <v>19060.383333333335</v>
      </c>
      <c r="H148" s="231">
        <v>19868.283333333336</v>
      </c>
      <c r="I148" s="231">
        <v>20031.116666666672</v>
      </c>
      <c r="J148" s="231">
        <v>20272.233333333337</v>
      </c>
      <c r="K148" s="230">
        <v>19790</v>
      </c>
      <c r="L148" s="230">
        <v>19386.05</v>
      </c>
      <c r="M148" s="230">
        <v>0.63739999999999997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215.8</v>
      </c>
      <c r="D149" s="231">
        <v>214.51666666666665</v>
      </c>
      <c r="E149" s="231">
        <v>211.5333333333333</v>
      </c>
      <c r="F149" s="231">
        <v>207.26666666666665</v>
      </c>
      <c r="G149" s="231">
        <v>204.2833333333333</v>
      </c>
      <c r="H149" s="231">
        <v>218.7833333333333</v>
      </c>
      <c r="I149" s="231">
        <v>221.76666666666665</v>
      </c>
      <c r="J149" s="231">
        <v>226.0333333333333</v>
      </c>
      <c r="K149" s="230">
        <v>217.5</v>
      </c>
      <c r="L149" s="230">
        <v>210.25</v>
      </c>
      <c r="M149" s="230">
        <v>13.14405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844.9</v>
      </c>
      <c r="D150" s="231">
        <v>843.25</v>
      </c>
      <c r="E150" s="231">
        <v>834.6</v>
      </c>
      <c r="F150" s="231">
        <v>824.30000000000007</v>
      </c>
      <c r="G150" s="231">
        <v>815.65000000000009</v>
      </c>
      <c r="H150" s="231">
        <v>853.55</v>
      </c>
      <c r="I150" s="231">
        <v>862.2</v>
      </c>
      <c r="J150" s="231">
        <v>872.49999999999989</v>
      </c>
      <c r="K150" s="230">
        <v>851.9</v>
      </c>
      <c r="L150" s="230">
        <v>832.95</v>
      </c>
      <c r="M150" s="230">
        <v>4.7681899999999997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153.65</v>
      </c>
      <c r="D151" s="231">
        <v>154.86666666666667</v>
      </c>
      <c r="E151" s="231">
        <v>151.88333333333335</v>
      </c>
      <c r="F151" s="231">
        <v>150.11666666666667</v>
      </c>
      <c r="G151" s="231">
        <v>147.13333333333335</v>
      </c>
      <c r="H151" s="231">
        <v>156.63333333333335</v>
      </c>
      <c r="I151" s="231">
        <v>159.6166666666667</v>
      </c>
      <c r="J151" s="231">
        <v>161.38333333333335</v>
      </c>
      <c r="K151" s="230">
        <v>157.85</v>
      </c>
      <c r="L151" s="230">
        <v>153.1</v>
      </c>
      <c r="M151" s="230">
        <v>200.16784999999999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259.45</v>
      </c>
      <c r="D152" s="231">
        <v>261.5</v>
      </c>
      <c r="E152" s="231">
        <v>255.2</v>
      </c>
      <c r="F152" s="231">
        <v>250.95</v>
      </c>
      <c r="G152" s="231">
        <v>244.64999999999998</v>
      </c>
      <c r="H152" s="231">
        <v>265.75</v>
      </c>
      <c r="I152" s="231">
        <v>272.04999999999995</v>
      </c>
      <c r="J152" s="231">
        <v>276.3</v>
      </c>
      <c r="K152" s="230">
        <v>267.8</v>
      </c>
      <c r="L152" s="230">
        <v>257.25</v>
      </c>
      <c r="M152" s="230">
        <v>51.192019999999999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639</v>
      </c>
      <c r="D153" s="231">
        <v>637.6</v>
      </c>
      <c r="E153" s="231">
        <v>632.40000000000009</v>
      </c>
      <c r="F153" s="231">
        <v>625.80000000000007</v>
      </c>
      <c r="G153" s="231">
        <v>620.60000000000014</v>
      </c>
      <c r="H153" s="231">
        <v>644.20000000000005</v>
      </c>
      <c r="I153" s="231">
        <v>649.40000000000009</v>
      </c>
      <c r="J153" s="231">
        <v>656</v>
      </c>
      <c r="K153" s="230">
        <v>642.79999999999995</v>
      </c>
      <c r="L153" s="230">
        <v>631</v>
      </c>
      <c r="M153" s="230">
        <v>29.813780000000001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3274.95</v>
      </c>
      <c r="D154" s="231">
        <v>3290.15</v>
      </c>
      <c r="E154" s="231">
        <v>3250.3500000000004</v>
      </c>
      <c r="F154" s="231">
        <v>3225.7500000000005</v>
      </c>
      <c r="G154" s="231">
        <v>3185.9500000000007</v>
      </c>
      <c r="H154" s="231">
        <v>3314.75</v>
      </c>
      <c r="I154" s="231">
        <v>3354.55</v>
      </c>
      <c r="J154" s="231">
        <v>3379.1499999999996</v>
      </c>
      <c r="K154" s="230">
        <v>3329.95</v>
      </c>
      <c r="L154" s="230">
        <v>3265.55</v>
      </c>
      <c r="M154" s="230">
        <v>0.72953999999999997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622.70000000000005</v>
      </c>
      <c r="D155" s="231">
        <v>627.26666666666677</v>
      </c>
      <c r="E155" s="231">
        <v>607.58333333333348</v>
      </c>
      <c r="F155" s="231">
        <v>592.4666666666667</v>
      </c>
      <c r="G155" s="231">
        <v>572.78333333333342</v>
      </c>
      <c r="H155" s="231">
        <v>642.38333333333355</v>
      </c>
      <c r="I155" s="231">
        <v>662.06666666666672</v>
      </c>
      <c r="J155" s="231">
        <v>677.18333333333362</v>
      </c>
      <c r="K155" s="230">
        <v>646.95000000000005</v>
      </c>
      <c r="L155" s="230">
        <v>612.15</v>
      </c>
      <c r="M155" s="230">
        <v>17.340109999999999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2976.3</v>
      </c>
      <c r="D156" s="231">
        <v>2987.15</v>
      </c>
      <c r="E156" s="231">
        <v>2924.2000000000003</v>
      </c>
      <c r="F156" s="231">
        <v>2872.1000000000004</v>
      </c>
      <c r="G156" s="231">
        <v>2809.1500000000005</v>
      </c>
      <c r="H156" s="231">
        <v>3039.25</v>
      </c>
      <c r="I156" s="231">
        <v>3102.2</v>
      </c>
      <c r="J156" s="231">
        <v>3154.2999999999997</v>
      </c>
      <c r="K156" s="230">
        <v>3050.1</v>
      </c>
      <c r="L156" s="230">
        <v>2935.05</v>
      </c>
      <c r="M156" s="230">
        <v>2.34727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37789.25</v>
      </c>
      <c r="D157" s="231">
        <v>37843.083333333336</v>
      </c>
      <c r="E157" s="231">
        <v>37456.166666666672</v>
      </c>
      <c r="F157" s="231">
        <v>37123.083333333336</v>
      </c>
      <c r="G157" s="231">
        <v>36736.166666666672</v>
      </c>
      <c r="H157" s="231">
        <v>38176.166666666672</v>
      </c>
      <c r="I157" s="231">
        <v>38563.083333333343</v>
      </c>
      <c r="J157" s="231">
        <v>38896.166666666672</v>
      </c>
      <c r="K157" s="230">
        <v>38230</v>
      </c>
      <c r="L157" s="230">
        <v>37510</v>
      </c>
      <c r="M157" s="230">
        <v>0.17091999999999999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984.15</v>
      </c>
      <c r="D158" s="231">
        <v>973.38333333333333</v>
      </c>
      <c r="E158" s="231">
        <v>946.76666666666665</v>
      </c>
      <c r="F158" s="231">
        <v>909.38333333333333</v>
      </c>
      <c r="G158" s="231">
        <v>882.76666666666665</v>
      </c>
      <c r="H158" s="231">
        <v>1010.7666666666667</v>
      </c>
      <c r="I158" s="231">
        <v>1037.3833333333332</v>
      </c>
      <c r="J158" s="231">
        <v>1074.7666666666667</v>
      </c>
      <c r="K158" s="230">
        <v>1000</v>
      </c>
      <c r="L158" s="230">
        <v>936</v>
      </c>
      <c r="M158" s="230">
        <v>1.8669100000000001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4533.55</v>
      </c>
      <c r="D159" s="231">
        <v>4543.25</v>
      </c>
      <c r="E159" s="231">
        <v>4452.3</v>
      </c>
      <c r="F159" s="231">
        <v>4371.05</v>
      </c>
      <c r="G159" s="231">
        <v>4280.1000000000004</v>
      </c>
      <c r="H159" s="231">
        <v>4624.5</v>
      </c>
      <c r="I159" s="231">
        <v>4715.4500000000007</v>
      </c>
      <c r="J159" s="231">
        <v>4796.7</v>
      </c>
      <c r="K159" s="230">
        <v>4634.2</v>
      </c>
      <c r="L159" s="230">
        <v>4462</v>
      </c>
      <c r="M159" s="230">
        <v>3.2749000000000001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233.8</v>
      </c>
      <c r="D160" s="231">
        <v>232.4</v>
      </c>
      <c r="E160" s="231">
        <v>230.5</v>
      </c>
      <c r="F160" s="231">
        <v>227.2</v>
      </c>
      <c r="G160" s="231">
        <v>225.29999999999998</v>
      </c>
      <c r="H160" s="231">
        <v>235.70000000000002</v>
      </c>
      <c r="I160" s="231">
        <v>237.60000000000005</v>
      </c>
      <c r="J160" s="231">
        <v>240.90000000000003</v>
      </c>
      <c r="K160" s="230">
        <v>234.3</v>
      </c>
      <c r="L160" s="230">
        <v>229.1</v>
      </c>
      <c r="M160" s="230">
        <v>42.655320000000003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2327.6</v>
      </c>
      <c r="D161" s="231">
        <v>2324.6333333333337</v>
      </c>
      <c r="E161" s="231">
        <v>2299.2666666666673</v>
      </c>
      <c r="F161" s="231">
        <v>2270.9333333333338</v>
      </c>
      <c r="G161" s="231">
        <v>2245.5666666666675</v>
      </c>
      <c r="H161" s="231">
        <v>2352.9666666666672</v>
      </c>
      <c r="I161" s="231">
        <v>2378.333333333333</v>
      </c>
      <c r="J161" s="231">
        <v>2406.666666666667</v>
      </c>
      <c r="K161" s="230">
        <v>2350</v>
      </c>
      <c r="L161" s="230">
        <v>2296.3000000000002</v>
      </c>
      <c r="M161" s="230">
        <v>4.1104000000000003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2960.2</v>
      </c>
      <c r="D162" s="231">
        <v>2941.9500000000003</v>
      </c>
      <c r="E162" s="231">
        <v>2918.2500000000005</v>
      </c>
      <c r="F162" s="231">
        <v>2876.3</v>
      </c>
      <c r="G162" s="231">
        <v>2852.6000000000004</v>
      </c>
      <c r="H162" s="231">
        <v>2983.9000000000005</v>
      </c>
      <c r="I162" s="231">
        <v>3007.6000000000004</v>
      </c>
      <c r="J162" s="231">
        <v>3049.5500000000006</v>
      </c>
      <c r="K162" s="230">
        <v>2965.65</v>
      </c>
      <c r="L162" s="230">
        <v>2900</v>
      </c>
      <c r="M162" s="230">
        <v>3.0383200000000001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291.14999999999998</v>
      </c>
      <c r="D163" s="231">
        <v>291.2</v>
      </c>
      <c r="E163" s="231">
        <v>287.39999999999998</v>
      </c>
      <c r="F163" s="231">
        <v>283.64999999999998</v>
      </c>
      <c r="G163" s="231">
        <v>279.84999999999997</v>
      </c>
      <c r="H163" s="231">
        <v>294.95</v>
      </c>
      <c r="I163" s="231">
        <v>298.75000000000006</v>
      </c>
      <c r="J163" s="231">
        <v>302.5</v>
      </c>
      <c r="K163" s="230">
        <v>295</v>
      </c>
      <c r="L163" s="230">
        <v>287.45</v>
      </c>
      <c r="M163" s="230">
        <v>13.62303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155.05000000000001</v>
      </c>
      <c r="D164" s="231">
        <v>154.23333333333335</v>
      </c>
      <c r="E164" s="231">
        <v>152.4666666666667</v>
      </c>
      <c r="F164" s="231">
        <v>149.88333333333335</v>
      </c>
      <c r="G164" s="231">
        <v>148.1166666666667</v>
      </c>
      <c r="H164" s="231">
        <v>156.81666666666669</v>
      </c>
      <c r="I164" s="231">
        <v>158.58333333333334</v>
      </c>
      <c r="J164" s="231">
        <v>161.16666666666669</v>
      </c>
      <c r="K164" s="230">
        <v>156</v>
      </c>
      <c r="L164" s="230">
        <v>151.65</v>
      </c>
      <c r="M164" s="230">
        <v>61.40663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224.6</v>
      </c>
      <c r="D165" s="231">
        <v>225.26666666666665</v>
      </c>
      <c r="E165" s="231">
        <v>223.18333333333331</v>
      </c>
      <c r="F165" s="231">
        <v>221.76666666666665</v>
      </c>
      <c r="G165" s="231">
        <v>219.68333333333331</v>
      </c>
      <c r="H165" s="231">
        <v>226.68333333333331</v>
      </c>
      <c r="I165" s="231">
        <v>228.76666666666668</v>
      </c>
      <c r="J165" s="231">
        <v>230.18333333333331</v>
      </c>
      <c r="K165" s="230">
        <v>227.35</v>
      </c>
      <c r="L165" s="230">
        <v>223.85</v>
      </c>
      <c r="M165" s="230">
        <v>57.324109999999997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412.05</v>
      </c>
      <c r="D166" s="231">
        <v>412.5333333333333</v>
      </c>
      <c r="E166" s="231">
        <v>407.06666666666661</v>
      </c>
      <c r="F166" s="231">
        <v>402.08333333333331</v>
      </c>
      <c r="G166" s="231">
        <v>396.61666666666662</v>
      </c>
      <c r="H166" s="231">
        <v>417.51666666666659</v>
      </c>
      <c r="I166" s="231">
        <v>422.98333333333329</v>
      </c>
      <c r="J166" s="231">
        <v>427.96666666666658</v>
      </c>
      <c r="K166" s="230">
        <v>418</v>
      </c>
      <c r="L166" s="230">
        <v>407.55</v>
      </c>
      <c r="M166" s="230">
        <v>1.7086699999999999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14031.35</v>
      </c>
      <c r="D167" s="231">
        <v>13823.966666666665</v>
      </c>
      <c r="E167" s="231">
        <v>13397.933333333331</v>
      </c>
      <c r="F167" s="231">
        <v>12764.516666666665</v>
      </c>
      <c r="G167" s="231">
        <v>12338.48333333333</v>
      </c>
      <c r="H167" s="231">
        <v>14457.383333333331</v>
      </c>
      <c r="I167" s="231">
        <v>14883.416666666668</v>
      </c>
      <c r="J167" s="231">
        <v>15516.833333333332</v>
      </c>
      <c r="K167" s="230">
        <v>14250</v>
      </c>
      <c r="L167" s="230">
        <v>13190.55</v>
      </c>
      <c r="M167" s="230">
        <v>0.14122000000000001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47.35</v>
      </c>
      <c r="D168" s="231">
        <v>47.133333333333333</v>
      </c>
      <c r="E168" s="231">
        <v>46.816666666666663</v>
      </c>
      <c r="F168" s="231">
        <v>46.283333333333331</v>
      </c>
      <c r="G168" s="231">
        <v>45.966666666666661</v>
      </c>
      <c r="H168" s="231">
        <v>47.666666666666664</v>
      </c>
      <c r="I168" s="231">
        <v>47.983333333333341</v>
      </c>
      <c r="J168" s="231">
        <v>48.516666666666666</v>
      </c>
      <c r="K168" s="230">
        <v>47.45</v>
      </c>
      <c r="L168" s="230">
        <v>46.6</v>
      </c>
      <c r="M168" s="230">
        <v>200.28649999999999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117.1</v>
      </c>
      <c r="D169" s="231">
        <v>116.68333333333332</v>
      </c>
      <c r="E169" s="231">
        <v>116.06666666666665</v>
      </c>
      <c r="F169" s="231">
        <v>115.03333333333333</v>
      </c>
      <c r="G169" s="231">
        <v>114.41666666666666</v>
      </c>
      <c r="H169" s="231">
        <v>117.71666666666664</v>
      </c>
      <c r="I169" s="231">
        <v>118.33333333333331</v>
      </c>
      <c r="J169" s="231">
        <v>119.36666666666663</v>
      </c>
      <c r="K169" s="230">
        <v>117.3</v>
      </c>
      <c r="L169" s="230">
        <v>115.65</v>
      </c>
      <c r="M169" s="230">
        <v>37.74391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2331.4499999999998</v>
      </c>
      <c r="D170" s="231">
        <v>2331.8166666666666</v>
      </c>
      <c r="E170" s="231">
        <v>2314.6333333333332</v>
      </c>
      <c r="F170" s="231">
        <v>2297.8166666666666</v>
      </c>
      <c r="G170" s="231">
        <v>2280.6333333333332</v>
      </c>
      <c r="H170" s="231">
        <v>2348.6333333333332</v>
      </c>
      <c r="I170" s="231">
        <v>2365.8166666666666</v>
      </c>
      <c r="J170" s="231">
        <v>2382.6333333333332</v>
      </c>
      <c r="K170" s="230">
        <v>2349</v>
      </c>
      <c r="L170" s="230">
        <v>2315</v>
      </c>
      <c r="M170" s="230">
        <v>47.502380000000002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747.25</v>
      </c>
      <c r="D171" s="231">
        <v>745.41666666666663</v>
      </c>
      <c r="E171" s="231">
        <v>740.88333333333321</v>
      </c>
      <c r="F171" s="231">
        <v>734.51666666666654</v>
      </c>
      <c r="G171" s="231">
        <v>729.98333333333312</v>
      </c>
      <c r="H171" s="231">
        <v>751.7833333333333</v>
      </c>
      <c r="I171" s="231">
        <v>756.31666666666683</v>
      </c>
      <c r="J171" s="231">
        <v>762.68333333333339</v>
      </c>
      <c r="K171" s="230">
        <v>749.95</v>
      </c>
      <c r="L171" s="230">
        <v>739.05</v>
      </c>
      <c r="M171" s="230">
        <v>7.0112199999999998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1103.8</v>
      </c>
      <c r="D172" s="231">
        <v>1107.4666666666665</v>
      </c>
      <c r="E172" s="231">
        <v>1088.133333333333</v>
      </c>
      <c r="F172" s="231">
        <v>1072.4666666666665</v>
      </c>
      <c r="G172" s="231">
        <v>1053.133333333333</v>
      </c>
      <c r="H172" s="231">
        <v>1123.133333333333</v>
      </c>
      <c r="I172" s="231">
        <v>1142.4666666666665</v>
      </c>
      <c r="J172" s="231">
        <v>1158.133333333333</v>
      </c>
      <c r="K172" s="230">
        <v>1126.8</v>
      </c>
      <c r="L172" s="230">
        <v>1091.8</v>
      </c>
      <c r="M172" s="230">
        <v>16.893879999999999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2362.35</v>
      </c>
      <c r="D173" s="231">
        <v>2383.3166666666671</v>
      </c>
      <c r="E173" s="231">
        <v>2337.6333333333341</v>
      </c>
      <c r="F173" s="231">
        <v>2312.916666666667</v>
      </c>
      <c r="G173" s="231">
        <v>2267.233333333334</v>
      </c>
      <c r="H173" s="231">
        <v>2408.0333333333342</v>
      </c>
      <c r="I173" s="231">
        <v>2453.7166666666676</v>
      </c>
      <c r="J173" s="231">
        <v>2478.4333333333343</v>
      </c>
      <c r="K173" s="230">
        <v>2429</v>
      </c>
      <c r="L173" s="230">
        <v>2358.6</v>
      </c>
      <c r="M173" s="230">
        <v>10.102080000000001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67.599999999999994</v>
      </c>
      <c r="D174" s="231">
        <v>67.533333333333346</v>
      </c>
      <c r="E174" s="231">
        <v>67.116666666666688</v>
      </c>
      <c r="F174" s="231">
        <v>66.63333333333334</v>
      </c>
      <c r="G174" s="231">
        <v>66.216666666666683</v>
      </c>
      <c r="H174" s="231">
        <v>68.016666666666694</v>
      </c>
      <c r="I174" s="231">
        <v>68.433333333333351</v>
      </c>
      <c r="J174" s="231">
        <v>68.9166666666667</v>
      </c>
      <c r="K174" s="230">
        <v>67.95</v>
      </c>
      <c r="L174" s="230">
        <v>67.05</v>
      </c>
      <c r="M174" s="230">
        <v>75.889560000000003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26260.85</v>
      </c>
      <c r="D175" s="231">
        <v>26158.616666666669</v>
      </c>
      <c r="E175" s="231">
        <v>25932.233333333337</v>
      </c>
      <c r="F175" s="231">
        <v>25603.616666666669</v>
      </c>
      <c r="G175" s="231">
        <v>25377.233333333337</v>
      </c>
      <c r="H175" s="231">
        <v>26487.233333333337</v>
      </c>
      <c r="I175" s="231">
        <v>26713.616666666669</v>
      </c>
      <c r="J175" s="231">
        <v>27042.233333333337</v>
      </c>
      <c r="K175" s="230">
        <v>26385</v>
      </c>
      <c r="L175" s="230">
        <v>25830</v>
      </c>
      <c r="M175" s="230">
        <v>0.39036999999999999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1286.45</v>
      </c>
      <c r="D176" s="277">
        <v>1281.1499999999999</v>
      </c>
      <c r="E176" s="277">
        <v>1271.2999999999997</v>
      </c>
      <c r="F176" s="277">
        <v>1256.1499999999999</v>
      </c>
      <c r="G176" s="277">
        <v>1246.2999999999997</v>
      </c>
      <c r="H176" s="277">
        <v>1296.2999999999997</v>
      </c>
      <c r="I176" s="277">
        <v>1306.1499999999996</v>
      </c>
      <c r="J176" s="277">
        <v>1321.2999999999997</v>
      </c>
      <c r="K176" s="276">
        <v>1291</v>
      </c>
      <c r="L176" s="276">
        <v>1266</v>
      </c>
      <c r="M176" s="276">
        <v>4.5949200000000001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3352.75</v>
      </c>
      <c r="D177" s="231">
        <v>3340.9833333333336</v>
      </c>
      <c r="E177" s="231">
        <v>3321.9666666666672</v>
      </c>
      <c r="F177" s="231">
        <v>3291.1833333333334</v>
      </c>
      <c r="G177" s="231">
        <v>3272.166666666667</v>
      </c>
      <c r="H177" s="231">
        <v>3371.7666666666673</v>
      </c>
      <c r="I177" s="231">
        <v>3390.7833333333338</v>
      </c>
      <c r="J177" s="231">
        <v>3421.5666666666675</v>
      </c>
      <c r="K177" s="230">
        <v>3360</v>
      </c>
      <c r="L177" s="230">
        <v>3310.2</v>
      </c>
      <c r="M177" s="230">
        <v>1.52708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419.95</v>
      </c>
      <c r="D178" s="231">
        <v>418.96666666666664</v>
      </c>
      <c r="E178" s="231">
        <v>415.7833333333333</v>
      </c>
      <c r="F178" s="231">
        <v>411.61666666666667</v>
      </c>
      <c r="G178" s="231">
        <v>408.43333333333334</v>
      </c>
      <c r="H178" s="231">
        <v>423.13333333333327</v>
      </c>
      <c r="I178" s="231">
        <v>426.31666666666655</v>
      </c>
      <c r="J178" s="231">
        <v>430.48333333333323</v>
      </c>
      <c r="K178" s="230">
        <v>422.15</v>
      </c>
      <c r="L178" s="230">
        <v>414.8</v>
      </c>
      <c r="M178" s="230">
        <v>10.74114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526.75</v>
      </c>
      <c r="D179" s="231">
        <v>525.7833333333333</v>
      </c>
      <c r="E179" s="231">
        <v>523.06666666666661</v>
      </c>
      <c r="F179" s="231">
        <v>519.38333333333333</v>
      </c>
      <c r="G179" s="231">
        <v>516.66666666666663</v>
      </c>
      <c r="H179" s="231">
        <v>529.46666666666658</v>
      </c>
      <c r="I179" s="231">
        <v>532.18333333333328</v>
      </c>
      <c r="J179" s="231">
        <v>535.86666666666656</v>
      </c>
      <c r="K179" s="230">
        <v>528.5</v>
      </c>
      <c r="L179" s="230">
        <v>522.1</v>
      </c>
      <c r="M179" s="230">
        <v>142.10948999999999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83.8</v>
      </c>
      <c r="D180" s="231">
        <v>83.816666666666663</v>
      </c>
      <c r="E180" s="231">
        <v>83.283333333333331</v>
      </c>
      <c r="F180" s="231">
        <v>82.766666666666666</v>
      </c>
      <c r="G180" s="231">
        <v>82.233333333333334</v>
      </c>
      <c r="H180" s="231">
        <v>84.333333333333329</v>
      </c>
      <c r="I180" s="231">
        <v>84.86666666666666</v>
      </c>
      <c r="J180" s="231">
        <v>85.383333333333326</v>
      </c>
      <c r="K180" s="230">
        <v>84.35</v>
      </c>
      <c r="L180" s="230">
        <v>83.3</v>
      </c>
      <c r="M180" s="230">
        <v>70.753820000000005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979.05</v>
      </c>
      <c r="D181" s="231">
        <v>981.08333333333337</v>
      </c>
      <c r="E181" s="231">
        <v>974.16666666666674</v>
      </c>
      <c r="F181" s="231">
        <v>969.28333333333342</v>
      </c>
      <c r="G181" s="231">
        <v>962.36666666666679</v>
      </c>
      <c r="H181" s="231">
        <v>985.9666666666667</v>
      </c>
      <c r="I181" s="231">
        <v>992.88333333333344</v>
      </c>
      <c r="J181" s="231">
        <v>997.76666666666665</v>
      </c>
      <c r="K181" s="230">
        <v>988</v>
      </c>
      <c r="L181" s="230">
        <v>976.2</v>
      </c>
      <c r="M181" s="230">
        <v>16.715699999999998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418.9</v>
      </c>
      <c r="D182" s="231">
        <v>419</v>
      </c>
      <c r="E182" s="231">
        <v>415.95</v>
      </c>
      <c r="F182" s="231">
        <v>413</v>
      </c>
      <c r="G182" s="231">
        <v>409.95</v>
      </c>
      <c r="H182" s="231">
        <v>421.95</v>
      </c>
      <c r="I182" s="231">
        <v>424.99999999999994</v>
      </c>
      <c r="J182" s="231">
        <v>427.95</v>
      </c>
      <c r="K182" s="230">
        <v>422.05</v>
      </c>
      <c r="L182" s="230">
        <v>416.05</v>
      </c>
      <c r="M182" s="230">
        <v>5.5170000000000003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586.15</v>
      </c>
      <c r="D183" s="231">
        <v>586.76666666666665</v>
      </c>
      <c r="E183" s="231">
        <v>575.93333333333328</v>
      </c>
      <c r="F183" s="231">
        <v>565.71666666666658</v>
      </c>
      <c r="G183" s="231">
        <v>554.88333333333321</v>
      </c>
      <c r="H183" s="231">
        <v>596.98333333333335</v>
      </c>
      <c r="I183" s="231">
        <v>607.81666666666683</v>
      </c>
      <c r="J183" s="231">
        <v>618.03333333333342</v>
      </c>
      <c r="K183" s="230">
        <v>597.6</v>
      </c>
      <c r="L183" s="230">
        <v>576.54999999999995</v>
      </c>
      <c r="M183" s="230">
        <v>5.8072900000000001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1084.75</v>
      </c>
      <c r="D184" s="231">
        <v>1085.0666666666666</v>
      </c>
      <c r="E184" s="231">
        <v>1072.6833333333332</v>
      </c>
      <c r="F184" s="231">
        <v>1060.6166666666666</v>
      </c>
      <c r="G184" s="231">
        <v>1048.2333333333331</v>
      </c>
      <c r="H184" s="231">
        <v>1097.1333333333332</v>
      </c>
      <c r="I184" s="231">
        <v>1109.5166666666664</v>
      </c>
      <c r="J184" s="231">
        <v>1121.5833333333333</v>
      </c>
      <c r="K184" s="230">
        <v>1097.45</v>
      </c>
      <c r="L184" s="230">
        <v>1073</v>
      </c>
      <c r="M184" s="230">
        <v>8.4249700000000001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977.15</v>
      </c>
      <c r="D185" s="231">
        <v>977.75</v>
      </c>
      <c r="E185" s="231">
        <v>972.5</v>
      </c>
      <c r="F185" s="231">
        <v>967.85</v>
      </c>
      <c r="G185" s="231">
        <v>962.6</v>
      </c>
      <c r="H185" s="231">
        <v>982.4</v>
      </c>
      <c r="I185" s="231">
        <v>987.65</v>
      </c>
      <c r="J185" s="231">
        <v>992.3</v>
      </c>
      <c r="K185" s="230">
        <v>983</v>
      </c>
      <c r="L185" s="230">
        <v>973.1</v>
      </c>
      <c r="M185" s="230">
        <v>3.9926900000000001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1247.55</v>
      </c>
      <c r="D186" s="231">
        <v>1245.9166666666667</v>
      </c>
      <c r="E186" s="231">
        <v>1237.8333333333335</v>
      </c>
      <c r="F186" s="231">
        <v>1228.1166666666668</v>
      </c>
      <c r="G186" s="231">
        <v>1220.0333333333335</v>
      </c>
      <c r="H186" s="231">
        <v>1255.6333333333334</v>
      </c>
      <c r="I186" s="231">
        <v>1263.7166666666669</v>
      </c>
      <c r="J186" s="231">
        <v>1273.4333333333334</v>
      </c>
      <c r="K186" s="230">
        <v>1254</v>
      </c>
      <c r="L186" s="230">
        <v>1236.2</v>
      </c>
      <c r="M186" s="230">
        <v>1.01136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3200</v>
      </c>
      <c r="D187" s="231">
        <v>3199.5666666666671</v>
      </c>
      <c r="E187" s="231">
        <v>3174.1833333333343</v>
      </c>
      <c r="F187" s="231">
        <v>3148.3666666666672</v>
      </c>
      <c r="G187" s="231">
        <v>3122.9833333333345</v>
      </c>
      <c r="H187" s="231">
        <v>3225.3833333333341</v>
      </c>
      <c r="I187" s="231">
        <v>3250.7666666666664</v>
      </c>
      <c r="J187" s="231">
        <v>3276.5833333333339</v>
      </c>
      <c r="K187" s="230">
        <v>3224.95</v>
      </c>
      <c r="L187" s="230">
        <v>3173.75</v>
      </c>
      <c r="M187" s="230">
        <v>15.218299999999999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717.05</v>
      </c>
      <c r="D188" s="231">
        <v>714.94999999999993</v>
      </c>
      <c r="E188" s="231">
        <v>711.39999999999986</v>
      </c>
      <c r="F188" s="231">
        <v>705.74999999999989</v>
      </c>
      <c r="G188" s="231">
        <v>702.19999999999982</v>
      </c>
      <c r="H188" s="231">
        <v>720.59999999999991</v>
      </c>
      <c r="I188" s="231">
        <v>724.14999999999986</v>
      </c>
      <c r="J188" s="231">
        <v>729.8</v>
      </c>
      <c r="K188" s="230">
        <v>718.5</v>
      </c>
      <c r="L188" s="230">
        <v>709.3</v>
      </c>
      <c r="M188" s="230">
        <v>7.9753299999999996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6011.3</v>
      </c>
      <c r="D189" s="231">
        <v>6027.8499999999995</v>
      </c>
      <c r="E189" s="231">
        <v>5958.6999999999989</v>
      </c>
      <c r="F189" s="231">
        <v>5906.0999999999995</v>
      </c>
      <c r="G189" s="231">
        <v>5836.9499999999989</v>
      </c>
      <c r="H189" s="231">
        <v>6080.4499999999989</v>
      </c>
      <c r="I189" s="231">
        <v>6149.5999999999985</v>
      </c>
      <c r="J189" s="231">
        <v>6202.1999999999989</v>
      </c>
      <c r="K189" s="230">
        <v>6097</v>
      </c>
      <c r="L189" s="230">
        <v>5975.25</v>
      </c>
      <c r="M189" s="230">
        <v>1.1044700000000001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424.25</v>
      </c>
      <c r="D190" s="231">
        <v>422.90000000000003</v>
      </c>
      <c r="E190" s="231">
        <v>420.85000000000008</v>
      </c>
      <c r="F190" s="231">
        <v>417.45000000000005</v>
      </c>
      <c r="G190" s="231">
        <v>415.40000000000009</v>
      </c>
      <c r="H190" s="231">
        <v>426.30000000000007</v>
      </c>
      <c r="I190" s="231">
        <v>428.35</v>
      </c>
      <c r="J190" s="231">
        <v>431.75000000000006</v>
      </c>
      <c r="K190" s="230">
        <v>424.95</v>
      </c>
      <c r="L190" s="230">
        <v>419.5</v>
      </c>
      <c r="M190" s="230">
        <v>69.483289999999997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193.95</v>
      </c>
      <c r="D191" s="231">
        <v>194.01666666666665</v>
      </c>
      <c r="E191" s="231">
        <v>191.98333333333329</v>
      </c>
      <c r="F191" s="231">
        <v>190.01666666666665</v>
      </c>
      <c r="G191" s="231">
        <v>187.98333333333329</v>
      </c>
      <c r="H191" s="231">
        <v>195.98333333333329</v>
      </c>
      <c r="I191" s="231">
        <v>198.01666666666665</v>
      </c>
      <c r="J191" s="231">
        <v>199.98333333333329</v>
      </c>
      <c r="K191" s="230">
        <v>196.05</v>
      </c>
      <c r="L191" s="230">
        <v>192.05</v>
      </c>
      <c r="M191" s="230">
        <v>149.27965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104.1</v>
      </c>
      <c r="D192" s="231">
        <v>104.38333333333333</v>
      </c>
      <c r="E192" s="231">
        <v>103.51666666666665</v>
      </c>
      <c r="F192" s="231">
        <v>102.93333333333332</v>
      </c>
      <c r="G192" s="231">
        <v>102.06666666666665</v>
      </c>
      <c r="H192" s="231">
        <v>104.96666666666665</v>
      </c>
      <c r="I192" s="231">
        <v>105.83333333333333</v>
      </c>
      <c r="J192" s="231">
        <v>106.41666666666666</v>
      </c>
      <c r="K192" s="230">
        <v>105.25</v>
      </c>
      <c r="L192" s="230">
        <v>103.8</v>
      </c>
      <c r="M192" s="230">
        <v>218.40428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58.2</v>
      </c>
      <c r="D193" s="231">
        <v>56.666666666666664</v>
      </c>
      <c r="E193" s="231">
        <v>55.133333333333326</v>
      </c>
      <c r="F193" s="231">
        <v>52.066666666666663</v>
      </c>
      <c r="G193" s="231">
        <v>50.533333333333324</v>
      </c>
      <c r="H193" s="231">
        <v>59.733333333333327</v>
      </c>
      <c r="I193" s="231">
        <v>61.266666666666673</v>
      </c>
      <c r="J193" s="231">
        <v>64.333333333333329</v>
      </c>
      <c r="K193" s="230">
        <v>58.2</v>
      </c>
      <c r="L193" s="230">
        <v>53.6</v>
      </c>
      <c r="M193" s="230">
        <v>35.85051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1103.2</v>
      </c>
      <c r="D194" s="231">
        <v>1097.7666666666667</v>
      </c>
      <c r="E194" s="231">
        <v>1090.5333333333333</v>
      </c>
      <c r="F194" s="231">
        <v>1077.8666666666666</v>
      </c>
      <c r="G194" s="231">
        <v>1070.6333333333332</v>
      </c>
      <c r="H194" s="231">
        <v>1110.4333333333334</v>
      </c>
      <c r="I194" s="231">
        <v>1117.6666666666665</v>
      </c>
      <c r="J194" s="231">
        <v>1130.3333333333335</v>
      </c>
      <c r="K194" s="230">
        <v>1105</v>
      </c>
      <c r="L194" s="230">
        <v>1085.0999999999999</v>
      </c>
      <c r="M194" s="230">
        <v>15.08662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755.05</v>
      </c>
      <c r="D195" s="231">
        <v>757.58333333333337</v>
      </c>
      <c r="E195" s="231">
        <v>745.16666666666674</v>
      </c>
      <c r="F195" s="231">
        <v>735.28333333333342</v>
      </c>
      <c r="G195" s="231">
        <v>722.86666666666679</v>
      </c>
      <c r="H195" s="231">
        <v>767.4666666666667</v>
      </c>
      <c r="I195" s="231">
        <v>779.88333333333344</v>
      </c>
      <c r="J195" s="231">
        <v>789.76666666666665</v>
      </c>
      <c r="K195" s="230">
        <v>770</v>
      </c>
      <c r="L195" s="230">
        <v>747.7</v>
      </c>
      <c r="M195" s="230">
        <v>4.2332599999999996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2537.4</v>
      </c>
      <c r="D196" s="231">
        <v>2531.7833333333333</v>
      </c>
      <c r="E196" s="231">
        <v>2518.9166666666665</v>
      </c>
      <c r="F196" s="231">
        <v>2500.4333333333334</v>
      </c>
      <c r="G196" s="231">
        <v>2487.5666666666666</v>
      </c>
      <c r="H196" s="231">
        <v>2550.2666666666664</v>
      </c>
      <c r="I196" s="231">
        <v>2563.1333333333332</v>
      </c>
      <c r="J196" s="231">
        <v>2581.6166666666663</v>
      </c>
      <c r="K196" s="230">
        <v>2544.65</v>
      </c>
      <c r="L196" s="230">
        <v>2513.3000000000002</v>
      </c>
      <c r="M196" s="230">
        <v>7.0171299999999999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1545.3</v>
      </c>
      <c r="D197" s="231">
        <v>1539.1333333333332</v>
      </c>
      <c r="E197" s="231">
        <v>1530.5166666666664</v>
      </c>
      <c r="F197" s="231">
        <v>1515.7333333333331</v>
      </c>
      <c r="G197" s="231">
        <v>1507.1166666666663</v>
      </c>
      <c r="H197" s="231">
        <v>1553.9166666666665</v>
      </c>
      <c r="I197" s="231">
        <v>1562.5333333333333</v>
      </c>
      <c r="J197" s="231">
        <v>1577.3166666666666</v>
      </c>
      <c r="K197" s="230">
        <v>1547.75</v>
      </c>
      <c r="L197" s="230">
        <v>1524.35</v>
      </c>
      <c r="M197" s="230">
        <v>2.7901699999999998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520.65</v>
      </c>
      <c r="D198" s="231">
        <v>518.88333333333333</v>
      </c>
      <c r="E198" s="231">
        <v>514.76666666666665</v>
      </c>
      <c r="F198" s="231">
        <v>508.88333333333333</v>
      </c>
      <c r="G198" s="231">
        <v>504.76666666666665</v>
      </c>
      <c r="H198" s="231">
        <v>524.76666666666665</v>
      </c>
      <c r="I198" s="231">
        <v>528.88333333333321</v>
      </c>
      <c r="J198" s="231">
        <v>534.76666666666665</v>
      </c>
      <c r="K198" s="230">
        <v>523</v>
      </c>
      <c r="L198" s="230">
        <v>513</v>
      </c>
      <c r="M198" s="230">
        <v>3.3635999999999999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1357.4</v>
      </c>
      <c r="D199" s="231">
        <v>1367.3999999999999</v>
      </c>
      <c r="E199" s="231">
        <v>1341.7999999999997</v>
      </c>
      <c r="F199" s="231">
        <v>1326.1999999999998</v>
      </c>
      <c r="G199" s="231">
        <v>1300.5999999999997</v>
      </c>
      <c r="H199" s="231">
        <v>1382.9999999999998</v>
      </c>
      <c r="I199" s="231">
        <v>1408.5999999999997</v>
      </c>
      <c r="J199" s="231">
        <v>1424.1999999999998</v>
      </c>
      <c r="K199" s="230">
        <v>1393</v>
      </c>
      <c r="L199" s="230">
        <v>1351.8</v>
      </c>
      <c r="M199" s="230">
        <v>4.0147700000000004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28.15</v>
      </c>
      <c r="D200" s="231">
        <v>28.366666666666664</v>
      </c>
      <c r="E200" s="231">
        <v>27.633333333333326</v>
      </c>
      <c r="F200" s="231">
        <v>27.116666666666664</v>
      </c>
      <c r="G200" s="231">
        <v>26.383333333333326</v>
      </c>
      <c r="H200" s="231">
        <v>28.883333333333326</v>
      </c>
      <c r="I200" s="231">
        <v>29.616666666666667</v>
      </c>
      <c r="J200" s="231">
        <v>30.133333333333326</v>
      </c>
      <c r="K200" s="230">
        <v>29.1</v>
      </c>
      <c r="L200" s="230">
        <v>27.85</v>
      </c>
      <c r="M200" s="230">
        <v>113.86319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2561.85</v>
      </c>
      <c r="D201" s="231">
        <v>2562</v>
      </c>
      <c r="E201" s="231">
        <v>2532</v>
      </c>
      <c r="F201" s="231">
        <v>2502.15</v>
      </c>
      <c r="G201" s="231">
        <v>2472.15</v>
      </c>
      <c r="H201" s="231">
        <v>2591.85</v>
      </c>
      <c r="I201" s="231">
        <v>2621.85</v>
      </c>
      <c r="J201" s="231">
        <v>2651.7</v>
      </c>
      <c r="K201" s="230">
        <v>2592</v>
      </c>
      <c r="L201" s="230">
        <v>2532.15</v>
      </c>
      <c r="M201" s="230">
        <v>0.92654000000000003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729.65</v>
      </c>
      <c r="D202" s="231">
        <v>726.23333333333323</v>
      </c>
      <c r="E202" s="231">
        <v>721.21666666666647</v>
      </c>
      <c r="F202" s="231">
        <v>712.78333333333319</v>
      </c>
      <c r="G202" s="231">
        <v>707.76666666666642</v>
      </c>
      <c r="H202" s="231">
        <v>734.66666666666652</v>
      </c>
      <c r="I202" s="231">
        <v>739.68333333333317</v>
      </c>
      <c r="J202" s="231">
        <v>748.11666666666656</v>
      </c>
      <c r="K202" s="230">
        <v>731.25</v>
      </c>
      <c r="L202" s="230">
        <v>717.8</v>
      </c>
      <c r="M202" s="230">
        <v>17.68965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7640.5</v>
      </c>
      <c r="D203" s="231">
        <v>7652.5333333333328</v>
      </c>
      <c r="E203" s="231">
        <v>7568.0666666666657</v>
      </c>
      <c r="F203" s="231">
        <v>7495.6333333333332</v>
      </c>
      <c r="G203" s="231">
        <v>7411.1666666666661</v>
      </c>
      <c r="H203" s="231">
        <v>7724.9666666666653</v>
      </c>
      <c r="I203" s="231">
        <v>7809.4333333333325</v>
      </c>
      <c r="J203" s="231">
        <v>7881.866666666665</v>
      </c>
      <c r="K203" s="230">
        <v>7737</v>
      </c>
      <c r="L203" s="230">
        <v>7580.1</v>
      </c>
      <c r="M203" s="230">
        <v>3.6058400000000002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67.75</v>
      </c>
      <c r="D204" s="231">
        <v>67.433333333333337</v>
      </c>
      <c r="E204" s="231">
        <v>66.616666666666674</v>
      </c>
      <c r="F204" s="231">
        <v>65.483333333333334</v>
      </c>
      <c r="G204" s="231">
        <v>64.666666666666671</v>
      </c>
      <c r="H204" s="231">
        <v>68.566666666666677</v>
      </c>
      <c r="I204" s="231">
        <v>69.38333333333334</v>
      </c>
      <c r="J204" s="231">
        <v>70.51666666666668</v>
      </c>
      <c r="K204" s="230">
        <v>68.25</v>
      </c>
      <c r="L204" s="230">
        <v>66.3</v>
      </c>
      <c r="M204" s="230">
        <v>72.72184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1433.05</v>
      </c>
      <c r="D205" s="231">
        <v>1435.7333333333333</v>
      </c>
      <c r="E205" s="231">
        <v>1421.0166666666667</v>
      </c>
      <c r="F205" s="231">
        <v>1408.9833333333333</v>
      </c>
      <c r="G205" s="231">
        <v>1394.2666666666667</v>
      </c>
      <c r="H205" s="231">
        <v>1447.7666666666667</v>
      </c>
      <c r="I205" s="231">
        <v>1462.4833333333333</v>
      </c>
      <c r="J205" s="231">
        <v>1474.5166666666667</v>
      </c>
      <c r="K205" s="230">
        <v>1450.45</v>
      </c>
      <c r="L205" s="230">
        <v>1423.7</v>
      </c>
      <c r="M205" s="230">
        <v>2.6476600000000001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750.65</v>
      </c>
      <c r="D206" s="231">
        <v>754.58333333333337</v>
      </c>
      <c r="E206" s="231">
        <v>745.51666666666677</v>
      </c>
      <c r="F206" s="231">
        <v>740.38333333333344</v>
      </c>
      <c r="G206" s="231">
        <v>731.31666666666683</v>
      </c>
      <c r="H206" s="231">
        <v>759.7166666666667</v>
      </c>
      <c r="I206" s="231">
        <v>768.7833333333333</v>
      </c>
      <c r="J206" s="231">
        <v>773.91666666666663</v>
      </c>
      <c r="K206" s="230">
        <v>763.65</v>
      </c>
      <c r="L206" s="230">
        <v>749.45</v>
      </c>
      <c r="M206" s="230">
        <v>7.5616099999999999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1414.45</v>
      </c>
      <c r="D207" s="231">
        <v>1405.8666666666668</v>
      </c>
      <c r="E207" s="231">
        <v>1390.7333333333336</v>
      </c>
      <c r="F207" s="231">
        <v>1367.0166666666669</v>
      </c>
      <c r="G207" s="231">
        <v>1351.8833333333337</v>
      </c>
      <c r="H207" s="231">
        <v>1429.5833333333335</v>
      </c>
      <c r="I207" s="231">
        <v>1444.7166666666667</v>
      </c>
      <c r="J207" s="231">
        <v>1468.4333333333334</v>
      </c>
      <c r="K207" s="230">
        <v>1421</v>
      </c>
      <c r="L207" s="230">
        <v>1382.15</v>
      </c>
      <c r="M207" s="230">
        <v>14.84084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282.39999999999998</v>
      </c>
      <c r="D208" s="231">
        <v>280.66666666666669</v>
      </c>
      <c r="E208" s="231">
        <v>278.33333333333337</v>
      </c>
      <c r="F208" s="231">
        <v>274.26666666666671</v>
      </c>
      <c r="G208" s="231">
        <v>271.93333333333339</v>
      </c>
      <c r="H208" s="231">
        <v>284.73333333333335</v>
      </c>
      <c r="I208" s="231">
        <v>287.06666666666672</v>
      </c>
      <c r="J208" s="231">
        <v>291.13333333333333</v>
      </c>
      <c r="K208" s="230">
        <v>283</v>
      </c>
      <c r="L208" s="230">
        <v>276.60000000000002</v>
      </c>
      <c r="M208" s="230">
        <v>137.38061999999999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6.15</v>
      </c>
      <c r="D209" s="231">
        <v>6.0666666666666664</v>
      </c>
      <c r="E209" s="231">
        <v>5.8833333333333329</v>
      </c>
      <c r="F209" s="231">
        <v>5.6166666666666663</v>
      </c>
      <c r="G209" s="231">
        <v>5.4333333333333327</v>
      </c>
      <c r="H209" s="231">
        <v>6.333333333333333</v>
      </c>
      <c r="I209" s="231">
        <v>6.5166666666666666</v>
      </c>
      <c r="J209" s="231">
        <v>6.7833333333333332</v>
      </c>
      <c r="K209" s="230">
        <v>6.25</v>
      </c>
      <c r="L209" s="230">
        <v>5.8</v>
      </c>
      <c r="M209" s="230">
        <v>1152.8175000000001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823.2</v>
      </c>
      <c r="D210" s="231">
        <v>821.73333333333323</v>
      </c>
      <c r="E210" s="231">
        <v>818.46666666666647</v>
      </c>
      <c r="F210" s="231">
        <v>813.73333333333323</v>
      </c>
      <c r="G210" s="231">
        <v>810.46666666666647</v>
      </c>
      <c r="H210" s="231">
        <v>826.46666666666647</v>
      </c>
      <c r="I210" s="231">
        <v>829.73333333333312</v>
      </c>
      <c r="J210" s="231">
        <v>834.46666666666647</v>
      </c>
      <c r="K210" s="230">
        <v>825</v>
      </c>
      <c r="L210" s="230">
        <v>817</v>
      </c>
      <c r="M210" s="230">
        <v>4.8996700000000004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1326.75</v>
      </c>
      <c r="D211" s="231">
        <v>1327.1333333333332</v>
      </c>
      <c r="E211" s="231">
        <v>1314.6666666666665</v>
      </c>
      <c r="F211" s="231">
        <v>1302.5833333333333</v>
      </c>
      <c r="G211" s="231">
        <v>1290.1166666666666</v>
      </c>
      <c r="H211" s="231">
        <v>1339.2166666666665</v>
      </c>
      <c r="I211" s="231">
        <v>1351.6833333333332</v>
      </c>
      <c r="J211" s="231">
        <v>1363.7666666666664</v>
      </c>
      <c r="K211" s="230">
        <v>1339.6</v>
      </c>
      <c r="L211" s="230">
        <v>1315.05</v>
      </c>
      <c r="M211" s="230">
        <v>2.34904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367.95</v>
      </c>
      <c r="D212" s="231">
        <v>367.16666666666669</v>
      </c>
      <c r="E212" s="231">
        <v>365.93333333333339</v>
      </c>
      <c r="F212" s="231">
        <v>363.91666666666669</v>
      </c>
      <c r="G212" s="231">
        <v>362.68333333333339</v>
      </c>
      <c r="H212" s="231">
        <v>369.18333333333339</v>
      </c>
      <c r="I212" s="231">
        <v>370.41666666666663</v>
      </c>
      <c r="J212" s="231">
        <v>372.43333333333339</v>
      </c>
      <c r="K212" s="230">
        <v>368.4</v>
      </c>
      <c r="L212" s="230">
        <v>365.15</v>
      </c>
      <c r="M212" s="230">
        <v>20.267499999999998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15.35</v>
      </c>
      <c r="D213" s="231">
        <v>15.283333333333331</v>
      </c>
      <c r="E213" s="231">
        <v>15.116666666666664</v>
      </c>
      <c r="F213" s="231">
        <v>14.883333333333333</v>
      </c>
      <c r="G213" s="231">
        <v>14.716666666666665</v>
      </c>
      <c r="H213" s="231">
        <v>15.516666666666662</v>
      </c>
      <c r="I213" s="231">
        <v>15.68333333333333</v>
      </c>
      <c r="J213" s="231">
        <v>15.916666666666661</v>
      </c>
      <c r="K213" s="230">
        <v>15.45</v>
      </c>
      <c r="L213" s="230">
        <v>15.05</v>
      </c>
      <c r="M213" s="230">
        <v>800.90576999999996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213.9</v>
      </c>
      <c r="D214" s="231">
        <v>213.54999999999998</v>
      </c>
      <c r="E214" s="231">
        <v>212.19999999999996</v>
      </c>
      <c r="F214" s="231">
        <v>210.49999999999997</v>
      </c>
      <c r="G214" s="231">
        <v>209.14999999999995</v>
      </c>
      <c r="H214" s="231">
        <v>215.24999999999997</v>
      </c>
      <c r="I214" s="231">
        <v>216.6</v>
      </c>
      <c r="J214" s="231">
        <v>218.29999999999998</v>
      </c>
      <c r="K214" s="230">
        <v>214.9</v>
      </c>
      <c r="L214" s="230">
        <v>211.85</v>
      </c>
      <c r="M214" s="230">
        <v>26.913979999999999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51.95</v>
      </c>
      <c r="D215" s="231">
        <v>51.666666666666664</v>
      </c>
      <c r="E215" s="231">
        <v>51.18333333333333</v>
      </c>
      <c r="F215" s="231">
        <v>50.416666666666664</v>
      </c>
      <c r="G215" s="231">
        <v>49.93333333333333</v>
      </c>
      <c r="H215" s="231">
        <v>52.43333333333333</v>
      </c>
      <c r="I215" s="231">
        <v>52.916666666666664</v>
      </c>
      <c r="J215" s="231">
        <v>53.68333333333333</v>
      </c>
      <c r="K215" s="230">
        <v>52.15</v>
      </c>
      <c r="L215" s="230">
        <v>50.9</v>
      </c>
      <c r="M215" s="230">
        <v>292.41512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492.4</v>
      </c>
      <c r="D216" s="231">
        <v>493.2</v>
      </c>
      <c r="E216" s="231">
        <v>488.4</v>
      </c>
      <c r="F216" s="231">
        <v>484.4</v>
      </c>
      <c r="G216" s="231">
        <v>479.59999999999997</v>
      </c>
      <c r="H216" s="231">
        <v>497.2</v>
      </c>
      <c r="I216" s="231">
        <v>502.00000000000006</v>
      </c>
      <c r="J216" s="231">
        <v>506</v>
      </c>
      <c r="K216" s="230">
        <v>498</v>
      </c>
      <c r="L216" s="230">
        <v>489.2</v>
      </c>
      <c r="M216" s="230">
        <v>7.08521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9" sqref="F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3" t="s">
        <v>20</v>
      </c>
      <c r="D9" s="353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3"/>
      <c r="L9" s="24"/>
      <c r="M9" s="50"/>
      <c r="N9" s="1"/>
      <c r="O9" s="1"/>
    </row>
    <row r="10" spans="1:15" ht="42.75" customHeight="1">
      <c r="A10" s="351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422</v>
      </c>
      <c r="D11" s="231">
        <v>425.26666666666665</v>
      </c>
      <c r="E11" s="231">
        <v>415.0333333333333</v>
      </c>
      <c r="F11" s="231">
        <v>408.06666666666666</v>
      </c>
      <c r="G11" s="231">
        <v>397.83333333333331</v>
      </c>
      <c r="H11" s="231">
        <v>432.23333333333329</v>
      </c>
      <c r="I11" s="231">
        <v>442.46666666666664</v>
      </c>
      <c r="J11" s="231">
        <v>449.43333333333328</v>
      </c>
      <c r="K11" s="230">
        <v>435.5</v>
      </c>
      <c r="L11" s="230">
        <v>418.3</v>
      </c>
      <c r="M11" s="230">
        <v>0.82023000000000001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22669.1</v>
      </c>
      <c r="D12" s="231">
        <v>22810.383333333331</v>
      </c>
      <c r="E12" s="231">
        <v>22430.816666666662</v>
      </c>
      <c r="F12" s="231">
        <v>22192.533333333329</v>
      </c>
      <c r="G12" s="231">
        <v>21812.96666666666</v>
      </c>
      <c r="H12" s="231">
        <v>23048.666666666664</v>
      </c>
      <c r="I12" s="231">
        <v>23428.23333333333</v>
      </c>
      <c r="J12" s="231">
        <v>23666.516666666666</v>
      </c>
      <c r="K12" s="230">
        <v>23189.95</v>
      </c>
      <c r="L12" s="230">
        <v>22572.1</v>
      </c>
      <c r="M12" s="230">
        <v>2.155E-2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3373.75</v>
      </c>
      <c r="D13" s="231">
        <v>3376.5833333333335</v>
      </c>
      <c r="E13" s="231">
        <v>3335.166666666667</v>
      </c>
      <c r="F13" s="231">
        <v>3296.5833333333335</v>
      </c>
      <c r="G13" s="231">
        <v>3255.166666666667</v>
      </c>
      <c r="H13" s="231">
        <v>3415.166666666667</v>
      </c>
      <c r="I13" s="231">
        <v>3456.5833333333339</v>
      </c>
      <c r="J13" s="231">
        <v>3495.166666666667</v>
      </c>
      <c r="K13" s="230">
        <v>3418</v>
      </c>
      <c r="L13" s="230">
        <v>3338</v>
      </c>
      <c r="M13" s="230">
        <v>3.2314699999999998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1709</v>
      </c>
      <c r="D14" s="231">
        <v>1691.5333333333335</v>
      </c>
      <c r="E14" s="231">
        <v>1669.0666666666671</v>
      </c>
      <c r="F14" s="231">
        <v>1629.1333333333334</v>
      </c>
      <c r="G14" s="231">
        <v>1606.666666666667</v>
      </c>
      <c r="H14" s="231">
        <v>1731.4666666666672</v>
      </c>
      <c r="I14" s="231">
        <v>1753.9333333333338</v>
      </c>
      <c r="J14" s="231">
        <v>1793.8666666666672</v>
      </c>
      <c r="K14" s="230">
        <v>1714</v>
      </c>
      <c r="L14" s="230">
        <v>1651.6</v>
      </c>
      <c r="M14" s="230">
        <v>5.4737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2954.8</v>
      </c>
      <c r="D15" s="231">
        <v>2936.4500000000003</v>
      </c>
      <c r="E15" s="231">
        <v>2904.3500000000004</v>
      </c>
      <c r="F15" s="231">
        <v>2853.9</v>
      </c>
      <c r="G15" s="231">
        <v>2821.8</v>
      </c>
      <c r="H15" s="231">
        <v>2986.9000000000005</v>
      </c>
      <c r="I15" s="231">
        <v>3019</v>
      </c>
      <c r="J15" s="231">
        <v>3069.4500000000007</v>
      </c>
      <c r="K15" s="230">
        <v>2968.55</v>
      </c>
      <c r="L15" s="230">
        <v>2886</v>
      </c>
      <c r="M15" s="230">
        <v>0.89829000000000003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1179.8499999999999</v>
      </c>
      <c r="D16" s="231">
        <v>1190.45</v>
      </c>
      <c r="E16" s="231">
        <v>1166.9000000000001</v>
      </c>
      <c r="F16" s="231">
        <v>1153.95</v>
      </c>
      <c r="G16" s="231">
        <v>1130.4000000000001</v>
      </c>
      <c r="H16" s="231">
        <v>1203.4000000000001</v>
      </c>
      <c r="I16" s="231">
        <v>1226.9499999999998</v>
      </c>
      <c r="J16" s="231">
        <v>1239.9000000000001</v>
      </c>
      <c r="K16" s="230">
        <v>1214</v>
      </c>
      <c r="L16" s="230">
        <v>1177.5</v>
      </c>
      <c r="M16" s="230">
        <v>4.4162800000000004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562.79999999999995</v>
      </c>
      <c r="D17" s="231">
        <v>567.91666666666663</v>
      </c>
      <c r="E17" s="231">
        <v>554.93333333333328</v>
      </c>
      <c r="F17" s="231">
        <v>547.06666666666661</v>
      </c>
      <c r="G17" s="231">
        <v>534.08333333333326</v>
      </c>
      <c r="H17" s="231">
        <v>575.7833333333333</v>
      </c>
      <c r="I17" s="231">
        <v>588.76666666666665</v>
      </c>
      <c r="J17" s="231">
        <v>596.63333333333333</v>
      </c>
      <c r="K17" s="230">
        <v>580.9</v>
      </c>
      <c r="L17" s="230">
        <v>560.04999999999995</v>
      </c>
      <c r="M17" s="230">
        <v>19.804580000000001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340.9</v>
      </c>
      <c r="D18" s="231">
        <v>340.2833333333333</v>
      </c>
      <c r="E18" s="231">
        <v>336.61666666666662</v>
      </c>
      <c r="F18" s="231">
        <v>332.33333333333331</v>
      </c>
      <c r="G18" s="231">
        <v>328.66666666666663</v>
      </c>
      <c r="H18" s="231">
        <v>344.56666666666661</v>
      </c>
      <c r="I18" s="231">
        <v>348.23333333333335</v>
      </c>
      <c r="J18" s="231">
        <v>352.51666666666659</v>
      </c>
      <c r="K18" s="230">
        <v>343.95</v>
      </c>
      <c r="L18" s="230">
        <v>336</v>
      </c>
      <c r="M18" s="230">
        <v>2.7194600000000002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1631.5</v>
      </c>
      <c r="D19" s="231">
        <v>1628.75</v>
      </c>
      <c r="E19" s="231">
        <v>1610.5</v>
      </c>
      <c r="F19" s="231">
        <v>1589.5</v>
      </c>
      <c r="G19" s="231">
        <v>1571.25</v>
      </c>
      <c r="H19" s="231">
        <v>1649.75</v>
      </c>
      <c r="I19" s="231">
        <v>1668</v>
      </c>
      <c r="J19" s="231">
        <v>1689</v>
      </c>
      <c r="K19" s="230">
        <v>1647</v>
      </c>
      <c r="L19" s="230">
        <v>1607.75</v>
      </c>
      <c r="M19" s="230">
        <v>1.0575600000000001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22256.05</v>
      </c>
      <c r="D20" s="231">
        <v>22148.616666666669</v>
      </c>
      <c r="E20" s="231">
        <v>21917.333333333336</v>
      </c>
      <c r="F20" s="231">
        <v>21578.616666666669</v>
      </c>
      <c r="G20" s="231">
        <v>21347.333333333336</v>
      </c>
      <c r="H20" s="231">
        <v>22487.333333333336</v>
      </c>
      <c r="I20" s="231">
        <v>22718.616666666669</v>
      </c>
      <c r="J20" s="231">
        <v>23057.333333333336</v>
      </c>
      <c r="K20" s="230">
        <v>22379.9</v>
      </c>
      <c r="L20" s="230">
        <v>21809.9</v>
      </c>
      <c r="M20" s="230">
        <v>9.2619999999999994E-2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1717.45</v>
      </c>
      <c r="D21" s="231">
        <v>1722.6333333333332</v>
      </c>
      <c r="E21" s="231">
        <v>1690.3166666666664</v>
      </c>
      <c r="F21" s="231">
        <v>1663.1833333333332</v>
      </c>
      <c r="G21" s="231">
        <v>1630.8666666666663</v>
      </c>
      <c r="H21" s="231">
        <v>1749.7666666666664</v>
      </c>
      <c r="I21" s="231">
        <v>1782.083333333333</v>
      </c>
      <c r="J21" s="231">
        <v>1809.2166666666665</v>
      </c>
      <c r="K21" s="230">
        <v>1754.95</v>
      </c>
      <c r="L21" s="230">
        <v>1695.5</v>
      </c>
      <c r="M21" s="230">
        <v>34.45796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837.45</v>
      </c>
      <c r="D22" s="231">
        <v>853.85</v>
      </c>
      <c r="E22" s="231">
        <v>820.7</v>
      </c>
      <c r="F22" s="231">
        <v>803.95</v>
      </c>
      <c r="G22" s="231">
        <v>770.80000000000007</v>
      </c>
      <c r="H22" s="231">
        <v>870.6</v>
      </c>
      <c r="I22" s="231">
        <v>903.74999999999989</v>
      </c>
      <c r="J22" s="231">
        <v>920.5</v>
      </c>
      <c r="K22" s="230">
        <v>887</v>
      </c>
      <c r="L22" s="230">
        <v>837.1</v>
      </c>
      <c r="M22" s="230">
        <v>27.882819999999999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627.79999999999995</v>
      </c>
      <c r="D23" s="231">
        <v>629.65</v>
      </c>
      <c r="E23" s="231">
        <v>620.29999999999995</v>
      </c>
      <c r="F23" s="231">
        <v>612.79999999999995</v>
      </c>
      <c r="G23" s="231">
        <v>603.44999999999993</v>
      </c>
      <c r="H23" s="231">
        <v>637.15</v>
      </c>
      <c r="I23" s="231">
        <v>646.50000000000011</v>
      </c>
      <c r="J23" s="231">
        <v>654</v>
      </c>
      <c r="K23" s="230">
        <v>639</v>
      </c>
      <c r="L23" s="230">
        <v>622.15</v>
      </c>
      <c r="M23" s="230">
        <v>60.72184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845.35</v>
      </c>
      <c r="D24" s="231">
        <v>855.55000000000007</v>
      </c>
      <c r="E24" s="231">
        <v>826.90000000000009</v>
      </c>
      <c r="F24" s="231">
        <v>808.45</v>
      </c>
      <c r="G24" s="231">
        <v>779.80000000000007</v>
      </c>
      <c r="H24" s="231">
        <v>874.00000000000011</v>
      </c>
      <c r="I24" s="231">
        <v>902.65</v>
      </c>
      <c r="J24" s="231">
        <v>921.10000000000014</v>
      </c>
      <c r="K24" s="230">
        <v>884.2</v>
      </c>
      <c r="L24" s="230">
        <v>837.1</v>
      </c>
      <c r="M24" s="230">
        <v>9.7379899999999999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943.4</v>
      </c>
      <c r="D25" s="231">
        <v>965.16666666666663</v>
      </c>
      <c r="E25" s="231">
        <v>921.63333333333321</v>
      </c>
      <c r="F25" s="231">
        <v>899.86666666666656</v>
      </c>
      <c r="G25" s="231">
        <v>856.33333333333314</v>
      </c>
      <c r="H25" s="231">
        <v>986.93333333333328</v>
      </c>
      <c r="I25" s="231">
        <v>1030.4666666666667</v>
      </c>
      <c r="J25" s="231">
        <v>1052.2333333333333</v>
      </c>
      <c r="K25" s="230">
        <v>1008.7</v>
      </c>
      <c r="L25" s="230">
        <v>943.4</v>
      </c>
      <c r="M25" s="230">
        <v>8.1844599999999996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395.7</v>
      </c>
      <c r="D26" s="231">
        <v>398.2166666666667</v>
      </c>
      <c r="E26" s="231">
        <v>388.68333333333339</v>
      </c>
      <c r="F26" s="231">
        <v>381.66666666666669</v>
      </c>
      <c r="G26" s="231">
        <v>372.13333333333338</v>
      </c>
      <c r="H26" s="231">
        <v>405.23333333333341</v>
      </c>
      <c r="I26" s="231">
        <v>414.76666666666671</v>
      </c>
      <c r="J26" s="231">
        <v>421.78333333333342</v>
      </c>
      <c r="K26" s="230">
        <v>407.75</v>
      </c>
      <c r="L26" s="230">
        <v>391.2</v>
      </c>
      <c r="M26" s="230">
        <v>33.487360000000002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153.80000000000001</v>
      </c>
      <c r="D27" s="231">
        <v>153.56666666666669</v>
      </c>
      <c r="E27" s="231">
        <v>152.23333333333338</v>
      </c>
      <c r="F27" s="231">
        <v>150.66666666666669</v>
      </c>
      <c r="G27" s="231">
        <v>149.33333333333337</v>
      </c>
      <c r="H27" s="231">
        <v>155.13333333333338</v>
      </c>
      <c r="I27" s="231">
        <v>156.4666666666667</v>
      </c>
      <c r="J27" s="231">
        <v>158.03333333333339</v>
      </c>
      <c r="K27" s="230">
        <v>154.9</v>
      </c>
      <c r="L27" s="230">
        <v>152</v>
      </c>
      <c r="M27" s="230">
        <v>23.470459999999999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215.3</v>
      </c>
      <c r="D28" s="231">
        <v>215.06666666666669</v>
      </c>
      <c r="E28" s="231">
        <v>213.48333333333338</v>
      </c>
      <c r="F28" s="231">
        <v>211.66666666666669</v>
      </c>
      <c r="G28" s="231">
        <v>210.08333333333337</v>
      </c>
      <c r="H28" s="231">
        <v>216.88333333333338</v>
      </c>
      <c r="I28" s="231">
        <v>218.4666666666667</v>
      </c>
      <c r="J28" s="231">
        <v>220.28333333333339</v>
      </c>
      <c r="K28" s="230">
        <v>216.65</v>
      </c>
      <c r="L28" s="230">
        <v>213.25</v>
      </c>
      <c r="M28" s="230">
        <v>7.7001999999999997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326.55</v>
      </c>
      <c r="D29" s="231">
        <v>322.36666666666662</v>
      </c>
      <c r="E29" s="231">
        <v>316.73333333333323</v>
      </c>
      <c r="F29" s="231">
        <v>306.91666666666663</v>
      </c>
      <c r="G29" s="231">
        <v>301.28333333333325</v>
      </c>
      <c r="H29" s="231">
        <v>332.18333333333322</v>
      </c>
      <c r="I29" s="231">
        <v>337.81666666666655</v>
      </c>
      <c r="J29" s="231">
        <v>347.63333333333321</v>
      </c>
      <c r="K29" s="230">
        <v>328</v>
      </c>
      <c r="L29" s="230">
        <v>312.55</v>
      </c>
      <c r="M29" s="230">
        <v>1.5307299999999999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375.95</v>
      </c>
      <c r="D30" s="231">
        <v>379.66666666666669</v>
      </c>
      <c r="E30" s="231">
        <v>369.83333333333337</v>
      </c>
      <c r="F30" s="231">
        <v>363.7166666666667</v>
      </c>
      <c r="G30" s="231">
        <v>353.88333333333338</v>
      </c>
      <c r="H30" s="231">
        <v>385.78333333333336</v>
      </c>
      <c r="I30" s="231">
        <v>395.61666666666673</v>
      </c>
      <c r="J30" s="231">
        <v>401.73333333333335</v>
      </c>
      <c r="K30" s="230">
        <v>389.5</v>
      </c>
      <c r="L30" s="230">
        <v>373.55</v>
      </c>
      <c r="M30" s="230">
        <v>3.4923099999999998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923.4</v>
      </c>
      <c r="D31" s="231">
        <v>926.83333333333337</v>
      </c>
      <c r="E31" s="231">
        <v>904.16666666666674</v>
      </c>
      <c r="F31" s="231">
        <v>884.93333333333339</v>
      </c>
      <c r="G31" s="231">
        <v>862.26666666666677</v>
      </c>
      <c r="H31" s="231">
        <v>946.06666666666672</v>
      </c>
      <c r="I31" s="231">
        <v>968.73333333333346</v>
      </c>
      <c r="J31" s="231">
        <v>987.9666666666667</v>
      </c>
      <c r="K31" s="230">
        <v>949.5</v>
      </c>
      <c r="L31" s="230">
        <v>907.6</v>
      </c>
      <c r="M31" s="230">
        <v>0.55867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989.05</v>
      </c>
      <c r="D32" s="231">
        <v>997.4666666666667</v>
      </c>
      <c r="E32" s="231">
        <v>976.93333333333339</v>
      </c>
      <c r="F32" s="231">
        <v>964.81666666666672</v>
      </c>
      <c r="G32" s="231">
        <v>944.28333333333342</v>
      </c>
      <c r="H32" s="231">
        <v>1009.5833333333334</v>
      </c>
      <c r="I32" s="231">
        <v>1030.1166666666668</v>
      </c>
      <c r="J32" s="231">
        <v>1042.2333333333333</v>
      </c>
      <c r="K32" s="230">
        <v>1018</v>
      </c>
      <c r="L32" s="230">
        <v>985.35</v>
      </c>
      <c r="M32" s="230">
        <v>4.3293200000000001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1228.5999999999999</v>
      </c>
      <c r="D33" s="231">
        <v>1222.1666666666667</v>
      </c>
      <c r="E33" s="231">
        <v>1214.3333333333335</v>
      </c>
      <c r="F33" s="231">
        <v>1200.0666666666668</v>
      </c>
      <c r="G33" s="231">
        <v>1192.2333333333336</v>
      </c>
      <c r="H33" s="231">
        <v>1236.4333333333334</v>
      </c>
      <c r="I33" s="231">
        <v>1244.2666666666669</v>
      </c>
      <c r="J33" s="231">
        <v>1258.5333333333333</v>
      </c>
      <c r="K33" s="230">
        <v>1230</v>
      </c>
      <c r="L33" s="230">
        <v>1207.9000000000001</v>
      </c>
      <c r="M33" s="230">
        <v>0.38173000000000001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493.15</v>
      </c>
      <c r="D34" s="231">
        <v>495.38333333333338</v>
      </c>
      <c r="E34" s="231">
        <v>485.76666666666677</v>
      </c>
      <c r="F34" s="231">
        <v>478.38333333333338</v>
      </c>
      <c r="G34" s="231">
        <v>468.76666666666677</v>
      </c>
      <c r="H34" s="231">
        <v>502.76666666666677</v>
      </c>
      <c r="I34" s="231">
        <v>512.38333333333344</v>
      </c>
      <c r="J34" s="231">
        <v>519.76666666666677</v>
      </c>
      <c r="K34" s="230">
        <v>505</v>
      </c>
      <c r="L34" s="230">
        <v>488</v>
      </c>
      <c r="M34" s="230">
        <v>1.23902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3399.8</v>
      </c>
      <c r="D35" s="231">
        <v>3389.4333333333329</v>
      </c>
      <c r="E35" s="231">
        <v>3368.8666666666659</v>
      </c>
      <c r="F35" s="231">
        <v>3337.9333333333329</v>
      </c>
      <c r="G35" s="231">
        <v>3317.3666666666659</v>
      </c>
      <c r="H35" s="231">
        <v>3420.3666666666659</v>
      </c>
      <c r="I35" s="231">
        <v>3440.9333333333325</v>
      </c>
      <c r="J35" s="231">
        <v>3471.8666666666659</v>
      </c>
      <c r="K35" s="230">
        <v>3410</v>
      </c>
      <c r="L35" s="230">
        <v>3358.5</v>
      </c>
      <c r="M35" s="230">
        <v>2.2059000000000002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2216.6</v>
      </c>
      <c r="D36" s="231">
        <v>2205.2000000000003</v>
      </c>
      <c r="E36" s="231">
        <v>2177.4000000000005</v>
      </c>
      <c r="F36" s="231">
        <v>2138.2000000000003</v>
      </c>
      <c r="G36" s="231">
        <v>2110.4000000000005</v>
      </c>
      <c r="H36" s="231">
        <v>2244.4000000000005</v>
      </c>
      <c r="I36" s="231">
        <v>2272.2000000000007</v>
      </c>
      <c r="J36" s="231">
        <v>2311.4000000000005</v>
      </c>
      <c r="K36" s="230">
        <v>2233</v>
      </c>
      <c r="L36" s="230">
        <v>2166</v>
      </c>
      <c r="M36" s="230">
        <v>0.38284000000000001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12.25</v>
      </c>
      <c r="D37" s="231">
        <v>12.049999999999999</v>
      </c>
      <c r="E37" s="231">
        <v>11.599999999999998</v>
      </c>
      <c r="F37" s="231">
        <v>10.95</v>
      </c>
      <c r="G37" s="231">
        <v>10.499999999999998</v>
      </c>
      <c r="H37" s="231">
        <v>12.699999999999998</v>
      </c>
      <c r="I37" s="231">
        <v>13.149999999999997</v>
      </c>
      <c r="J37" s="231">
        <v>13.799999999999997</v>
      </c>
      <c r="K37" s="230">
        <v>12.5</v>
      </c>
      <c r="L37" s="230">
        <v>11.4</v>
      </c>
      <c r="M37" s="230">
        <v>108.79819999999999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587.6</v>
      </c>
      <c r="D38" s="231">
        <v>587.51666666666665</v>
      </c>
      <c r="E38" s="231">
        <v>580.13333333333333</v>
      </c>
      <c r="F38" s="231">
        <v>572.66666666666663</v>
      </c>
      <c r="G38" s="231">
        <v>565.2833333333333</v>
      </c>
      <c r="H38" s="231">
        <v>594.98333333333335</v>
      </c>
      <c r="I38" s="231">
        <v>602.36666666666656</v>
      </c>
      <c r="J38" s="231">
        <v>609.83333333333337</v>
      </c>
      <c r="K38" s="230">
        <v>594.9</v>
      </c>
      <c r="L38" s="230">
        <v>580.04999999999995</v>
      </c>
      <c r="M38" s="230">
        <v>2.7168399999999999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1845.6</v>
      </c>
      <c r="D39" s="231">
        <v>1843.5333333333335</v>
      </c>
      <c r="E39" s="231">
        <v>1827.0666666666671</v>
      </c>
      <c r="F39" s="231">
        <v>1808.5333333333335</v>
      </c>
      <c r="G39" s="231">
        <v>1792.0666666666671</v>
      </c>
      <c r="H39" s="231">
        <v>1862.0666666666671</v>
      </c>
      <c r="I39" s="231">
        <v>1878.5333333333338</v>
      </c>
      <c r="J39" s="231">
        <v>1897.0666666666671</v>
      </c>
      <c r="K39" s="230">
        <v>1860</v>
      </c>
      <c r="L39" s="230">
        <v>1825</v>
      </c>
      <c r="M39" s="230">
        <v>0.21893000000000001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374.8</v>
      </c>
      <c r="D40" s="231">
        <v>371.65000000000003</v>
      </c>
      <c r="E40" s="231">
        <v>366.65000000000009</v>
      </c>
      <c r="F40" s="231">
        <v>358.50000000000006</v>
      </c>
      <c r="G40" s="231">
        <v>353.50000000000011</v>
      </c>
      <c r="H40" s="231">
        <v>379.80000000000007</v>
      </c>
      <c r="I40" s="231">
        <v>384.79999999999995</v>
      </c>
      <c r="J40" s="231">
        <v>392.95000000000005</v>
      </c>
      <c r="K40" s="230">
        <v>376.65</v>
      </c>
      <c r="L40" s="230">
        <v>363.5</v>
      </c>
      <c r="M40" s="230">
        <v>60.835039999999999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1168.2</v>
      </c>
      <c r="D41" s="231">
        <v>1167.7</v>
      </c>
      <c r="E41" s="231">
        <v>1160.45</v>
      </c>
      <c r="F41" s="231">
        <v>1152.7</v>
      </c>
      <c r="G41" s="231">
        <v>1145.45</v>
      </c>
      <c r="H41" s="231">
        <v>1175.45</v>
      </c>
      <c r="I41" s="231">
        <v>1182.7</v>
      </c>
      <c r="J41" s="231">
        <v>1190.45</v>
      </c>
      <c r="K41" s="230">
        <v>1174.95</v>
      </c>
      <c r="L41" s="230">
        <v>1159.95</v>
      </c>
      <c r="M41" s="230">
        <v>1.67754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844.8</v>
      </c>
      <c r="D42" s="231">
        <v>852.44999999999993</v>
      </c>
      <c r="E42" s="231">
        <v>835.59999999999991</v>
      </c>
      <c r="F42" s="231">
        <v>826.4</v>
      </c>
      <c r="G42" s="231">
        <v>809.55</v>
      </c>
      <c r="H42" s="231">
        <v>861.64999999999986</v>
      </c>
      <c r="I42" s="231">
        <v>878.5</v>
      </c>
      <c r="J42" s="231">
        <v>887.69999999999982</v>
      </c>
      <c r="K42" s="230">
        <v>869.3</v>
      </c>
      <c r="L42" s="230">
        <v>843.25</v>
      </c>
      <c r="M42" s="230">
        <v>1.72411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4234.3500000000004</v>
      </c>
      <c r="D43" s="231">
        <v>4266.1499999999996</v>
      </c>
      <c r="E43" s="231">
        <v>4188.3499999999995</v>
      </c>
      <c r="F43" s="231">
        <v>4142.3499999999995</v>
      </c>
      <c r="G43" s="231">
        <v>4064.5499999999993</v>
      </c>
      <c r="H43" s="231">
        <v>4312.1499999999996</v>
      </c>
      <c r="I43" s="231">
        <v>4389.9499999999989</v>
      </c>
      <c r="J43" s="231">
        <v>4435.95</v>
      </c>
      <c r="K43" s="230">
        <v>4343.95</v>
      </c>
      <c r="L43" s="230">
        <v>4220.1499999999996</v>
      </c>
      <c r="M43" s="230">
        <v>4.93574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322.8</v>
      </c>
      <c r="D44" s="231">
        <v>320.36666666666667</v>
      </c>
      <c r="E44" s="231">
        <v>317.43333333333334</v>
      </c>
      <c r="F44" s="231">
        <v>312.06666666666666</v>
      </c>
      <c r="G44" s="231">
        <v>309.13333333333333</v>
      </c>
      <c r="H44" s="231">
        <v>325.73333333333335</v>
      </c>
      <c r="I44" s="231">
        <v>328.66666666666674</v>
      </c>
      <c r="J44" s="231">
        <v>334.03333333333336</v>
      </c>
      <c r="K44" s="230">
        <v>323.3</v>
      </c>
      <c r="L44" s="230">
        <v>315</v>
      </c>
      <c r="M44" s="230">
        <v>11.52811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239.55</v>
      </c>
      <c r="D45" s="231">
        <v>240.88333333333333</v>
      </c>
      <c r="E45" s="231">
        <v>236.76666666666665</v>
      </c>
      <c r="F45" s="231">
        <v>233.98333333333332</v>
      </c>
      <c r="G45" s="231">
        <v>229.86666666666665</v>
      </c>
      <c r="H45" s="231">
        <v>243.66666666666666</v>
      </c>
      <c r="I45" s="231">
        <v>247.78333333333333</v>
      </c>
      <c r="J45" s="231">
        <v>250.56666666666666</v>
      </c>
      <c r="K45" s="230">
        <v>245</v>
      </c>
      <c r="L45" s="230">
        <v>238.1</v>
      </c>
      <c r="M45" s="230">
        <v>2.6176300000000001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457.15</v>
      </c>
      <c r="D46" s="231">
        <v>457.59999999999997</v>
      </c>
      <c r="E46" s="231">
        <v>454.54999999999995</v>
      </c>
      <c r="F46" s="231">
        <v>451.95</v>
      </c>
      <c r="G46" s="231">
        <v>448.9</v>
      </c>
      <c r="H46" s="231">
        <v>460.19999999999993</v>
      </c>
      <c r="I46" s="231">
        <v>463.25</v>
      </c>
      <c r="J46" s="231">
        <v>465.84999999999991</v>
      </c>
      <c r="K46" s="230">
        <v>460.65</v>
      </c>
      <c r="L46" s="230">
        <v>455</v>
      </c>
      <c r="M46" s="230">
        <v>0.41383999999999999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141</v>
      </c>
      <c r="D47" s="231">
        <v>141.4</v>
      </c>
      <c r="E47" s="231">
        <v>140</v>
      </c>
      <c r="F47" s="231">
        <v>139</v>
      </c>
      <c r="G47" s="231">
        <v>137.6</v>
      </c>
      <c r="H47" s="231">
        <v>142.4</v>
      </c>
      <c r="I47" s="231">
        <v>143.80000000000004</v>
      </c>
      <c r="J47" s="231">
        <v>144.80000000000001</v>
      </c>
      <c r="K47" s="230">
        <v>142.80000000000001</v>
      </c>
      <c r="L47" s="230">
        <v>140.4</v>
      </c>
      <c r="M47" s="230">
        <v>69.975840000000005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2777</v>
      </c>
      <c r="D48" s="231">
        <v>2755.7666666666664</v>
      </c>
      <c r="E48" s="231">
        <v>2729.8833333333328</v>
      </c>
      <c r="F48" s="231">
        <v>2682.7666666666664</v>
      </c>
      <c r="G48" s="231">
        <v>2656.8833333333328</v>
      </c>
      <c r="H48" s="231">
        <v>2802.8833333333328</v>
      </c>
      <c r="I48" s="231">
        <v>2828.766666666666</v>
      </c>
      <c r="J48" s="231">
        <v>2875.8833333333328</v>
      </c>
      <c r="K48" s="230">
        <v>2781.65</v>
      </c>
      <c r="L48" s="230">
        <v>2708.65</v>
      </c>
      <c r="M48" s="230">
        <v>10.35295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242.25</v>
      </c>
      <c r="D49" s="231">
        <v>243.88333333333333</v>
      </c>
      <c r="E49" s="231">
        <v>240.36666666666665</v>
      </c>
      <c r="F49" s="231">
        <v>238.48333333333332</v>
      </c>
      <c r="G49" s="231">
        <v>234.96666666666664</v>
      </c>
      <c r="H49" s="231">
        <v>245.76666666666665</v>
      </c>
      <c r="I49" s="231">
        <v>249.2833333333333</v>
      </c>
      <c r="J49" s="231">
        <v>251.16666666666666</v>
      </c>
      <c r="K49" s="230">
        <v>247.4</v>
      </c>
      <c r="L49" s="230">
        <v>242</v>
      </c>
      <c r="M49" s="230">
        <v>2.7837800000000001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3232.3</v>
      </c>
      <c r="D50" s="231">
        <v>3243.4833333333336</v>
      </c>
      <c r="E50" s="231">
        <v>3215.8666666666672</v>
      </c>
      <c r="F50" s="231">
        <v>3199.4333333333338</v>
      </c>
      <c r="G50" s="231">
        <v>3171.8166666666675</v>
      </c>
      <c r="H50" s="231">
        <v>3259.916666666667</v>
      </c>
      <c r="I50" s="231">
        <v>3287.5333333333338</v>
      </c>
      <c r="J50" s="231">
        <v>3303.9666666666667</v>
      </c>
      <c r="K50" s="230">
        <v>3271.1</v>
      </c>
      <c r="L50" s="230">
        <v>3227.05</v>
      </c>
      <c r="M50" s="230">
        <v>3.9660000000000001E-2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1336.2</v>
      </c>
      <c r="D51" s="231">
        <v>1337.8333333333333</v>
      </c>
      <c r="E51" s="231">
        <v>1325.3666666666666</v>
      </c>
      <c r="F51" s="231">
        <v>1314.5333333333333</v>
      </c>
      <c r="G51" s="231">
        <v>1302.0666666666666</v>
      </c>
      <c r="H51" s="231">
        <v>1348.6666666666665</v>
      </c>
      <c r="I51" s="231">
        <v>1361.1333333333332</v>
      </c>
      <c r="J51" s="231">
        <v>1371.9666666666665</v>
      </c>
      <c r="K51" s="230">
        <v>1350.3</v>
      </c>
      <c r="L51" s="230">
        <v>1327</v>
      </c>
      <c r="M51" s="230">
        <v>2.1133099999999998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6923.5</v>
      </c>
      <c r="D52" s="231">
        <v>6932.45</v>
      </c>
      <c r="E52" s="231">
        <v>6831.95</v>
      </c>
      <c r="F52" s="231">
        <v>6740.4</v>
      </c>
      <c r="G52" s="231">
        <v>6639.9</v>
      </c>
      <c r="H52" s="231">
        <v>7024</v>
      </c>
      <c r="I52" s="231">
        <v>7124.5</v>
      </c>
      <c r="J52" s="231">
        <v>7216.05</v>
      </c>
      <c r="K52" s="230">
        <v>7032.95</v>
      </c>
      <c r="L52" s="230">
        <v>6840.9</v>
      </c>
      <c r="M52" s="230">
        <v>0.20344000000000001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520.35</v>
      </c>
      <c r="D53" s="231">
        <v>521.80000000000007</v>
      </c>
      <c r="E53" s="231">
        <v>515.00000000000011</v>
      </c>
      <c r="F53" s="231">
        <v>509.65000000000009</v>
      </c>
      <c r="G53" s="231">
        <v>502.85000000000014</v>
      </c>
      <c r="H53" s="231">
        <v>527.15000000000009</v>
      </c>
      <c r="I53" s="231">
        <v>533.95000000000005</v>
      </c>
      <c r="J53" s="231">
        <v>539.30000000000007</v>
      </c>
      <c r="K53" s="230">
        <v>528.6</v>
      </c>
      <c r="L53" s="230">
        <v>516.45000000000005</v>
      </c>
      <c r="M53" s="230">
        <v>20.11656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355.25</v>
      </c>
      <c r="D54" s="231">
        <v>352.43333333333339</v>
      </c>
      <c r="E54" s="231">
        <v>344.4166666666668</v>
      </c>
      <c r="F54" s="231">
        <v>333.58333333333343</v>
      </c>
      <c r="G54" s="231">
        <v>325.56666666666683</v>
      </c>
      <c r="H54" s="231">
        <v>363.26666666666677</v>
      </c>
      <c r="I54" s="231">
        <v>371.28333333333342</v>
      </c>
      <c r="J54" s="231">
        <v>382.11666666666673</v>
      </c>
      <c r="K54" s="230">
        <v>360.45</v>
      </c>
      <c r="L54" s="230">
        <v>341.6</v>
      </c>
      <c r="M54" s="230">
        <v>1.3934299999999999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3553.75</v>
      </c>
      <c r="D55" s="231">
        <v>3515.6</v>
      </c>
      <c r="E55" s="231">
        <v>3451.2</v>
      </c>
      <c r="F55" s="231">
        <v>3348.65</v>
      </c>
      <c r="G55" s="231">
        <v>3284.25</v>
      </c>
      <c r="H55" s="231">
        <v>3618.1499999999996</v>
      </c>
      <c r="I55" s="231">
        <v>3682.55</v>
      </c>
      <c r="J55" s="231">
        <v>3785.0999999999995</v>
      </c>
      <c r="K55" s="230">
        <v>3580</v>
      </c>
      <c r="L55" s="230">
        <v>3413.05</v>
      </c>
      <c r="M55" s="230">
        <v>4.2916400000000001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864.6</v>
      </c>
      <c r="D56" s="231">
        <v>862.61666666666679</v>
      </c>
      <c r="E56" s="231">
        <v>858.43333333333362</v>
      </c>
      <c r="F56" s="231">
        <v>852.26666666666688</v>
      </c>
      <c r="G56" s="231">
        <v>848.08333333333371</v>
      </c>
      <c r="H56" s="231">
        <v>868.78333333333353</v>
      </c>
      <c r="I56" s="231">
        <v>872.9666666666667</v>
      </c>
      <c r="J56" s="231">
        <v>879.13333333333344</v>
      </c>
      <c r="K56" s="230">
        <v>866.8</v>
      </c>
      <c r="L56" s="230">
        <v>856.45</v>
      </c>
      <c r="M56" s="230">
        <v>132.66882000000001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2274.3000000000002</v>
      </c>
      <c r="D57" s="231">
        <v>2279.7666666666669</v>
      </c>
      <c r="E57" s="231">
        <v>2244.5333333333338</v>
      </c>
      <c r="F57" s="231">
        <v>2214.7666666666669</v>
      </c>
      <c r="G57" s="231">
        <v>2179.5333333333338</v>
      </c>
      <c r="H57" s="231">
        <v>2309.5333333333338</v>
      </c>
      <c r="I57" s="231">
        <v>2344.7666666666664</v>
      </c>
      <c r="J57" s="231">
        <v>2374.5333333333338</v>
      </c>
      <c r="K57" s="230">
        <v>2315</v>
      </c>
      <c r="L57" s="230">
        <v>2250</v>
      </c>
      <c r="M57" s="230">
        <v>0.10355</v>
      </c>
      <c r="N57" s="1"/>
      <c r="O57" s="1"/>
    </row>
    <row r="58" spans="1:15" ht="12.75" customHeight="1">
      <c r="A58" s="30">
        <v>48</v>
      </c>
      <c r="B58" s="216" t="s">
        <v>883</v>
      </c>
      <c r="C58" s="230">
        <v>1261.8499999999999</v>
      </c>
      <c r="D58" s="231">
        <v>1271.3500000000001</v>
      </c>
      <c r="E58" s="231">
        <v>1242.7000000000003</v>
      </c>
      <c r="F58" s="231">
        <v>1223.5500000000002</v>
      </c>
      <c r="G58" s="231">
        <v>1194.9000000000003</v>
      </c>
      <c r="H58" s="231">
        <v>1290.5000000000002</v>
      </c>
      <c r="I58" s="231">
        <v>1319.1500000000003</v>
      </c>
      <c r="J58" s="231">
        <v>1338.3000000000002</v>
      </c>
      <c r="K58" s="230">
        <v>1300</v>
      </c>
      <c r="L58" s="230">
        <v>1252.2</v>
      </c>
      <c r="M58" s="230">
        <v>1.3797900000000001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449.5</v>
      </c>
      <c r="D59" s="231">
        <v>445.40000000000003</v>
      </c>
      <c r="E59" s="231">
        <v>437.20000000000005</v>
      </c>
      <c r="F59" s="231">
        <v>424.90000000000003</v>
      </c>
      <c r="G59" s="231">
        <v>416.70000000000005</v>
      </c>
      <c r="H59" s="231">
        <v>457.70000000000005</v>
      </c>
      <c r="I59" s="231">
        <v>465.9</v>
      </c>
      <c r="J59" s="231">
        <v>478.20000000000005</v>
      </c>
      <c r="K59" s="230">
        <v>453.6</v>
      </c>
      <c r="L59" s="230">
        <v>433.1</v>
      </c>
      <c r="M59" s="230">
        <v>11.22467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3993.75</v>
      </c>
      <c r="D60" s="231">
        <v>3958.9833333333336</v>
      </c>
      <c r="E60" s="231">
        <v>3922.9666666666672</v>
      </c>
      <c r="F60" s="231">
        <v>3852.1833333333334</v>
      </c>
      <c r="G60" s="231">
        <v>3816.166666666667</v>
      </c>
      <c r="H60" s="231">
        <v>4029.7666666666673</v>
      </c>
      <c r="I60" s="231">
        <v>4065.7833333333338</v>
      </c>
      <c r="J60" s="231">
        <v>4136.5666666666675</v>
      </c>
      <c r="K60" s="230">
        <v>3995</v>
      </c>
      <c r="L60" s="230">
        <v>3888.2</v>
      </c>
      <c r="M60" s="230">
        <v>4.9791499999999997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1048.95</v>
      </c>
      <c r="D61" s="231">
        <v>1051.5500000000002</v>
      </c>
      <c r="E61" s="231">
        <v>1042.4500000000003</v>
      </c>
      <c r="F61" s="231">
        <v>1035.95</v>
      </c>
      <c r="G61" s="231">
        <v>1026.8500000000001</v>
      </c>
      <c r="H61" s="231">
        <v>1058.0500000000004</v>
      </c>
      <c r="I61" s="231">
        <v>1067.1500000000003</v>
      </c>
      <c r="J61" s="231">
        <v>1073.6500000000005</v>
      </c>
      <c r="K61" s="230">
        <v>1060.6500000000001</v>
      </c>
      <c r="L61" s="230">
        <v>1045.05</v>
      </c>
      <c r="M61" s="230">
        <v>0.65613999999999995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5715.05</v>
      </c>
      <c r="D62" s="231">
        <v>5693.75</v>
      </c>
      <c r="E62" s="231">
        <v>5653.5</v>
      </c>
      <c r="F62" s="231">
        <v>5591.95</v>
      </c>
      <c r="G62" s="231">
        <v>5551.7</v>
      </c>
      <c r="H62" s="231">
        <v>5755.3</v>
      </c>
      <c r="I62" s="231">
        <v>5795.55</v>
      </c>
      <c r="J62" s="231">
        <v>5857.1</v>
      </c>
      <c r="K62" s="230">
        <v>5734</v>
      </c>
      <c r="L62" s="230">
        <v>5632.2</v>
      </c>
      <c r="M62" s="230">
        <v>7.4538599999999997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1282.95</v>
      </c>
      <c r="D63" s="231">
        <v>1278.3333333333333</v>
      </c>
      <c r="E63" s="231">
        <v>1270.1166666666666</v>
      </c>
      <c r="F63" s="231">
        <v>1257.2833333333333</v>
      </c>
      <c r="G63" s="231">
        <v>1249.0666666666666</v>
      </c>
      <c r="H63" s="231">
        <v>1291.1666666666665</v>
      </c>
      <c r="I63" s="231">
        <v>1299.3833333333332</v>
      </c>
      <c r="J63" s="231">
        <v>1312.2166666666665</v>
      </c>
      <c r="K63" s="230">
        <v>1286.55</v>
      </c>
      <c r="L63" s="230">
        <v>1265.5</v>
      </c>
      <c r="M63" s="230">
        <v>13.813420000000001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5819.5</v>
      </c>
      <c r="D64" s="231">
        <v>5846.916666666667</v>
      </c>
      <c r="E64" s="231">
        <v>5742.5833333333339</v>
      </c>
      <c r="F64" s="231">
        <v>5665.666666666667</v>
      </c>
      <c r="G64" s="231">
        <v>5561.3333333333339</v>
      </c>
      <c r="H64" s="231">
        <v>5923.8333333333339</v>
      </c>
      <c r="I64" s="231">
        <v>6028.1666666666679</v>
      </c>
      <c r="J64" s="231">
        <v>6105.0833333333339</v>
      </c>
      <c r="K64" s="230">
        <v>5951.25</v>
      </c>
      <c r="L64" s="230">
        <v>5770</v>
      </c>
      <c r="M64" s="230">
        <v>0.41060000000000002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2094.0500000000002</v>
      </c>
      <c r="D65" s="231">
        <v>2052.1333333333332</v>
      </c>
      <c r="E65" s="231">
        <v>1985.4166666666665</v>
      </c>
      <c r="F65" s="231">
        <v>1876.7833333333333</v>
      </c>
      <c r="G65" s="231">
        <v>1810.0666666666666</v>
      </c>
      <c r="H65" s="231">
        <v>2160.7666666666664</v>
      </c>
      <c r="I65" s="231">
        <v>2227.4833333333336</v>
      </c>
      <c r="J65" s="231">
        <v>2336.1166666666663</v>
      </c>
      <c r="K65" s="230">
        <v>2118.85</v>
      </c>
      <c r="L65" s="230">
        <v>1943.5</v>
      </c>
      <c r="M65" s="230">
        <v>3.06073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1943.8</v>
      </c>
      <c r="D66" s="231">
        <v>1950.05</v>
      </c>
      <c r="E66" s="231">
        <v>1932.1</v>
      </c>
      <c r="F66" s="231">
        <v>1920.3999999999999</v>
      </c>
      <c r="G66" s="231">
        <v>1902.4499999999998</v>
      </c>
      <c r="H66" s="231">
        <v>1961.75</v>
      </c>
      <c r="I66" s="231">
        <v>1979.7000000000003</v>
      </c>
      <c r="J66" s="231">
        <v>1991.4</v>
      </c>
      <c r="K66" s="230">
        <v>1968</v>
      </c>
      <c r="L66" s="230">
        <v>1938.35</v>
      </c>
      <c r="M66" s="230">
        <v>1.4941599999999999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406.65</v>
      </c>
      <c r="D67" s="231">
        <v>403.29999999999995</v>
      </c>
      <c r="E67" s="231">
        <v>396.64999999999992</v>
      </c>
      <c r="F67" s="231">
        <v>386.65</v>
      </c>
      <c r="G67" s="231">
        <v>379.99999999999994</v>
      </c>
      <c r="H67" s="231">
        <v>413.2999999999999</v>
      </c>
      <c r="I67" s="231">
        <v>419.95</v>
      </c>
      <c r="J67" s="231">
        <v>429.94999999999987</v>
      </c>
      <c r="K67" s="230">
        <v>409.95</v>
      </c>
      <c r="L67" s="230">
        <v>393.3</v>
      </c>
      <c r="M67" s="230">
        <v>26.065629999999999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204.1</v>
      </c>
      <c r="D68" s="231">
        <v>202.45000000000002</v>
      </c>
      <c r="E68" s="231">
        <v>198.40000000000003</v>
      </c>
      <c r="F68" s="231">
        <v>192.70000000000002</v>
      </c>
      <c r="G68" s="231">
        <v>188.65000000000003</v>
      </c>
      <c r="H68" s="231">
        <v>208.15000000000003</v>
      </c>
      <c r="I68" s="231">
        <v>212.20000000000005</v>
      </c>
      <c r="J68" s="231">
        <v>217.90000000000003</v>
      </c>
      <c r="K68" s="230">
        <v>206.5</v>
      </c>
      <c r="L68" s="230">
        <v>196.75</v>
      </c>
      <c r="M68" s="230">
        <v>191.21498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169.2</v>
      </c>
      <c r="D69" s="231">
        <v>169.18333333333331</v>
      </c>
      <c r="E69" s="231">
        <v>168.11666666666662</v>
      </c>
      <c r="F69" s="231">
        <v>167.0333333333333</v>
      </c>
      <c r="G69" s="231">
        <v>165.96666666666661</v>
      </c>
      <c r="H69" s="231">
        <v>170.26666666666662</v>
      </c>
      <c r="I69" s="231">
        <v>171.33333333333329</v>
      </c>
      <c r="J69" s="231">
        <v>172.41666666666663</v>
      </c>
      <c r="K69" s="230">
        <v>170.25</v>
      </c>
      <c r="L69" s="230">
        <v>168.1</v>
      </c>
      <c r="M69" s="230">
        <v>166.59058999999999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75.95</v>
      </c>
      <c r="D70" s="231">
        <v>75.5</v>
      </c>
      <c r="E70" s="231">
        <v>74.55</v>
      </c>
      <c r="F70" s="231">
        <v>73.149999999999991</v>
      </c>
      <c r="G70" s="231">
        <v>72.199999999999989</v>
      </c>
      <c r="H70" s="231">
        <v>76.900000000000006</v>
      </c>
      <c r="I70" s="231">
        <v>77.849999999999994</v>
      </c>
      <c r="J70" s="231">
        <v>79.250000000000014</v>
      </c>
      <c r="K70" s="230">
        <v>76.45</v>
      </c>
      <c r="L70" s="230">
        <v>74.099999999999994</v>
      </c>
      <c r="M70" s="230">
        <v>81.020759999999996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25.75</v>
      </c>
      <c r="D71" s="231">
        <v>25.466666666666669</v>
      </c>
      <c r="E71" s="231">
        <v>24.983333333333338</v>
      </c>
      <c r="F71" s="231">
        <v>24.216666666666669</v>
      </c>
      <c r="G71" s="231">
        <v>23.733333333333338</v>
      </c>
      <c r="H71" s="231">
        <v>26.233333333333338</v>
      </c>
      <c r="I71" s="231">
        <v>26.716666666666672</v>
      </c>
      <c r="J71" s="231">
        <v>27.483333333333338</v>
      </c>
      <c r="K71" s="230">
        <v>25.95</v>
      </c>
      <c r="L71" s="230">
        <v>24.7</v>
      </c>
      <c r="M71" s="230">
        <v>131.5034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1431.4</v>
      </c>
      <c r="D72" s="231">
        <v>1428.3333333333333</v>
      </c>
      <c r="E72" s="231">
        <v>1420.6666666666665</v>
      </c>
      <c r="F72" s="231">
        <v>1409.9333333333332</v>
      </c>
      <c r="G72" s="231">
        <v>1402.2666666666664</v>
      </c>
      <c r="H72" s="231">
        <v>1439.0666666666666</v>
      </c>
      <c r="I72" s="231">
        <v>1446.7333333333331</v>
      </c>
      <c r="J72" s="231">
        <v>1457.4666666666667</v>
      </c>
      <c r="K72" s="230">
        <v>1436</v>
      </c>
      <c r="L72" s="230">
        <v>1417.6</v>
      </c>
      <c r="M72" s="230">
        <v>2.4073099999999998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4068.5</v>
      </c>
      <c r="D73" s="231">
        <v>4081.2333333333331</v>
      </c>
      <c r="E73" s="231">
        <v>4027.6666666666661</v>
      </c>
      <c r="F73" s="231">
        <v>3986.833333333333</v>
      </c>
      <c r="G73" s="231">
        <v>3933.266666666666</v>
      </c>
      <c r="H73" s="231">
        <v>4122.0666666666657</v>
      </c>
      <c r="I73" s="231">
        <v>4175.6333333333332</v>
      </c>
      <c r="J73" s="231">
        <v>4216.4666666666662</v>
      </c>
      <c r="K73" s="230">
        <v>4134.8</v>
      </c>
      <c r="L73" s="230">
        <v>4040.4</v>
      </c>
      <c r="M73" s="230">
        <v>0.1431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579.6</v>
      </c>
      <c r="D74" s="231">
        <v>577.81666666666661</v>
      </c>
      <c r="E74" s="231">
        <v>569.63333333333321</v>
      </c>
      <c r="F74" s="231">
        <v>559.66666666666663</v>
      </c>
      <c r="G74" s="231">
        <v>551.48333333333323</v>
      </c>
      <c r="H74" s="231">
        <v>587.78333333333319</v>
      </c>
      <c r="I74" s="231">
        <v>595.96666666666658</v>
      </c>
      <c r="J74" s="231">
        <v>605.93333333333317</v>
      </c>
      <c r="K74" s="230">
        <v>586</v>
      </c>
      <c r="L74" s="230">
        <v>567.85</v>
      </c>
      <c r="M74" s="230">
        <v>9.9160299999999992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986.25</v>
      </c>
      <c r="D75" s="231">
        <v>982.51666666666677</v>
      </c>
      <c r="E75" s="231">
        <v>970.98333333333358</v>
      </c>
      <c r="F75" s="231">
        <v>955.71666666666681</v>
      </c>
      <c r="G75" s="231">
        <v>944.18333333333362</v>
      </c>
      <c r="H75" s="231">
        <v>997.78333333333353</v>
      </c>
      <c r="I75" s="231">
        <v>1009.3166666666666</v>
      </c>
      <c r="J75" s="231">
        <v>1024.5833333333335</v>
      </c>
      <c r="K75" s="230">
        <v>994.05</v>
      </c>
      <c r="L75" s="230">
        <v>967.25</v>
      </c>
      <c r="M75" s="230">
        <v>4.8676500000000003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96.6</v>
      </c>
      <c r="D76" s="231">
        <v>97.133333333333326</v>
      </c>
      <c r="E76" s="231">
        <v>95.266666666666652</v>
      </c>
      <c r="F76" s="231">
        <v>93.933333333333323</v>
      </c>
      <c r="G76" s="231">
        <v>92.066666666666649</v>
      </c>
      <c r="H76" s="231">
        <v>98.466666666666654</v>
      </c>
      <c r="I76" s="231">
        <v>100.33333333333333</v>
      </c>
      <c r="J76" s="231">
        <v>101.66666666666666</v>
      </c>
      <c r="K76" s="230">
        <v>99</v>
      </c>
      <c r="L76" s="230">
        <v>95.8</v>
      </c>
      <c r="M76" s="230">
        <v>241.54015999999999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771.2</v>
      </c>
      <c r="D77" s="231">
        <v>774.90000000000009</v>
      </c>
      <c r="E77" s="231">
        <v>765.20000000000016</v>
      </c>
      <c r="F77" s="231">
        <v>759.2</v>
      </c>
      <c r="G77" s="231">
        <v>749.50000000000011</v>
      </c>
      <c r="H77" s="231">
        <v>780.9000000000002</v>
      </c>
      <c r="I77" s="231">
        <v>790.6</v>
      </c>
      <c r="J77" s="231">
        <v>796.60000000000025</v>
      </c>
      <c r="K77" s="230">
        <v>784.6</v>
      </c>
      <c r="L77" s="230">
        <v>768.9</v>
      </c>
      <c r="M77" s="230">
        <v>10.59247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69.8</v>
      </c>
      <c r="D78" s="231">
        <v>70.25</v>
      </c>
      <c r="E78" s="231">
        <v>69.05</v>
      </c>
      <c r="F78" s="231">
        <v>68.3</v>
      </c>
      <c r="G78" s="231">
        <v>67.099999999999994</v>
      </c>
      <c r="H78" s="231">
        <v>71</v>
      </c>
      <c r="I78" s="231">
        <v>72.199999999999989</v>
      </c>
      <c r="J78" s="231">
        <v>72.95</v>
      </c>
      <c r="K78" s="230">
        <v>71.45</v>
      </c>
      <c r="L78" s="230">
        <v>69.5</v>
      </c>
      <c r="M78" s="230">
        <v>200.10201000000001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329.95</v>
      </c>
      <c r="D79" s="231">
        <v>332.36666666666667</v>
      </c>
      <c r="E79" s="231">
        <v>326.73333333333335</v>
      </c>
      <c r="F79" s="231">
        <v>323.51666666666665</v>
      </c>
      <c r="G79" s="231">
        <v>317.88333333333333</v>
      </c>
      <c r="H79" s="231">
        <v>335.58333333333337</v>
      </c>
      <c r="I79" s="231">
        <v>341.2166666666667</v>
      </c>
      <c r="J79" s="231">
        <v>344.43333333333339</v>
      </c>
      <c r="K79" s="230">
        <v>338</v>
      </c>
      <c r="L79" s="230">
        <v>329.15</v>
      </c>
      <c r="M79" s="230">
        <v>94.323719999999994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9107.4</v>
      </c>
      <c r="D80" s="231">
        <v>9101.1166666666668</v>
      </c>
      <c r="E80" s="231">
        <v>9006.3833333333332</v>
      </c>
      <c r="F80" s="231">
        <v>8905.3666666666668</v>
      </c>
      <c r="G80" s="231">
        <v>8810.6333333333332</v>
      </c>
      <c r="H80" s="231">
        <v>9202.1333333333332</v>
      </c>
      <c r="I80" s="231">
        <v>9296.8666666666668</v>
      </c>
      <c r="J80" s="231">
        <v>9397.8833333333332</v>
      </c>
      <c r="K80" s="230">
        <v>9195.85</v>
      </c>
      <c r="L80" s="230">
        <v>9000.1</v>
      </c>
      <c r="M80" s="230">
        <v>1.035E-2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760.55</v>
      </c>
      <c r="D81" s="231">
        <v>758.16666666666663</v>
      </c>
      <c r="E81" s="231">
        <v>754.43333333333328</v>
      </c>
      <c r="F81" s="231">
        <v>748.31666666666661</v>
      </c>
      <c r="G81" s="231">
        <v>744.58333333333326</v>
      </c>
      <c r="H81" s="231">
        <v>764.2833333333333</v>
      </c>
      <c r="I81" s="231">
        <v>768.01666666666665</v>
      </c>
      <c r="J81" s="231">
        <v>774.13333333333333</v>
      </c>
      <c r="K81" s="230">
        <v>761.9</v>
      </c>
      <c r="L81" s="230">
        <v>752.05</v>
      </c>
      <c r="M81" s="230">
        <v>21.206669999999999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209.35</v>
      </c>
      <c r="D82" s="231">
        <v>209.41666666666666</v>
      </c>
      <c r="E82" s="231">
        <v>206.93333333333331</v>
      </c>
      <c r="F82" s="231">
        <v>204.51666666666665</v>
      </c>
      <c r="G82" s="231">
        <v>202.0333333333333</v>
      </c>
      <c r="H82" s="231">
        <v>211.83333333333331</v>
      </c>
      <c r="I82" s="231">
        <v>214.31666666666666</v>
      </c>
      <c r="J82" s="231">
        <v>216.73333333333332</v>
      </c>
      <c r="K82" s="230">
        <v>211.9</v>
      </c>
      <c r="L82" s="230">
        <v>207</v>
      </c>
      <c r="M82" s="230">
        <v>34.266889999999997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914.05</v>
      </c>
      <c r="D83" s="231">
        <v>907.56666666666661</v>
      </c>
      <c r="E83" s="231">
        <v>897.53333333333319</v>
      </c>
      <c r="F83" s="231">
        <v>881.01666666666654</v>
      </c>
      <c r="G83" s="231">
        <v>870.98333333333312</v>
      </c>
      <c r="H83" s="231">
        <v>924.08333333333326</v>
      </c>
      <c r="I83" s="231">
        <v>934.11666666666656</v>
      </c>
      <c r="J83" s="231">
        <v>950.63333333333333</v>
      </c>
      <c r="K83" s="230">
        <v>917.6</v>
      </c>
      <c r="L83" s="230">
        <v>891.05</v>
      </c>
      <c r="M83" s="230">
        <v>0.56284000000000001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266.7</v>
      </c>
      <c r="D84" s="231">
        <v>265.08333333333331</v>
      </c>
      <c r="E84" s="231">
        <v>262.21666666666664</v>
      </c>
      <c r="F84" s="231">
        <v>257.73333333333335</v>
      </c>
      <c r="G84" s="231">
        <v>254.86666666666667</v>
      </c>
      <c r="H84" s="231">
        <v>269.56666666666661</v>
      </c>
      <c r="I84" s="231">
        <v>272.43333333333328</v>
      </c>
      <c r="J84" s="231">
        <v>276.91666666666657</v>
      </c>
      <c r="K84" s="230">
        <v>267.95</v>
      </c>
      <c r="L84" s="230">
        <v>260.60000000000002</v>
      </c>
      <c r="M84" s="230">
        <v>10.08929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6152.05</v>
      </c>
      <c r="D85" s="231">
        <v>6137.3499999999995</v>
      </c>
      <c r="E85" s="231">
        <v>6074.6999999999989</v>
      </c>
      <c r="F85" s="231">
        <v>5997.3499999999995</v>
      </c>
      <c r="G85" s="231">
        <v>5934.6999999999989</v>
      </c>
      <c r="H85" s="231">
        <v>6214.6999999999989</v>
      </c>
      <c r="I85" s="231">
        <v>6277.3499999999985</v>
      </c>
      <c r="J85" s="231">
        <v>6354.6999999999989</v>
      </c>
      <c r="K85" s="230">
        <v>6200</v>
      </c>
      <c r="L85" s="230">
        <v>6060</v>
      </c>
      <c r="M85" s="230">
        <v>0.15268999999999999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1387.85</v>
      </c>
      <c r="D86" s="231">
        <v>1377.3</v>
      </c>
      <c r="E86" s="231">
        <v>1355.6</v>
      </c>
      <c r="F86" s="231">
        <v>1323.35</v>
      </c>
      <c r="G86" s="231">
        <v>1301.6499999999999</v>
      </c>
      <c r="H86" s="231">
        <v>1409.55</v>
      </c>
      <c r="I86" s="231">
        <v>1431.2500000000002</v>
      </c>
      <c r="J86" s="231">
        <v>1463.5</v>
      </c>
      <c r="K86" s="230">
        <v>1399</v>
      </c>
      <c r="L86" s="230">
        <v>1345.05</v>
      </c>
      <c r="M86" s="230">
        <v>0.98228000000000004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830.45</v>
      </c>
      <c r="D87" s="231">
        <v>826.68333333333339</v>
      </c>
      <c r="E87" s="231">
        <v>819.21666666666681</v>
      </c>
      <c r="F87" s="231">
        <v>807.98333333333346</v>
      </c>
      <c r="G87" s="231">
        <v>800.51666666666688</v>
      </c>
      <c r="H87" s="231">
        <v>837.91666666666674</v>
      </c>
      <c r="I87" s="231">
        <v>845.38333333333344</v>
      </c>
      <c r="J87" s="231">
        <v>856.61666666666667</v>
      </c>
      <c r="K87" s="230">
        <v>834.15</v>
      </c>
      <c r="L87" s="230">
        <v>815.45</v>
      </c>
      <c r="M87" s="230">
        <v>0.22994000000000001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420</v>
      </c>
      <c r="D88" s="231">
        <v>418.56666666666666</v>
      </c>
      <c r="E88" s="231">
        <v>413.68333333333334</v>
      </c>
      <c r="F88" s="231">
        <v>407.36666666666667</v>
      </c>
      <c r="G88" s="231">
        <v>402.48333333333335</v>
      </c>
      <c r="H88" s="231">
        <v>424.88333333333333</v>
      </c>
      <c r="I88" s="231">
        <v>429.76666666666665</v>
      </c>
      <c r="J88" s="231">
        <v>436.08333333333331</v>
      </c>
      <c r="K88" s="230">
        <v>423.45</v>
      </c>
      <c r="L88" s="230">
        <v>412.25</v>
      </c>
      <c r="M88" s="230">
        <v>1.8086500000000001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19434.25</v>
      </c>
      <c r="D89" s="231">
        <v>19378.366666666665</v>
      </c>
      <c r="E89" s="231">
        <v>19255.883333333331</v>
      </c>
      <c r="F89" s="231">
        <v>19077.516666666666</v>
      </c>
      <c r="G89" s="231">
        <v>18955.033333333333</v>
      </c>
      <c r="H89" s="231">
        <v>19556.73333333333</v>
      </c>
      <c r="I89" s="231">
        <v>19679.21666666666</v>
      </c>
      <c r="J89" s="231">
        <v>19857.583333333328</v>
      </c>
      <c r="K89" s="230">
        <v>19500.849999999999</v>
      </c>
      <c r="L89" s="230">
        <v>19200</v>
      </c>
      <c r="M89" s="230">
        <v>0.29923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476.75</v>
      </c>
      <c r="D90" s="231">
        <v>475.2166666666667</v>
      </c>
      <c r="E90" s="231">
        <v>470.53333333333342</v>
      </c>
      <c r="F90" s="231">
        <v>464.31666666666672</v>
      </c>
      <c r="G90" s="231">
        <v>459.63333333333344</v>
      </c>
      <c r="H90" s="231">
        <v>481.43333333333339</v>
      </c>
      <c r="I90" s="231">
        <v>486.11666666666667</v>
      </c>
      <c r="J90" s="231">
        <v>492.33333333333337</v>
      </c>
      <c r="K90" s="230">
        <v>479.9</v>
      </c>
      <c r="L90" s="230">
        <v>469</v>
      </c>
      <c r="M90" s="230">
        <v>0.47735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16.05</v>
      </c>
      <c r="D91" s="231">
        <v>15.9</v>
      </c>
      <c r="E91" s="231">
        <v>15.75</v>
      </c>
      <c r="F91" s="231">
        <v>15.45</v>
      </c>
      <c r="G91" s="231">
        <v>15.299999999999999</v>
      </c>
      <c r="H91" s="231">
        <v>16.200000000000003</v>
      </c>
      <c r="I91" s="231">
        <v>16.350000000000001</v>
      </c>
      <c r="J91" s="231">
        <v>16.650000000000002</v>
      </c>
      <c r="K91" s="230">
        <v>16.05</v>
      </c>
      <c r="L91" s="230">
        <v>15.6</v>
      </c>
      <c r="M91" s="230">
        <v>347.59895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4324.05</v>
      </c>
      <c r="D92" s="231">
        <v>4317.4666666666662</v>
      </c>
      <c r="E92" s="231">
        <v>4288.9333333333325</v>
      </c>
      <c r="F92" s="231">
        <v>4253.8166666666666</v>
      </c>
      <c r="G92" s="231">
        <v>4225.2833333333328</v>
      </c>
      <c r="H92" s="231">
        <v>4352.5833333333321</v>
      </c>
      <c r="I92" s="231">
        <v>4381.1166666666668</v>
      </c>
      <c r="J92" s="231">
        <v>4416.2333333333318</v>
      </c>
      <c r="K92" s="230">
        <v>4346</v>
      </c>
      <c r="L92" s="230">
        <v>4282.3500000000004</v>
      </c>
      <c r="M92" s="230">
        <v>3.6532300000000002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1007.2</v>
      </c>
      <c r="D93" s="231">
        <v>1003.0166666666668</v>
      </c>
      <c r="E93" s="231">
        <v>995.53333333333353</v>
      </c>
      <c r="F93" s="231">
        <v>983.86666666666679</v>
      </c>
      <c r="G93" s="231">
        <v>976.38333333333355</v>
      </c>
      <c r="H93" s="231">
        <v>1014.6833333333335</v>
      </c>
      <c r="I93" s="231">
        <v>1022.1666666666669</v>
      </c>
      <c r="J93" s="231">
        <v>1033.8333333333335</v>
      </c>
      <c r="K93" s="230">
        <v>1010.5</v>
      </c>
      <c r="L93" s="230">
        <v>991.35</v>
      </c>
      <c r="M93" s="230">
        <v>0.72692000000000001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577.9</v>
      </c>
      <c r="D94" s="231">
        <v>578.75</v>
      </c>
      <c r="E94" s="231">
        <v>567.5</v>
      </c>
      <c r="F94" s="231">
        <v>557.1</v>
      </c>
      <c r="G94" s="231">
        <v>545.85</v>
      </c>
      <c r="H94" s="231">
        <v>589.15</v>
      </c>
      <c r="I94" s="231">
        <v>600.4</v>
      </c>
      <c r="J94" s="231">
        <v>610.79999999999995</v>
      </c>
      <c r="K94" s="230">
        <v>590</v>
      </c>
      <c r="L94" s="230">
        <v>568.35</v>
      </c>
      <c r="M94" s="230">
        <v>1.30219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68.05</v>
      </c>
      <c r="D95" s="231">
        <v>67.716666666666669</v>
      </c>
      <c r="E95" s="231">
        <v>67.233333333333334</v>
      </c>
      <c r="F95" s="231">
        <v>66.416666666666671</v>
      </c>
      <c r="G95" s="231">
        <v>65.933333333333337</v>
      </c>
      <c r="H95" s="231">
        <v>68.533333333333331</v>
      </c>
      <c r="I95" s="231">
        <v>69.01666666666668</v>
      </c>
      <c r="J95" s="231">
        <v>69.833333333333329</v>
      </c>
      <c r="K95" s="230">
        <v>68.2</v>
      </c>
      <c r="L95" s="230">
        <v>66.900000000000006</v>
      </c>
      <c r="M95" s="230">
        <v>8.7353900000000007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296.7</v>
      </c>
      <c r="D96" s="231">
        <v>299.03333333333336</v>
      </c>
      <c r="E96" s="231">
        <v>293.26666666666671</v>
      </c>
      <c r="F96" s="231">
        <v>289.83333333333337</v>
      </c>
      <c r="G96" s="231">
        <v>284.06666666666672</v>
      </c>
      <c r="H96" s="231">
        <v>302.4666666666667</v>
      </c>
      <c r="I96" s="231">
        <v>308.23333333333335</v>
      </c>
      <c r="J96" s="231">
        <v>311.66666666666669</v>
      </c>
      <c r="K96" s="230">
        <v>304.8</v>
      </c>
      <c r="L96" s="230">
        <v>295.60000000000002</v>
      </c>
      <c r="M96" s="230">
        <v>12.50839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3213.85</v>
      </c>
      <c r="D97" s="231">
        <v>3218.4</v>
      </c>
      <c r="E97" s="231">
        <v>3198.2000000000003</v>
      </c>
      <c r="F97" s="231">
        <v>3182.55</v>
      </c>
      <c r="G97" s="231">
        <v>3162.3500000000004</v>
      </c>
      <c r="H97" s="231">
        <v>3234.05</v>
      </c>
      <c r="I97" s="231">
        <v>3254.25</v>
      </c>
      <c r="J97" s="231">
        <v>3269.9</v>
      </c>
      <c r="K97" s="230">
        <v>3238.6</v>
      </c>
      <c r="L97" s="230">
        <v>3202.75</v>
      </c>
      <c r="M97" s="230">
        <v>9.2999999999999999E-2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253.25</v>
      </c>
      <c r="D98" s="231">
        <v>253.13333333333333</v>
      </c>
      <c r="E98" s="231">
        <v>250.36666666666665</v>
      </c>
      <c r="F98" s="231">
        <v>247.48333333333332</v>
      </c>
      <c r="G98" s="231">
        <v>244.71666666666664</v>
      </c>
      <c r="H98" s="231">
        <v>256.01666666666665</v>
      </c>
      <c r="I98" s="231">
        <v>258.7833333333333</v>
      </c>
      <c r="J98" s="231">
        <v>261.66666666666663</v>
      </c>
      <c r="K98" s="230">
        <v>255.9</v>
      </c>
      <c r="L98" s="230">
        <v>250.25</v>
      </c>
      <c r="M98" s="230">
        <v>10.204090000000001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331.5</v>
      </c>
      <c r="D99" s="231">
        <v>331.51666666666671</v>
      </c>
      <c r="E99" s="231">
        <v>328.08333333333343</v>
      </c>
      <c r="F99" s="231">
        <v>324.66666666666674</v>
      </c>
      <c r="G99" s="231">
        <v>321.23333333333346</v>
      </c>
      <c r="H99" s="231">
        <v>334.93333333333339</v>
      </c>
      <c r="I99" s="231">
        <v>338.36666666666667</v>
      </c>
      <c r="J99" s="231">
        <v>341.78333333333336</v>
      </c>
      <c r="K99" s="230">
        <v>334.95</v>
      </c>
      <c r="L99" s="230">
        <v>328.1</v>
      </c>
      <c r="M99" s="230">
        <v>3.6974300000000002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545.4</v>
      </c>
      <c r="D100" s="231">
        <v>541.13333333333333</v>
      </c>
      <c r="E100" s="231">
        <v>534.4666666666667</v>
      </c>
      <c r="F100" s="231">
        <v>523.53333333333342</v>
      </c>
      <c r="G100" s="231">
        <v>516.86666666666679</v>
      </c>
      <c r="H100" s="231">
        <v>552.06666666666661</v>
      </c>
      <c r="I100" s="231">
        <v>558.73333333333335</v>
      </c>
      <c r="J100" s="231">
        <v>569.66666666666652</v>
      </c>
      <c r="K100" s="230">
        <v>547.79999999999995</v>
      </c>
      <c r="L100" s="230">
        <v>530.20000000000005</v>
      </c>
      <c r="M100" s="230">
        <v>6.3497599999999998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287.2</v>
      </c>
      <c r="D101" s="231">
        <v>286.48333333333335</v>
      </c>
      <c r="E101" s="231">
        <v>285.01666666666671</v>
      </c>
      <c r="F101" s="231">
        <v>282.83333333333337</v>
      </c>
      <c r="G101" s="231">
        <v>281.36666666666673</v>
      </c>
      <c r="H101" s="231">
        <v>288.66666666666669</v>
      </c>
      <c r="I101" s="231">
        <v>290.13333333333338</v>
      </c>
      <c r="J101" s="231">
        <v>292.31666666666666</v>
      </c>
      <c r="K101" s="230">
        <v>287.95</v>
      </c>
      <c r="L101" s="230">
        <v>284.3</v>
      </c>
      <c r="M101" s="230">
        <v>38.577440000000003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609.9</v>
      </c>
      <c r="D102" s="231">
        <v>607.2833333333333</v>
      </c>
      <c r="E102" s="231">
        <v>598.61666666666656</v>
      </c>
      <c r="F102" s="231">
        <v>587.33333333333326</v>
      </c>
      <c r="G102" s="231">
        <v>578.66666666666652</v>
      </c>
      <c r="H102" s="231">
        <v>618.56666666666661</v>
      </c>
      <c r="I102" s="231">
        <v>627.23333333333335</v>
      </c>
      <c r="J102" s="231">
        <v>638.51666666666665</v>
      </c>
      <c r="K102" s="230">
        <v>615.95000000000005</v>
      </c>
      <c r="L102" s="230">
        <v>596</v>
      </c>
      <c r="M102" s="230">
        <v>2.1729699999999998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613.45000000000005</v>
      </c>
      <c r="D103" s="231">
        <v>619.56666666666672</v>
      </c>
      <c r="E103" s="231">
        <v>600.43333333333339</v>
      </c>
      <c r="F103" s="231">
        <v>587.41666666666663</v>
      </c>
      <c r="G103" s="231">
        <v>568.2833333333333</v>
      </c>
      <c r="H103" s="231">
        <v>632.58333333333348</v>
      </c>
      <c r="I103" s="231">
        <v>651.71666666666692</v>
      </c>
      <c r="J103" s="231">
        <v>664.73333333333358</v>
      </c>
      <c r="K103" s="230">
        <v>638.70000000000005</v>
      </c>
      <c r="L103" s="230">
        <v>606.54999999999995</v>
      </c>
      <c r="M103" s="230">
        <v>1.17753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997.7</v>
      </c>
      <c r="D104" s="231">
        <v>993.23333333333323</v>
      </c>
      <c r="E104" s="231">
        <v>984.46666666666647</v>
      </c>
      <c r="F104" s="231">
        <v>971.23333333333323</v>
      </c>
      <c r="G104" s="231">
        <v>962.46666666666647</v>
      </c>
      <c r="H104" s="231">
        <v>1006.4666666666665</v>
      </c>
      <c r="I104" s="231">
        <v>1015.2333333333331</v>
      </c>
      <c r="J104" s="231">
        <v>1028.4666666666665</v>
      </c>
      <c r="K104" s="230">
        <v>1002</v>
      </c>
      <c r="L104" s="230">
        <v>980</v>
      </c>
      <c r="M104" s="230">
        <v>0.35092000000000001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112.45</v>
      </c>
      <c r="D105" s="231">
        <v>112.36666666666667</v>
      </c>
      <c r="E105" s="231">
        <v>111.58333333333334</v>
      </c>
      <c r="F105" s="231">
        <v>110.71666666666667</v>
      </c>
      <c r="G105" s="231">
        <v>109.93333333333334</v>
      </c>
      <c r="H105" s="231">
        <v>113.23333333333335</v>
      </c>
      <c r="I105" s="231">
        <v>114.01666666666668</v>
      </c>
      <c r="J105" s="231">
        <v>114.88333333333335</v>
      </c>
      <c r="K105" s="230">
        <v>113.15</v>
      </c>
      <c r="L105" s="230">
        <v>111.5</v>
      </c>
      <c r="M105" s="230">
        <v>4.6794500000000001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1447.4</v>
      </c>
      <c r="D106" s="231">
        <v>1447.7666666666667</v>
      </c>
      <c r="E106" s="231">
        <v>1431.5333333333333</v>
      </c>
      <c r="F106" s="231">
        <v>1415.6666666666667</v>
      </c>
      <c r="G106" s="231">
        <v>1399.4333333333334</v>
      </c>
      <c r="H106" s="231">
        <v>1463.6333333333332</v>
      </c>
      <c r="I106" s="231">
        <v>1479.8666666666663</v>
      </c>
      <c r="J106" s="231">
        <v>1495.7333333333331</v>
      </c>
      <c r="K106" s="230">
        <v>1464</v>
      </c>
      <c r="L106" s="230">
        <v>1431.9</v>
      </c>
      <c r="M106" s="230">
        <v>0.29946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24.8</v>
      </c>
      <c r="D107" s="231">
        <v>24.616666666666671</v>
      </c>
      <c r="E107" s="231">
        <v>24.13333333333334</v>
      </c>
      <c r="F107" s="231">
        <v>23.466666666666669</v>
      </c>
      <c r="G107" s="231">
        <v>22.983333333333338</v>
      </c>
      <c r="H107" s="231">
        <v>25.283333333333342</v>
      </c>
      <c r="I107" s="231">
        <v>25.766666666666669</v>
      </c>
      <c r="J107" s="231">
        <v>26.433333333333344</v>
      </c>
      <c r="K107" s="230">
        <v>25.1</v>
      </c>
      <c r="L107" s="230">
        <v>23.95</v>
      </c>
      <c r="M107" s="230">
        <v>69.231960000000001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927.45</v>
      </c>
      <c r="D108" s="231">
        <v>923.4</v>
      </c>
      <c r="E108" s="231">
        <v>914.8</v>
      </c>
      <c r="F108" s="231">
        <v>902.15</v>
      </c>
      <c r="G108" s="231">
        <v>893.55</v>
      </c>
      <c r="H108" s="231">
        <v>936.05</v>
      </c>
      <c r="I108" s="231">
        <v>944.65000000000009</v>
      </c>
      <c r="J108" s="231">
        <v>957.3</v>
      </c>
      <c r="K108" s="230">
        <v>932</v>
      </c>
      <c r="L108" s="230">
        <v>910.75</v>
      </c>
      <c r="M108" s="230">
        <v>2.9758800000000001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464.8</v>
      </c>
      <c r="D109" s="231">
        <v>470.7</v>
      </c>
      <c r="E109" s="231">
        <v>457.4</v>
      </c>
      <c r="F109" s="231">
        <v>450</v>
      </c>
      <c r="G109" s="231">
        <v>436.7</v>
      </c>
      <c r="H109" s="231">
        <v>478.09999999999997</v>
      </c>
      <c r="I109" s="231">
        <v>491.40000000000003</v>
      </c>
      <c r="J109" s="231">
        <v>498.79999999999995</v>
      </c>
      <c r="K109" s="230">
        <v>484</v>
      </c>
      <c r="L109" s="230">
        <v>463.3</v>
      </c>
      <c r="M109" s="230">
        <v>1.6564300000000001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656.2</v>
      </c>
      <c r="D110" s="231">
        <v>650.26666666666677</v>
      </c>
      <c r="E110" s="231">
        <v>640.53333333333353</v>
      </c>
      <c r="F110" s="231">
        <v>624.86666666666679</v>
      </c>
      <c r="G110" s="231">
        <v>615.13333333333355</v>
      </c>
      <c r="H110" s="231">
        <v>665.93333333333351</v>
      </c>
      <c r="I110" s="231">
        <v>675.66666666666686</v>
      </c>
      <c r="J110" s="231">
        <v>691.33333333333348</v>
      </c>
      <c r="K110" s="230">
        <v>660</v>
      </c>
      <c r="L110" s="230">
        <v>634.6</v>
      </c>
      <c r="M110" s="230">
        <v>1.0181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6439.25</v>
      </c>
      <c r="D111" s="231">
        <v>6443.9333333333334</v>
      </c>
      <c r="E111" s="231">
        <v>6360.8666666666668</v>
      </c>
      <c r="F111" s="231">
        <v>6282.4833333333336</v>
      </c>
      <c r="G111" s="231">
        <v>6199.416666666667</v>
      </c>
      <c r="H111" s="231">
        <v>6522.3166666666666</v>
      </c>
      <c r="I111" s="231">
        <v>6605.3833333333341</v>
      </c>
      <c r="J111" s="231">
        <v>6683.7666666666664</v>
      </c>
      <c r="K111" s="230">
        <v>6527</v>
      </c>
      <c r="L111" s="230">
        <v>6365.55</v>
      </c>
      <c r="M111" s="230">
        <v>0.14474000000000001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362.65</v>
      </c>
      <c r="D112" s="231">
        <v>363.01666666666665</v>
      </c>
      <c r="E112" s="231">
        <v>360.08333333333331</v>
      </c>
      <c r="F112" s="231">
        <v>357.51666666666665</v>
      </c>
      <c r="G112" s="231">
        <v>354.58333333333331</v>
      </c>
      <c r="H112" s="231">
        <v>365.58333333333331</v>
      </c>
      <c r="I112" s="231">
        <v>368.51666666666671</v>
      </c>
      <c r="J112" s="231">
        <v>371.08333333333331</v>
      </c>
      <c r="K112" s="230">
        <v>365.95</v>
      </c>
      <c r="L112" s="230">
        <v>360.45</v>
      </c>
      <c r="M112" s="230">
        <v>0.49159999999999998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271.89999999999998</v>
      </c>
      <c r="D113" s="231">
        <v>269.83333333333331</v>
      </c>
      <c r="E113" s="231">
        <v>267.16666666666663</v>
      </c>
      <c r="F113" s="231">
        <v>262.43333333333334</v>
      </c>
      <c r="G113" s="231">
        <v>259.76666666666665</v>
      </c>
      <c r="H113" s="231">
        <v>274.56666666666661</v>
      </c>
      <c r="I113" s="231">
        <v>277.23333333333323</v>
      </c>
      <c r="J113" s="231">
        <v>281.96666666666658</v>
      </c>
      <c r="K113" s="230">
        <v>272.5</v>
      </c>
      <c r="L113" s="230">
        <v>265.10000000000002</v>
      </c>
      <c r="M113" s="230">
        <v>19.122779999999999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358.25</v>
      </c>
      <c r="D114" s="231">
        <v>358.2833333333333</v>
      </c>
      <c r="E114" s="231">
        <v>349.01666666666659</v>
      </c>
      <c r="F114" s="231">
        <v>339.7833333333333</v>
      </c>
      <c r="G114" s="231">
        <v>330.51666666666659</v>
      </c>
      <c r="H114" s="231">
        <v>367.51666666666659</v>
      </c>
      <c r="I114" s="231">
        <v>376.78333333333325</v>
      </c>
      <c r="J114" s="231">
        <v>386.01666666666659</v>
      </c>
      <c r="K114" s="230">
        <v>367.55</v>
      </c>
      <c r="L114" s="230">
        <v>349.05</v>
      </c>
      <c r="M114" s="230">
        <v>3.4326500000000002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550.75</v>
      </c>
      <c r="D115" s="231">
        <v>549.73333333333335</v>
      </c>
      <c r="E115" s="231">
        <v>543.01666666666665</v>
      </c>
      <c r="F115" s="231">
        <v>535.2833333333333</v>
      </c>
      <c r="G115" s="231">
        <v>528.56666666666661</v>
      </c>
      <c r="H115" s="231">
        <v>557.4666666666667</v>
      </c>
      <c r="I115" s="231">
        <v>564.18333333333339</v>
      </c>
      <c r="J115" s="231">
        <v>571.91666666666674</v>
      </c>
      <c r="K115" s="230">
        <v>556.45000000000005</v>
      </c>
      <c r="L115" s="230">
        <v>542</v>
      </c>
      <c r="M115" s="230">
        <v>0.23329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778.6</v>
      </c>
      <c r="D116" s="231">
        <v>774.4666666666667</v>
      </c>
      <c r="E116" s="231">
        <v>768.13333333333344</v>
      </c>
      <c r="F116" s="231">
        <v>757.66666666666674</v>
      </c>
      <c r="G116" s="231">
        <v>751.33333333333348</v>
      </c>
      <c r="H116" s="231">
        <v>784.93333333333339</v>
      </c>
      <c r="I116" s="231">
        <v>791.26666666666665</v>
      </c>
      <c r="J116" s="231">
        <v>801.73333333333335</v>
      </c>
      <c r="K116" s="230">
        <v>780.8</v>
      </c>
      <c r="L116" s="230">
        <v>764</v>
      </c>
      <c r="M116" s="230">
        <v>12.717840000000001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891.45</v>
      </c>
      <c r="D117" s="231">
        <v>896.16666666666663</v>
      </c>
      <c r="E117" s="231">
        <v>882.33333333333326</v>
      </c>
      <c r="F117" s="231">
        <v>873.21666666666658</v>
      </c>
      <c r="G117" s="231">
        <v>859.38333333333321</v>
      </c>
      <c r="H117" s="231">
        <v>905.2833333333333</v>
      </c>
      <c r="I117" s="231">
        <v>919.11666666666656</v>
      </c>
      <c r="J117" s="231">
        <v>928.23333333333335</v>
      </c>
      <c r="K117" s="230">
        <v>910</v>
      </c>
      <c r="L117" s="230">
        <v>887.05</v>
      </c>
      <c r="M117" s="230">
        <v>26.23264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128.19999999999999</v>
      </c>
      <c r="D118" s="231">
        <v>127.58333333333333</v>
      </c>
      <c r="E118" s="231">
        <v>126.66666666666666</v>
      </c>
      <c r="F118" s="231">
        <v>125.13333333333333</v>
      </c>
      <c r="G118" s="231">
        <v>124.21666666666665</v>
      </c>
      <c r="H118" s="231">
        <v>129.11666666666667</v>
      </c>
      <c r="I118" s="231">
        <v>130.0333333333333</v>
      </c>
      <c r="J118" s="231">
        <v>131.56666666666666</v>
      </c>
      <c r="K118" s="230">
        <v>128.5</v>
      </c>
      <c r="L118" s="230">
        <v>126.05</v>
      </c>
      <c r="M118" s="230">
        <v>7.6308199999999999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1323.1</v>
      </c>
      <c r="D119" s="231">
        <v>1309.9666666666665</v>
      </c>
      <c r="E119" s="231">
        <v>1287.9333333333329</v>
      </c>
      <c r="F119" s="231">
        <v>1252.7666666666664</v>
      </c>
      <c r="G119" s="231">
        <v>1230.7333333333329</v>
      </c>
      <c r="H119" s="231">
        <v>1345.133333333333</v>
      </c>
      <c r="I119" s="231">
        <v>1367.1666666666663</v>
      </c>
      <c r="J119" s="231">
        <v>1402.333333333333</v>
      </c>
      <c r="K119" s="230">
        <v>1332</v>
      </c>
      <c r="L119" s="230">
        <v>1274.8</v>
      </c>
      <c r="M119" s="230">
        <v>0.79044000000000003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220.15</v>
      </c>
      <c r="D120" s="231">
        <v>218.26666666666665</v>
      </c>
      <c r="E120" s="231">
        <v>215.68333333333331</v>
      </c>
      <c r="F120" s="231">
        <v>211.21666666666667</v>
      </c>
      <c r="G120" s="231">
        <v>208.63333333333333</v>
      </c>
      <c r="H120" s="231">
        <v>222.73333333333329</v>
      </c>
      <c r="I120" s="231">
        <v>225.31666666666666</v>
      </c>
      <c r="J120" s="231">
        <v>229.78333333333327</v>
      </c>
      <c r="K120" s="230">
        <v>220.85</v>
      </c>
      <c r="L120" s="230">
        <v>213.8</v>
      </c>
      <c r="M120" s="230">
        <v>77.540660000000003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480.8</v>
      </c>
      <c r="D121" s="231">
        <v>477.45</v>
      </c>
      <c r="E121" s="231">
        <v>470</v>
      </c>
      <c r="F121" s="231">
        <v>459.2</v>
      </c>
      <c r="G121" s="231">
        <v>451.75</v>
      </c>
      <c r="H121" s="231">
        <v>488.25</v>
      </c>
      <c r="I121" s="231">
        <v>495.69999999999993</v>
      </c>
      <c r="J121" s="231">
        <v>506.5</v>
      </c>
      <c r="K121" s="230">
        <v>484.9</v>
      </c>
      <c r="L121" s="230">
        <v>466.65</v>
      </c>
      <c r="M121" s="230">
        <v>6.5487399999999996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3851.35</v>
      </c>
      <c r="D122" s="231">
        <v>3833.8833333333337</v>
      </c>
      <c r="E122" s="231">
        <v>3788.7666666666673</v>
      </c>
      <c r="F122" s="231">
        <v>3726.1833333333338</v>
      </c>
      <c r="G122" s="231">
        <v>3681.0666666666675</v>
      </c>
      <c r="H122" s="231">
        <v>3896.4666666666672</v>
      </c>
      <c r="I122" s="231">
        <v>3941.583333333333</v>
      </c>
      <c r="J122" s="231">
        <v>4004.166666666667</v>
      </c>
      <c r="K122" s="230">
        <v>3879</v>
      </c>
      <c r="L122" s="230">
        <v>3771.3</v>
      </c>
      <c r="M122" s="230">
        <v>1.69214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1524.5</v>
      </c>
      <c r="D123" s="231">
        <v>1516.4833333333333</v>
      </c>
      <c r="E123" s="231">
        <v>1505.0666666666666</v>
      </c>
      <c r="F123" s="231">
        <v>1485.6333333333332</v>
      </c>
      <c r="G123" s="231">
        <v>1474.2166666666665</v>
      </c>
      <c r="H123" s="231">
        <v>1535.9166666666667</v>
      </c>
      <c r="I123" s="231">
        <v>1547.3333333333333</v>
      </c>
      <c r="J123" s="231">
        <v>1566.7666666666669</v>
      </c>
      <c r="K123" s="230">
        <v>1527.9</v>
      </c>
      <c r="L123" s="230">
        <v>1497.05</v>
      </c>
      <c r="M123" s="230">
        <v>1.7181299999999999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2110.85</v>
      </c>
      <c r="D124" s="231">
        <v>2097.75</v>
      </c>
      <c r="E124" s="231">
        <v>2051.1</v>
      </c>
      <c r="F124" s="231">
        <v>1991.35</v>
      </c>
      <c r="G124" s="231">
        <v>1944.6999999999998</v>
      </c>
      <c r="H124" s="231">
        <v>2157.5</v>
      </c>
      <c r="I124" s="231">
        <v>2204.1499999999996</v>
      </c>
      <c r="J124" s="231">
        <v>2263.9</v>
      </c>
      <c r="K124" s="230">
        <v>2144.4</v>
      </c>
      <c r="L124" s="230">
        <v>2038</v>
      </c>
      <c r="M124" s="230">
        <v>1.32541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580.85</v>
      </c>
      <c r="D125" s="231">
        <v>580.76666666666677</v>
      </c>
      <c r="E125" s="231">
        <v>575.58333333333348</v>
      </c>
      <c r="F125" s="231">
        <v>570.31666666666672</v>
      </c>
      <c r="G125" s="231">
        <v>565.13333333333344</v>
      </c>
      <c r="H125" s="231">
        <v>586.03333333333353</v>
      </c>
      <c r="I125" s="231">
        <v>591.2166666666667</v>
      </c>
      <c r="J125" s="231">
        <v>596.48333333333358</v>
      </c>
      <c r="K125" s="230">
        <v>585.95000000000005</v>
      </c>
      <c r="L125" s="230">
        <v>575.5</v>
      </c>
      <c r="M125" s="230">
        <v>5.3844700000000003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880.45</v>
      </c>
      <c r="D126" s="231">
        <v>875.65</v>
      </c>
      <c r="E126" s="231">
        <v>868.8</v>
      </c>
      <c r="F126" s="231">
        <v>857.15</v>
      </c>
      <c r="G126" s="231">
        <v>850.3</v>
      </c>
      <c r="H126" s="231">
        <v>887.3</v>
      </c>
      <c r="I126" s="231">
        <v>894.15000000000009</v>
      </c>
      <c r="J126" s="231">
        <v>905.8</v>
      </c>
      <c r="K126" s="230">
        <v>882.5</v>
      </c>
      <c r="L126" s="230">
        <v>864</v>
      </c>
      <c r="M126" s="230">
        <v>2.79637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926.15</v>
      </c>
      <c r="D127" s="231">
        <v>920</v>
      </c>
      <c r="E127" s="231">
        <v>910.15</v>
      </c>
      <c r="F127" s="231">
        <v>894.15</v>
      </c>
      <c r="G127" s="231">
        <v>884.3</v>
      </c>
      <c r="H127" s="231">
        <v>936</v>
      </c>
      <c r="I127" s="231">
        <v>945.84999999999991</v>
      </c>
      <c r="J127" s="231">
        <v>961.85</v>
      </c>
      <c r="K127" s="230">
        <v>929.85</v>
      </c>
      <c r="L127" s="230">
        <v>904</v>
      </c>
      <c r="M127" s="230">
        <v>0.76063999999999998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299.39999999999998</v>
      </c>
      <c r="D128" s="231">
        <v>297.39999999999998</v>
      </c>
      <c r="E128" s="231">
        <v>294.39999999999998</v>
      </c>
      <c r="F128" s="231">
        <v>289.39999999999998</v>
      </c>
      <c r="G128" s="231">
        <v>286.39999999999998</v>
      </c>
      <c r="H128" s="231">
        <v>302.39999999999998</v>
      </c>
      <c r="I128" s="231">
        <v>305.39999999999998</v>
      </c>
      <c r="J128" s="231">
        <v>310.39999999999998</v>
      </c>
      <c r="K128" s="230">
        <v>300.39999999999998</v>
      </c>
      <c r="L128" s="230">
        <v>292.39999999999998</v>
      </c>
      <c r="M128" s="230">
        <v>19.27075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1605.25</v>
      </c>
      <c r="D129" s="231">
        <v>1613.4166666666667</v>
      </c>
      <c r="E129" s="231">
        <v>1586.3833333333334</v>
      </c>
      <c r="F129" s="231">
        <v>1567.5166666666667</v>
      </c>
      <c r="G129" s="231">
        <v>1540.4833333333333</v>
      </c>
      <c r="H129" s="231">
        <v>1632.2833333333335</v>
      </c>
      <c r="I129" s="231">
        <v>1659.3166666666668</v>
      </c>
      <c r="J129" s="231">
        <v>1678.1833333333336</v>
      </c>
      <c r="K129" s="230">
        <v>1640.45</v>
      </c>
      <c r="L129" s="230">
        <v>1594.55</v>
      </c>
      <c r="M129" s="230">
        <v>4.4445300000000003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994.7</v>
      </c>
      <c r="D130" s="231">
        <v>996.51666666666677</v>
      </c>
      <c r="E130" s="231">
        <v>986.03333333333353</v>
      </c>
      <c r="F130" s="231">
        <v>977.36666666666679</v>
      </c>
      <c r="G130" s="231">
        <v>966.88333333333355</v>
      </c>
      <c r="H130" s="231">
        <v>1005.1833333333335</v>
      </c>
      <c r="I130" s="231">
        <v>1015.6666666666669</v>
      </c>
      <c r="J130" s="231">
        <v>1024.3333333333335</v>
      </c>
      <c r="K130" s="230">
        <v>1007</v>
      </c>
      <c r="L130" s="230">
        <v>987.85</v>
      </c>
      <c r="M130" s="230">
        <v>2.65435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767.45</v>
      </c>
      <c r="D131" s="231">
        <v>762.11666666666667</v>
      </c>
      <c r="E131" s="231">
        <v>753.33333333333337</v>
      </c>
      <c r="F131" s="231">
        <v>739.2166666666667</v>
      </c>
      <c r="G131" s="231">
        <v>730.43333333333339</v>
      </c>
      <c r="H131" s="231">
        <v>776.23333333333335</v>
      </c>
      <c r="I131" s="231">
        <v>785.01666666666665</v>
      </c>
      <c r="J131" s="231">
        <v>799.13333333333333</v>
      </c>
      <c r="K131" s="230">
        <v>770.9</v>
      </c>
      <c r="L131" s="230">
        <v>748</v>
      </c>
      <c r="M131" s="230">
        <v>0.40321000000000001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361.55</v>
      </c>
      <c r="D132" s="231">
        <v>360.7</v>
      </c>
      <c r="E132" s="231">
        <v>358.25</v>
      </c>
      <c r="F132" s="231">
        <v>354.95</v>
      </c>
      <c r="G132" s="231">
        <v>352.5</v>
      </c>
      <c r="H132" s="231">
        <v>364</v>
      </c>
      <c r="I132" s="231">
        <v>366.44999999999993</v>
      </c>
      <c r="J132" s="231">
        <v>369.75</v>
      </c>
      <c r="K132" s="230">
        <v>363.15</v>
      </c>
      <c r="L132" s="230">
        <v>357.4</v>
      </c>
      <c r="M132" s="230">
        <v>27.823419999999999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547.6</v>
      </c>
      <c r="D133" s="231">
        <v>546.86666666666667</v>
      </c>
      <c r="E133" s="231">
        <v>543.7833333333333</v>
      </c>
      <c r="F133" s="231">
        <v>539.96666666666658</v>
      </c>
      <c r="G133" s="231">
        <v>536.88333333333321</v>
      </c>
      <c r="H133" s="231">
        <v>550.68333333333339</v>
      </c>
      <c r="I133" s="231">
        <v>553.76666666666665</v>
      </c>
      <c r="J133" s="231">
        <v>557.58333333333348</v>
      </c>
      <c r="K133" s="230">
        <v>549.95000000000005</v>
      </c>
      <c r="L133" s="230">
        <v>543.04999999999995</v>
      </c>
      <c r="M133" s="230">
        <v>24.365300000000001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1972.7</v>
      </c>
      <c r="D134" s="231">
        <v>1975.8999999999999</v>
      </c>
      <c r="E134" s="231">
        <v>1961.7999999999997</v>
      </c>
      <c r="F134" s="231">
        <v>1950.8999999999999</v>
      </c>
      <c r="G134" s="231">
        <v>1936.7999999999997</v>
      </c>
      <c r="H134" s="231">
        <v>1986.7999999999997</v>
      </c>
      <c r="I134" s="231">
        <v>2000.8999999999996</v>
      </c>
      <c r="J134" s="231">
        <v>2011.7999999999997</v>
      </c>
      <c r="K134" s="230">
        <v>1990</v>
      </c>
      <c r="L134" s="230">
        <v>1965</v>
      </c>
      <c r="M134" s="230">
        <v>3.54277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565.75</v>
      </c>
      <c r="D135" s="231">
        <v>563.23333333333335</v>
      </c>
      <c r="E135" s="231">
        <v>552.4666666666667</v>
      </c>
      <c r="F135" s="231">
        <v>539.18333333333339</v>
      </c>
      <c r="G135" s="231">
        <v>528.41666666666674</v>
      </c>
      <c r="H135" s="231">
        <v>576.51666666666665</v>
      </c>
      <c r="I135" s="231">
        <v>587.2833333333333</v>
      </c>
      <c r="J135" s="231">
        <v>600.56666666666661</v>
      </c>
      <c r="K135" s="230">
        <v>574</v>
      </c>
      <c r="L135" s="230">
        <v>549.95000000000005</v>
      </c>
      <c r="M135" s="230">
        <v>3.6665700000000001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1804.1</v>
      </c>
      <c r="D136" s="231">
        <v>1820.6166666666668</v>
      </c>
      <c r="E136" s="231">
        <v>1783.0833333333335</v>
      </c>
      <c r="F136" s="231">
        <v>1762.0666666666666</v>
      </c>
      <c r="G136" s="231">
        <v>1724.5333333333333</v>
      </c>
      <c r="H136" s="231">
        <v>1841.6333333333337</v>
      </c>
      <c r="I136" s="231">
        <v>1879.166666666667</v>
      </c>
      <c r="J136" s="231">
        <v>1900.1833333333338</v>
      </c>
      <c r="K136" s="230">
        <v>1858.15</v>
      </c>
      <c r="L136" s="230">
        <v>1799.6</v>
      </c>
      <c r="M136" s="230">
        <v>3.25047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329.55</v>
      </c>
      <c r="D137" s="231">
        <v>329.90000000000003</v>
      </c>
      <c r="E137" s="231">
        <v>324.85000000000008</v>
      </c>
      <c r="F137" s="231">
        <v>320.15000000000003</v>
      </c>
      <c r="G137" s="231">
        <v>315.10000000000008</v>
      </c>
      <c r="H137" s="231">
        <v>334.60000000000008</v>
      </c>
      <c r="I137" s="231">
        <v>339.65000000000003</v>
      </c>
      <c r="J137" s="231">
        <v>344.35000000000008</v>
      </c>
      <c r="K137" s="230">
        <v>334.95</v>
      </c>
      <c r="L137" s="230">
        <v>325.2</v>
      </c>
      <c r="M137" s="230">
        <v>9.7932100000000002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187.75</v>
      </c>
      <c r="D138" s="231">
        <v>186.01666666666665</v>
      </c>
      <c r="E138" s="231">
        <v>183.6333333333333</v>
      </c>
      <c r="F138" s="231">
        <v>179.51666666666665</v>
      </c>
      <c r="G138" s="231">
        <v>177.1333333333333</v>
      </c>
      <c r="H138" s="231">
        <v>190.1333333333333</v>
      </c>
      <c r="I138" s="231">
        <v>192.51666666666662</v>
      </c>
      <c r="J138" s="231">
        <v>196.6333333333333</v>
      </c>
      <c r="K138" s="230">
        <v>188.4</v>
      </c>
      <c r="L138" s="230">
        <v>181.9</v>
      </c>
      <c r="M138" s="230">
        <v>26.789449999999999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146.30000000000001</v>
      </c>
      <c r="D139" s="231">
        <v>146.26666666666668</v>
      </c>
      <c r="E139" s="231">
        <v>144.83333333333337</v>
      </c>
      <c r="F139" s="231">
        <v>143.3666666666667</v>
      </c>
      <c r="G139" s="231">
        <v>141.93333333333339</v>
      </c>
      <c r="H139" s="231">
        <v>147.73333333333335</v>
      </c>
      <c r="I139" s="231">
        <v>149.16666666666669</v>
      </c>
      <c r="J139" s="231">
        <v>150.63333333333333</v>
      </c>
      <c r="K139" s="230">
        <v>147.69999999999999</v>
      </c>
      <c r="L139" s="230">
        <v>144.80000000000001</v>
      </c>
      <c r="M139" s="230">
        <v>9.0966699999999996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29.5</v>
      </c>
      <c r="D140" s="231">
        <v>29.083333333333332</v>
      </c>
      <c r="E140" s="231">
        <v>26.966666666666665</v>
      </c>
      <c r="F140" s="231">
        <v>24.433333333333334</v>
      </c>
      <c r="G140" s="231">
        <v>22.316666666666666</v>
      </c>
      <c r="H140" s="231">
        <v>31.616666666666664</v>
      </c>
      <c r="I140" s="231">
        <v>33.733333333333334</v>
      </c>
      <c r="J140" s="231">
        <v>36.266666666666666</v>
      </c>
      <c r="K140" s="230">
        <v>31.2</v>
      </c>
      <c r="L140" s="230">
        <v>26.55</v>
      </c>
      <c r="M140" s="230">
        <v>109.61167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173.55</v>
      </c>
      <c r="D141" s="231">
        <v>172.9</v>
      </c>
      <c r="E141" s="231">
        <v>171.15</v>
      </c>
      <c r="F141" s="231">
        <v>168.75</v>
      </c>
      <c r="G141" s="231">
        <v>167</v>
      </c>
      <c r="H141" s="231">
        <v>175.3</v>
      </c>
      <c r="I141" s="231">
        <v>177.05</v>
      </c>
      <c r="J141" s="231">
        <v>179.45000000000002</v>
      </c>
      <c r="K141" s="230">
        <v>174.65</v>
      </c>
      <c r="L141" s="230">
        <v>170.5</v>
      </c>
      <c r="M141" s="230">
        <v>4.9837899999999999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2874.7</v>
      </c>
      <c r="D142" s="231">
        <v>2860.8166666666671</v>
      </c>
      <c r="E142" s="231">
        <v>2838.6333333333341</v>
      </c>
      <c r="F142" s="231">
        <v>2802.5666666666671</v>
      </c>
      <c r="G142" s="231">
        <v>2780.3833333333341</v>
      </c>
      <c r="H142" s="231">
        <v>2896.8833333333341</v>
      </c>
      <c r="I142" s="231">
        <v>2919.0666666666675</v>
      </c>
      <c r="J142" s="231">
        <v>2955.1333333333341</v>
      </c>
      <c r="K142" s="230">
        <v>2883</v>
      </c>
      <c r="L142" s="230">
        <v>2824.75</v>
      </c>
      <c r="M142" s="230">
        <v>2.2684099999999998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2893</v>
      </c>
      <c r="D143" s="231">
        <v>2889.8333333333335</v>
      </c>
      <c r="E143" s="231">
        <v>2862.166666666667</v>
      </c>
      <c r="F143" s="231">
        <v>2831.3333333333335</v>
      </c>
      <c r="G143" s="231">
        <v>2803.666666666667</v>
      </c>
      <c r="H143" s="231">
        <v>2920.666666666667</v>
      </c>
      <c r="I143" s="231">
        <v>2948.3333333333339</v>
      </c>
      <c r="J143" s="231">
        <v>2979.166666666667</v>
      </c>
      <c r="K143" s="230">
        <v>2917.5</v>
      </c>
      <c r="L143" s="230">
        <v>2859</v>
      </c>
      <c r="M143" s="230">
        <v>1.7033499999999999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1841.7</v>
      </c>
      <c r="D144" s="231">
        <v>1835.5833333333333</v>
      </c>
      <c r="E144" s="231">
        <v>1827.1666666666665</v>
      </c>
      <c r="F144" s="231">
        <v>1812.6333333333332</v>
      </c>
      <c r="G144" s="231">
        <v>1804.2166666666665</v>
      </c>
      <c r="H144" s="231">
        <v>1850.1166666666666</v>
      </c>
      <c r="I144" s="231">
        <v>1858.5333333333331</v>
      </c>
      <c r="J144" s="231">
        <v>1873.0666666666666</v>
      </c>
      <c r="K144" s="230">
        <v>1844</v>
      </c>
      <c r="L144" s="230">
        <v>1821.05</v>
      </c>
      <c r="M144" s="230">
        <v>0.76734000000000002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4656.5</v>
      </c>
      <c r="D145" s="231">
        <v>4645.5333333333338</v>
      </c>
      <c r="E145" s="231">
        <v>4609.0666666666675</v>
      </c>
      <c r="F145" s="231">
        <v>4561.6333333333341</v>
      </c>
      <c r="G145" s="231">
        <v>4525.1666666666679</v>
      </c>
      <c r="H145" s="231">
        <v>4692.9666666666672</v>
      </c>
      <c r="I145" s="231">
        <v>4729.4333333333325</v>
      </c>
      <c r="J145" s="231">
        <v>4776.8666666666668</v>
      </c>
      <c r="K145" s="230">
        <v>4682</v>
      </c>
      <c r="L145" s="230">
        <v>4598.1000000000004</v>
      </c>
      <c r="M145" s="230">
        <v>3.00135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475.45</v>
      </c>
      <c r="D146" s="231">
        <v>476.15000000000003</v>
      </c>
      <c r="E146" s="231">
        <v>467.35000000000008</v>
      </c>
      <c r="F146" s="231">
        <v>459.25000000000006</v>
      </c>
      <c r="G146" s="231">
        <v>450.4500000000001</v>
      </c>
      <c r="H146" s="231">
        <v>484.25000000000006</v>
      </c>
      <c r="I146" s="231">
        <v>493.05</v>
      </c>
      <c r="J146" s="231">
        <v>501.15000000000003</v>
      </c>
      <c r="K146" s="230">
        <v>484.95</v>
      </c>
      <c r="L146" s="230">
        <v>468.05</v>
      </c>
      <c r="M146" s="230">
        <v>2.1450800000000001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163.95</v>
      </c>
      <c r="D147" s="231">
        <v>165.08333333333334</v>
      </c>
      <c r="E147" s="231">
        <v>162.16666666666669</v>
      </c>
      <c r="F147" s="231">
        <v>160.38333333333335</v>
      </c>
      <c r="G147" s="231">
        <v>157.4666666666667</v>
      </c>
      <c r="H147" s="231">
        <v>166.86666666666667</v>
      </c>
      <c r="I147" s="231">
        <v>169.78333333333336</v>
      </c>
      <c r="J147" s="231">
        <v>171.56666666666666</v>
      </c>
      <c r="K147" s="230">
        <v>168</v>
      </c>
      <c r="L147" s="230">
        <v>163.30000000000001</v>
      </c>
      <c r="M147" s="230">
        <v>2.9191199999999999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160.75</v>
      </c>
      <c r="D148" s="231">
        <v>160.41666666666666</v>
      </c>
      <c r="E148" s="231">
        <v>158.5333333333333</v>
      </c>
      <c r="F148" s="231">
        <v>156.31666666666663</v>
      </c>
      <c r="G148" s="231">
        <v>154.43333333333328</v>
      </c>
      <c r="H148" s="231">
        <v>162.63333333333333</v>
      </c>
      <c r="I148" s="231">
        <v>164.51666666666671</v>
      </c>
      <c r="J148" s="231">
        <v>166.73333333333335</v>
      </c>
      <c r="K148" s="230">
        <v>162.30000000000001</v>
      </c>
      <c r="L148" s="230">
        <v>158.19999999999999</v>
      </c>
      <c r="M148" s="230">
        <v>1.2270000000000001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45.55</v>
      </c>
      <c r="D149" s="231">
        <v>44.93333333333333</v>
      </c>
      <c r="E149" s="231">
        <v>43.716666666666661</v>
      </c>
      <c r="F149" s="231">
        <v>41.883333333333333</v>
      </c>
      <c r="G149" s="231">
        <v>40.666666666666664</v>
      </c>
      <c r="H149" s="231">
        <v>46.766666666666659</v>
      </c>
      <c r="I149" s="231">
        <v>47.983333333333327</v>
      </c>
      <c r="J149" s="231">
        <v>49.816666666666656</v>
      </c>
      <c r="K149" s="230">
        <v>46.15</v>
      </c>
      <c r="L149" s="230">
        <v>43.1</v>
      </c>
      <c r="M149" s="230">
        <v>130.24727999999999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54.5</v>
      </c>
      <c r="D150" s="231">
        <v>54.050000000000004</v>
      </c>
      <c r="E150" s="231">
        <v>53.150000000000006</v>
      </c>
      <c r="F150" s="231">
        <v>51.800000000000004</v>
      </c>
      <c r="G150" s="231">
        <v>50.900000000000006</v>
      </c>
      <c r="H150" s="231">
        <v>55.400000000000006</v>
      </c>
      <c r="I150" s="231">
        <v>56.3</v>
      </c>
      <c r="J150" s="231">
        <v>57.650000000000006</v>
      </c>
      <c r="K150" s="230">
        <v>54.95</v>
      </c>
      <c r="L150" s="230">
        <v>52.7</v>
      </c>
      <c r="M150" s="230">
        <v>11.414339999999999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3004.3</v>
      </c>
      <c r="D151" s="231">
        <v>3011.7999999999997</v>
      </c>
      <c r="E151" s="231">
        <v>2973.5999999999995</v>
      </c>
      <c r="F151" s="231">
        <v>2942.8999999999996</v>
      </c>
      <c r="G151" s="231">
        <v>2904.6999999999994</v>
      </c>
      <c r="H151" s="231">
        <v>3042.4999999999995</v>
      </c>
      <c r="I151" s="231">
        <v>3080.6999999999994</v>
      </c>
      <c r="J151" s="231">
        <v>3111.3999999999996</v>
      </c>
      <c r="K151" s="230">
        <v>3050</v>
      </c>
      <c r="L151" s="230">
        <v>2981.1</v>
      </c>
      <c r="M151" s="230">
        <v>11.706519999999999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433.65</v>
      </c>
      <c r="D152" s="231">
        <v>439.13333333333338</v>
      </c>
      <c r="E152" s="231">
        <v>424.51666666666677</v>
      </c>
      <c r="F152" s="231">
        <v>415.38333333333338</v>
      </c>
      <c r="G152" s="231">
        <v>400.76666666666677</v>
      </c>
      <c r="H152" s="231">
        <v>448.26666666666677</v>
      </c>
      <c r="I152" s="231">
        <v>462.88333333333344</v>
      </c>
      <c r="J152" s="231">
        <v>472.01666666666677</v>
      </c>
      <c r="K152" s="230">
        <v>453.75</v>
      </c>
      <c r="L152" s="230">
        <v>430</v>
      </c>
      <c r="M152" s="230">
        <v>1.89591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360.5</v>
      </c>
      <c r="D153" s="231">
        <v>360.7</v>
      </c>
      <c r="E153" s="231">
        <v>356.09999999999997</v>
      </c>
      <c r="F153" s="231">
        <v>351.7</v>
      </c>
      <c r="G153" s="231">
        <v>347.09999999999997</v>
      </c>
      <c r="H153" s="231">
        <v>365.09999999999997</v>
      </c>
      <c r="I153" s="231">
        <v>369.7</v>
      </c>
      <c r="J153" s="231">
        <v>374.09999999999997</v>
      </c>
      <c r="K153" s="230">
        <v>365.3</v>
      </c>
      <c r="L153" s="230">
        <v>356.3</v>
      </c>
      <c r="M153" s="230">
        <v>2.0316900000000002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1247.6500000000001</v>
      </c>
      <c r="D154" s="231">
        <v>1248.4333333333334</v>
      </c>
      <c r="E154" s="231">
        <v>1215.2166666666667</v>
      </c>
      <c r="F154" s="231">
        <v>1182.7833333333333</v>
      </c>
      <c r="G154" s="231">
        <v>1149.5666666666666</v>
      </c>
      <c r="H154" s="231">
        <v>1280.8666666666668</v>
      </c>
      <c r="I154" s="231">
        <v>1314.0833333333335</v>
      </c>
      <c r="J154" s="231">
        <v>1346.5166666666669</v>
      </c>
      <c r="K154" s="230">
        <v>1281.6500000000001</v>
      </c>
      <c r="L154" s="230">
        <v>1216</v>
      </c>
      <c r="M154" s="230">
        <v>2.93689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75.400000000000006</v>
      </c>
      <c r="D155" s="231">
        <v>74.966666666666683</v>
      </c>
      <c r="E155" s="231">
        <v>74.233333333333363</v>
      </c>
      <c r="F155" s="231">
        <v>73.066666666666677</v>
      </c>
      <c r="G155" s="231">
        <v>72.333333333333357</v>
      </c>
      <c r="H155" s="231">
        <v>76.133333333333368</v>
      </c>
      <c r="I155" s="231">
        <v>76.866666666666688</v>
      </c>
      <c r="J155" s="231">
        <v>78.033333333333374</v>
      </c>
      <c r="K155" s="230">
        <v>75.7</v>
      </c>
      <c r="L155" s="230">
        <v>73.8</v>
      </c>
      <c r="M155" s="230">
        <v>8.3183799999999994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68.3</v>
      </c>
      <c r="D156" s="231">
        <v>67.75</v>
      </c>
      <c r="E156" s="231">
        <v>66.8</v>
      </c>
      <c r="F156" s="231">
        <v>65.3</v>
      </c>
      <c r="G156" s="231">
        <v>64.349999999999994</v>
      </c>
      <c r="H156" s="231">
        <v>69.25</v>
      </c>
      <c r="I156" s="231">
        <v>70.199999999999989</v>
      </c>
      <c r="J156" s="231">
        <v>71.7</v>
      </c>
      <c r="K156" s="230">
        <v>68.7</v>
      </c>
      <c r="L156" s="230">
        <v>66.25</v>
      </c>
      <c r="M156" s="230">
        <v>49.908450000000002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1872.35</v>
      </c>
      <c r="D157" s="231">
        <v>1885.2333333333333</v>
      </c>
      <c r="E157" s="231">
        <v>1840.6166666666668</v>
      </c>
      <c r="F157" s="231">
        <v>1808.8833333333334</v>
      </c>
      <c r="G157" s="231">
        <v>1764.2666666666669</v>
      </c>
      <c r="H157" s="231">
        <v>1916.9666666666667</v>
      </c>
      <c r="I157" s="231">
        <v>1961.583333333333</v>
      </c>
      <c r="J157" s="231">
        <v>1993.3166666666666</v>
      </c>
      <c r="K157" s="230">
        <v>1929.85</v>
      </c>
      <c r="L157" s="230">
        <v>1853.5</v>
      </c>
      <c r="M157" s="230">
        <v>3.2408700000000001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180.3</v>
      </c>
      <c r="D158" s="231">
        <v>179.88333333333335</v>
      </c>
      <c r="E158" s="231">
        <v>178.4666666666667</v>
      </c>
      <c r="F158" s="231">
        <v>176.63333333333335</v>
      </c>
      <c r="G158" s="231">
        <v>175.2166666666667</v>
      </c>
      <c r="H158" s="231">
        <v>181.7166666666667</v>
      </c>
      <c r="I158" s="231">
        <v>183.13333333333338</v>
      </c>
      <c r="J158" s="231">
        <v>184.9666666666667</v>
      </c>
      <c r="K158" s="230">
        <v>181.3</v>
      </c>
      <c r="L158" s="230">
        <v>178.05</v>
      </c>
      <c r="M158" s="230">
        <v>14.673209999999999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261.3</v>
      </c>
      <c r="D159" s="231">
        <v>260.41666666666669</v>
      </c>
      <c r="E159" s="231">
        <v>257.88333333333338</v>
      </c>
      <c r="F159" s="231">
        <v>254.4666666666667</v>
      </c>
      <c r="G159" s="231">
        <v>251.93333333333339</v>
      </c>
      <c r="H159" s="231">
        <v>263.83333333333337</v>
      </c>
      <c r="I159" s="231">
        <v>266.36666666666667</v>
      </c>
      <c r="J159" s="231">
        <v>269.78333333333336</v>
      </c>
      <c r="K159" s="230">
        <v>262.95</v>
      </c>
      <c r="L159" s="230">
        <v>257</v>
      </c>
      <c r="M159" s="230">
        <v>0.35509000000000002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126.8</v>
      </c>
      <c r="D160" s="231">
        <v>125.59999999999998</v>
      </c>
      <c r="E160" s="231">
        <v>122.79999999999995</v>
      </c>
      <c r="F160" s="231">
        <v>118.79999999999997</v>
      </c>
      <c r="G160" s="231">
        <v>115.99999999999994</v>
      </c>
      <c r="H160" s="231">
        <v>129.59999999999997</v>
      </c>
      <c r="I160" s="231">
        <v>132.4</v>
      </c>
      <c r="J160" s="231">
        <v>136.39999999999998</v>
      </c>
      <c r="K160" s="230">
        <v>128.4</v>
      </c>
      <c r="L160" s="230">
        <v>121.6</v>
      </c>
      <c r="M160" s="230">
        <v>150.87483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133.15</v>
      </c>
      <c r="D161" s="231">
        <v>133.38333333333335</v>
      </c>
      <c r="E161" s="231">
        <v>132.06666666666672</v>
      </c>
      <c r="F161" s="231">
        <v>130.98333333333338</v>
      </c>
      <c r="G161" s="231">
        <v>129.66666666666674</v>
      </c>
      <c r="H161" s="231">
        <v>134.4666666666667</v>
      </c>
      <c r="I161" s="231">
        <v>135.78333333333336</v>
      </c>
      <c r="J161" s="231">
        <v>136.86666666666667</v>
      </c>
      <c r="K161" s="230">
        <v>134.69999999999999</v>
      </c>
      <c r="L161" s="230">
        <v>132.30000000000001</v>
      </c>
      <c r="M161" s="230">
        <v>165.80154999999999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215.65</v>
      </c>
      <c r="D162" s="231">
        <v>211.03333333333333</v>
      </c>
      <c r="E162" s="231">
        <v>206.41666666666666</v>
      </c>
      <c r="F162" s="231">
        <v>197.18333333333334</v>
      </c>
      <c r="G162" s="231">
        <v>192.56666666666666</v>
      </c>
      <c r="H162" s="231">
        <v>220.26666666666665</v>
      </c>
      <c r="I162" s="231">
        <v>224.88333333333333</v>
      </c>
      <c r="J162" s="231">
        <v>234.11666666666665</v>
      </c>
      <c r="K162" s="230">
        <v>215.65</v>
      </c>
      <c r="L162" s="230">
        <v>201.8</v>
      </c>
      <c r="M162" s="230">
        <v>3.2664499999999999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4337.3</v>
      </c>
      <c r="D163" s="231">
        <v>4343.416666666667</v>
      </c>
      <c r="E163" s="231">
        <v>4306.8833333333341</v>
      </c>
      <c r="F163" s="231">
        <v>4276.4666666666672</v>
      </c>
      <c r="G163" s="231">
        <v>4239.9333333333343</v>
      </c>
      <c r="H163" s="231">
        <v>4373.8333333333339</v>
      </c>
      <c r="I163" s="231">
        <v>4410.3666666666668</v>
      </c>
      <c r="J163" s="231">
        <v>4440.7833333333338</v>
      </c>
      <c r="K163" s="230">
        <v>4379.95</v>
      </c>
      <c r="L163" s="230">
        <v>4313</v>
      </c>
      <c r="M163" s="230">
        <v>0.17992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816.7</v>
      </c>
      <c r="D164" s="231">
        <v>819.29999999999984</v>
      </c>
      <c r="E164" s="231">
        <v>809.1999999999997</v>
      </c>
      <c r="F164" s="231">
        <v>801.69999999999982</v>
      </c>
      <c r="G164" s="231">
        <v>791.59999999999968</v>
      </c>
      <c r="H164" s="231">
        <v>826.79999999999973</v>
      </c>
      <c r="I164" s="231">
        <v>836.89999999999986</v>
      </c>
      <c r="J164" s="231">
        <v>844.39999999999975</v>
      </c>
      <c r="K164" s="230">
        <v>829.4</v>
      </c>
      <c r="L164" s="230">
        <v>811.8</v>
      </c>
      <c r="M164" s="230">
        <v>3.6490499999999999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172.2</v>
      </c>
      <c r="D165" s="231">
        <v>172.43333333333331</v>
      </c>
      <c r="E165" s="231">
        <v>169.86666666666662</v>
      </c>
      <c r="F165" s="231">
        <v>167.5333333333333</v>
      </c>
      <c r="G165" s="231">
        <v>164.96666666666661</v>
      </c>
      <c r="H165" s="231">
        <v>174.76666666666662</v>
      </c>
      <c r="I165" s="231">
        <v>177.33333333333329</v>
      </c>
      <c r="J165" s="231">
        <v>179.66666666666663</v>
      </c>
      <c r="K165" s="230">
        <v>175</v>
      </c>
      <c r="L165" s="230">
        <v>170.1</v>
      </c>
      <c r="M165" s="230">
        <v>2.2542800000000001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104.65</v>
      </c>
      <c r="D166" s="231">
        <v>104.96666666666668</v>
      </c>
      <c r="E166" s="231">
        <v>103.48333333333336</v>
      </c>
      <c r="F166" s="231">
        <v>102.31666666666668</v>
      </c>
      <c r="G166" s="231">
        <v>100.83333333333336</v>
      </c>
      <c r="H166" s="231">
        <v>106.13333333333337</v>
      </c>
      <c r="I166" s="231">
        <v>107.61666666666669</v>
      </c>
      <c r="J166" s="231">
        <v>108.78333333333337</v>
      </c>
      <c r="K166" s="230">
        <v>106.45</v>
      </c>
      <c r="L166" s="230">
        <v>103.8</v>
      </c>
      <c r="M166" s="230">
        <v>18.928820000000002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262.60000000000002</v>
      </c>
      <c r="D167" s="231">
        <v>263.39999999999998</v>
      </c>
      <c r="E167" s="231">
        <v>260.59999999999997</v>
      </c>
      <c r="F167" s="231">
        <v>258.59999999999997</v>
      </c>
      <c r="G167" s="231">
        <v>255.79999999999995</v>
      </c>
      <c r="H167" s="231">
        <v>265.39999999999998</v>
      </c>
      <c r="I167" s="231">
        <v>268.19999999999993</v>
      </c>
      <c r="J167" s="231">
        <v>270.2</v>
      </c>
      <c r="K167" s="230">
        <v>266.2</v>
      </c>
      <c r="L167" s="230">
        <v>261.39999999999998</v>
      </c>
      <c r="M167" s="230">
        <v>4.0442299999999998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1040.05</v>
      </c>
      <c r="D168" s="231">
        <v>1036.3500000000001</v>
      </c>
      <c r="E168" s="231">
        <v>1018.7000000000003</v>
      </c>
      <c r="F168" s="231">
        <v>997.35000000000014</v>
      </c>
      <c r="G168" s="231">
        <v>979.70000000000027</v>
      </c>
      <c r="H168" s="231">
        <v>1057.7000000000003</v>
      </c>
      <c r="I168" s="231">
        <v>1075.3500000000004</v>
      </c>
      <c r="J168" s="231">
        <v>1096.7000000000003</v>
      </c>
      <c r="K168" s="230">
        <v>1054</v>
      </c>
      <c r="L168" s="230">
        <v>1015</v>
      </c>
      <c r="M168" s="230">
        <v>4.5350000000000001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105.45</v>
      </c>
      <c r="D169" s="231">
        <v>105.76666666666667</v>
      </c>
      <c r="E169" s="231">
        <v>104.58333333333333</v>
      </c>
      <c r="F169" s="231">
        <v>103.71666666666667</v>
      </c>
      <c r="G169" s="231">
        <v>102.53333333333333</v>
      </c>
      <c r="H169" s="231">
        <v>106.63333333333333</v>
      </c>
      <c r="I169" s="231">
        <v>107.81666666666666</v>
      </c>
      <c r="J169" s="231">
        <v>108.68333333333332</v>
      </c>
      <c r="K169" s="230">
        <v>106.95</v>
      </c>
      <c r="L169" s="230">
        <v>104.9</v>
      </c>
      <c r="M169" s="230">
        <v>111.47157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1468.4</v>
      </c>
      <c r="D170" s="231">
        <v>1470.4833333333333</v>
      </c>
      <c r="E170" s="231">
        <v>1455.9166666666667</v>
      </c>
      <c r="F170" s="231">
        <v>1443.4333333333334</v>
      </c>
      <c r="G170" s="231">
        <v>1428.8666666666668</v>
      </c>
      <c r="H170" s="231">
        <v>1482.9666666666667</v>
      </c>
      <c r="I170" s="231">
        <v>1497.5333333333333</v>
      </c>
      <c r="J170" s="231">
        <v>1510.0166666666667</v>
      </c>
      <c r="K170" s="230">
        <v>1485.05</v>
      </c>
      <c r="L170" s="230">
        <v>1458</v>
      </c>
      <c r="M170" s="230">
        <v>0.37967000000000001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43.45</v>
      </c>
      <c r="D171" s="231">
        <v>42.583333333333336</v>
      </c>
      <c r="E171" s="231">
        <v>41.466666666666669</v>
      </c>
      <c r="F171" s="231">
        <v>39.483333333333334</v>
      </c>
      <c r="G171" s="231">
        <v>38.366666666666667</v>
      </c>
      <c r="H171" s="231">
        <v>44.56666666666667</v>
      </c>
      <c r="I171" s="231">
        <v>45.68333333333333</v>
      </c>
      <c r="J171" s="231">
        <v>47.666666666666671</v>
      </c>
      <c r="K171" s="230">
        <v>43.7</v>
      </c>
      <c r="L171" s="230">
        <v>40.6</v>
      </c>
      <c r="M171" s="230">
        <v>336.49896999999999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2395.1</v>
      </c>
      <c r="D172" s="231">
        <v>2384.4500000000003</v>
      </c>
      <c r="E172" s="231">
        <v>2345.6500000000005</v>
      </c>
      <c r="F172" s="231">
        <v>2296.2000000000003</v>
      </c>
      <c r="G172" s="231">
        <v>2257.4000000000005</v>
      </c>
      <c r="H172" s="231">
        <v>2433.9000000000005</v>
      </c>
      <c r="I172" s="231">
        <v>2472.7000000000007</v>
      </c>
      <c r="J172" s="231">
        <v>2522.1500000000005</v>
      </c>
      <c r="K172" s="230">
        <v>2423.25</v>
      </c>
      <c r="L172" s="230">
        <v>2335</v>
      </c>
      <c r="M172" s="230">
        <v>9.0679999999999997E-2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2922.4</v>
      </c>
      <c r="D173" s="231">
        <v>2922.2000000000003</v>
      </c>
      <c r="E173" s="231">
        <v>2902.7000000000007</v>
      </c>
      <c r="F173" s="231">
        <v>2883.0000000000005</v>
      </c>
      <c r="G173" s="231">
        <v>2863.5000000000009</v>
      </c>
      <c r="H173" s="231">
        <v>2941.9000000000005</v>
      </c>
      <c r="I173" s="231">
        <v>2961.3999999999996</v>
      </c>
      <c r="J173" s="231">
        <v>2981.1000000000004</v>
      </c>
      <c r="K173" s="230">
        <v>2941.7</v>
      </c>
      <c r="L173" s="230">
        <v>2902.5</v>
      </c>
      <c r="M173" s="230">
        <v>0.10691000000000001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136.25</v>
      </c>
      <c r="D174" s="231">
        <v>135.61666666666667</v>
      </c>
      <c r="E174" s="231">
        <v>134.28333333333336</v>
      </c>
      <c r="F174" s="231">
        <v>132.31666666666669</v>
      </c>
      <c r="G174" s="231">
        <v>130.98333333333338</v>
      </c>
      <c r="H174" s="231">
        <v>137.58333333333334</v>
      </c>
      <c r="I174" s="231">
        <v>138.91666666666666</v>
      </c>
      <c r="J174" s="231">
        <v>140.88333333333333</v>
      </c>
      <c r="K174" s="230">
        <v>136.94999999999999</v>
      </c>
      <c r="L174" s="230">
        <v>133.65</v>
      </c>
      <c r="M174" s="230">
        <v>4.2979099999999999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1283.45</v>
      </c>
      <c r="D175" s="231">
        <v>1282.5</v>
      </c>
      <c r="E175" s="231">
        <v>1267</v>
      </c>
      <c r="F175" s="231">
        <v>1250.55</v>
      </c>
      <c r="G175" s="231">
        <v>1235.05</v>
      </c>
      <c r="H175" s="231">
        <v>1298.95</v>
      </c>
      <c r="I175" s="231">
        <v>1314.45</v>
      </c>
      <c r="J175" s="231">
        <v>1330.9</v>
      </c>
      <c r="K175" s="230">
        <v>1298</v>
      </c>
      <c r="L175" s="230">
        <v>1266.05</v>
      </c>
      <c r="M175" s="230">
        <v>1.9959199999999999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1294.55</v>
      </c>
      <c r="D176" s="231">
        <v>1306.2333333333333</v>
      </c>
      <c r="E176" s="231">
        <v>1275.8166666666666</v>
      </c>
      <c r="F176" s="231">
        <v>1257.0833333333333</v>
      </c>
      <c r="G176" s="231">
        <v>1226.6666666666665</v>
      </c>
      <c r="H176" s="231">
        <v>1324.9666666666667</v>
      </c>
      <c r="I176" s="231">
        <v>1355.3833333333332</v>
      </c>
      <c r="J176" s="231">
        <v>1374.1166666666668</v>
      </c>
      <c r="K176" s="230">
        <v>1336.65</v>
      </c>
      <c r="L176" s="230">
        <v>1287.5</v>
      </c>
      <c r="M176" s="230">
        <v>0.42488999999999999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479.5</v>
      </c>
      <c r="D177" s="231">
        <v>475.40000000000003</v>
      </c>
      <c r="E177" s="231">
        <v>468.80000000000007</v>
      </c>
      <c r="F177" s="231">
        <v>458.1</v>
      </c>
      <c r="G177" s="231">
        <v>451.50000000000006</v>
      </c>
      <c r="H177" s="231">
        <v>486.10000000000008</v>
      </c>
      <c r="I177" s="231">
        <v>492.7000000000001</v>
      </c>
      <c r="J177" s="231">
        <v>503.40000000000009</v>
      </c>
      <c r="K177" s="230">
        <v>482</v>
      </c>
      <c r="L177" s="230">
        <v>464.7</v>
      </c>
      <c r="M177" s="230">
        <v>27.2681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1005.7</v>
      </c>
      <c r="D178" s="231">
        <v>1005.4499999999999</v>
      </c>
      <c r="E178" s="231">
        <v>986.39999999999986</v>
      </c>
      <c r="F178" s="231">
        <v>967.09999999999991</v>
      </c>
      <c r="G178" s="231">
        <v>948.04999999999984</v>
      </c>
      <c r="H178" s="231">
        <v>1024.75</v>
      </c>
      <c r="I178" s="231">
        <v>1043.7999999999997</v>
      </c>
      <c r="J178" s="231">
        <v>1063.0999999999999</v>
      </c>
      <c r="K178" s="230">
        <v>1024.5</v>
      </c>
      <c r="L178" s="230">
        <v>986.15</v>
      </c>
      <c r="M178" s="230">
        <v>0.28316000000000002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1768.4</v>
      </c>
      <c r="D179" s="231">
        <v>1785.75</v>
      </c>
      <c r="E179" s="231">
        <v>1742.65</v>
      </c>
      <c r="F179" s="231">
        <v>1716.9</v>
      </c>
      <c r="G179" s="231">
        <v>1673.8000000000002</v>
      </c>
      <c r="H179" s="231">
        <v>1811.5</v>
      </c>
      <c r="I179" s="231">
        <v>1854.6</v>
      </c>
      <c r="J179" s="231">
        <v>1880.35</v>
      </c>
      <c r="K179" s="230">
        <v>1828.85</v>
      </c>
      <c r="L179" s="230">
        <v>1760</v>
      </c>
      <c r="M179" s="230">
        <v>0.80489999999999995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427.5</v>
      </c>
      <c r="D180" s="231">
        <v>423.4666666666667</v>
      </c>
      <c r="E180" s="231">
        <v>417.03333333333342</v>
      </c>
      <c r="F180" s="231">
        <v>406.56666666666672</v>
      </c>
      <c r="G180" s="231">
        <v>400.13333333333344</v>
      </c>
      <c r="H180" s="231">
        <v>433.93333333333339</v>
      </c>
      <c r="I180" s="231">
        <v>440.36666666666667</v>
      </c>
      <c r="J180" s="231">
        <v>450.83333333333337</v>
      </c>
      <c r="K180" s="230">
        <v>429.9</v>
      </c>
      <c r="L180" s="230">
        <v>413</v>
      </c>
      <c r="M180" s="230">
        <v>0.59023999999999999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964.5</v>
      </c>
      <c r="D181" s="231">
        <v>959.58333333333337</v>
      </c>
      <c r="E181" s="231">
        <v>949.16666666666674</v>
      </c>
      <c r="F181" s="231">
        <v>933.83333333333337</v>
      </c>
      <c r="G181" s="231">
        <v>923.41666666666674</v>
      </c>
      <c r="H181" s="231">
        <v>974.91666666666674</v>
      </c>
      <c r="I181" s="231">
        <v>985.33333333333348</v>
      </c>
      <c r="J181" s="231">
        <v>1000.6666666666667</v>
      </c>
      <c r="K181" s="230">
        <v>970</v>
      </c>
      <c r="L181" s="230">
        <v>944.25</v>
      </c>
      <c r="M181" s="230">
        <v>8.3939400000000006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413.3</v>
      </c>
      <c r="D182" s="231">
        <v>411.43333333333334</v>
      </c>
      <c r="E182" s="231">
        <v>408.11666666666667</v>
      </c>
      <c r="F182" s="231">
        <v>402.93333333333334</v>
      </c>
      <c r="G182" s="231">
        <v>399.61666666666667</v>
      </c>
      <c r="H182" s="231">
        <v>416.61666666666667</v>
      </c>
      <c r="I182" s="231">
        <v>419.93333333333339</v>
      </c>
      <c r="J182" s="231">
        <v>425.11666666666667</v>
      </c>
      <c r="K182" s="230">
        <v>414.75</v>
      </c>
      <c r="L182" s="230">
        <v>406.25</v>
      </c>
      <c r="M182" s="230">
        <v>1.73194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1045.5</v>
      </c>
      <c r="D183" s="231">
        <v>1040.6166666666666</v>
      </c>
      <c r="E183" s="231">
        <v>1033.8833333333332</v>
      </c>
      <c r="F183" s="231">
        <v>1022.2666666666667</v>
      </c>
      <c r="G183" s="231">
        <v>1015.5333333333333</v>
      </c>
      <c r="H183" s="231">
        <v>1052.2333333333331</v>
      </c>
      <c r="I183" s="231">
        <v>1058.9666666666662</v>
      </c>
      <c r="J183" s="231">
        <v>1070.583333333333</v>
      </c>
      <c r="K183" s="230">
        <v>1047.3499999999999</v>
      </c>
      <c r="L183" s="230">
        <v>1029</v>
      </c>
      <c r="M183" s="230">
        <v>3.3864899999999998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297.35000000000002</v>
      </c>
      <c r="D184" s="231">
        <v>294.76666666666671</v>
      </c>
      <c r="E184" s="231">
        <v>290.98333333333341</v>
      </c>
      <c r="F184" s="231">
        <v>284.61666666666667</v>
      </c>
      <c r="G184" s="231">
        <v>280.83333333333337</v>
      </c>
      <c r="H184" s="231">
        <v>301.13333333333344</v>
      </c>
      <c r="I184" s="231">
        <v>304.91666666666674</v>
      </c>
      <c r="J184" s="231">
        <v>311.28333333333347</v>
      </c>
      <c r="K184" s="230">
        <v>298.55</v>
      </c>
      <c r="L184" s="230">
        <v>288.39999999999998</v>
      </c>
      <c r="M184" s="230">
        <v>14.12208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275.8</v>
      </c>
      <c r="D185" s="231">
        <v>274.58333333333331</v>
      </c>
      <c r="E185" s="231">
        <v>265.51666666666665</v>
      </c>
      <c r="F185" s="231">
        <v>255.23333333333335</v>
      </c>
      <c r="G185" s="231">
        <v>246.16666666666669</v>
      </c>
      <c r="H185" s="231">
        <v>284.86666666666662</v>
      </c>
      <c r="I185" s="231">
        <v>293.93333333333334</v>
      </c>
      <c r="J185" s="231">
        <v>304.21666666666658</v>
      </c>
      <c r="K185" s="230">
        <v>283.64999999999998</v>
      </c>
      <c r="L185" s="230">
        <v>264.3</v>
      </c>
      <c r="M185" s="230">
        <v>22.903970000000001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1627.95</v>
      </c>
      <c r="D186" s="231">
        <v>1629.9000000000003</v>
      </c>
      <c r="E186" s="231">
        <v>1618.2000000000007</v>
      </c>
      <c r="F186" s="231">
        <v>1608.4500000000005</v>
      </c>
      <c r="G186" s="231">
        <v>1596.7500000000009</v>
      </c>
      <c r="H186" s="231">
        <v>1639.6500000000005</v>
      </c>
      <c r="I186" s="231">
        <v>1651.35</v>
      </c>
      <c r="J186" s="231">
        <v>1661.1000000000004</v>
      </c>
      <c r="K186" s="230">
        <v>1641.6</v>
      </c>
      <c r="L186" s="230">
        <v>1620.15</v>
      </c>
      <c r="M186" s="230">
        <v>7.6309399999999998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645.79999999999995</v>
      </c>
      <c r="D187" s="231">
        <v>648.33333333333326</v>
      </c>
      <c r="E187" s="231">
        <v>641.76666666666654</v>
      </c>
      <c r="F187" s="231">
        <v>637.73333333333323</v>
      </c>
      <c r="G187" s="231">
        <v>631.16666666666652</v>
      </c>
      <c r="H187" s="231">
        <v>652.36666666666656</v>
      </c>
      <c r="I187" s="231">
        <v>658.93333333333317</v>
      </c>
      <c r="J187" s="231">
        <v>662.96666666666658</v>
      </c>
      <c r="K187" s="230">
        <v>654.9</v>
      </c>
      <c r="L187" s="230">
        <v>644.29999999999995</v>
      </c>
      <c r="M187" s="230">
        <v>1.0569999999999999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275.45</v>
      </c>
      <c r="D188" s="231">
        <v>275.5</v>
      </c>
      <c r="E188" s="231">
        <v>271</v>
      </c>
      <c r="F188" s="231">
        <v>266.55</v>
      </c>
      <c r="G188" s="231">
        <v>262.05</v>
      </c>
      <c r="H188" s="231">
        <v>279.95</v>
      </c>
      <c r="I188" s="231">
        <v>284.45</v>
      </c>
      <c r="J188" s="231">
        <v>288.89999999999998</v>
      </c>
      <c r="K188" s="230">
        <v>280</v>
      </c>
      <c r="L188" s="230">
        <v>271.05</v>
      </c>
      <c r="M188" s="230">
        <v>2.1350500000000001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1862.95</v>
      </c>
      <c r="D189" s="231">
        <v>1870.3166666666666</v>
      </c>
      <c r="E189" s="231">
        <v>1850.6333333333332</v>
      </c>
      <c r="F189" s="231">
        <v>1838.3166666666666</v>
      </c>
      <c r="G189" s="231">
        <v>1818.6333333333332</v>
      </c>
      <c r="H189" s="231">
        <v>1882.6333333333332</v>
      </c>
      <c r="I189" s="231">
        <v>1902.3166666666666</v>
      </c>
      <c r="J189" s="231">
        <v>1914.6333333333332</v>
      </c>
      <c r="K189" s="230">
        <v>1890</v>
      </c>
      <c r="L189" s="230">
        <v>1858</v>
      </c>
      <c r="M189" s="230">
        <v>0.43831999999999999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619.4</v>
      </c>
      <c r="D190" s="231">
        <v>609.51666666666677</v>
      </c>
      <c r="E190" s="231">
        <v>595.03333333333353</v>
      </c>
      <c r="F190" s="231">
        <v>570.66666666666674</v>
      </c>
      <c r="G190" s="231">
        <v>556.18333333333351</v>
      </c>
      <c r="H190" s="231">
        <v>633.88333333333355</v>
      </c>
      <c r="I190" s="231">
        <v>648.3666666666669</v>
      </c>
      <c r="J190" s="231">
        <v>672.73333333333358</v>
      </c>
      <c r="K190" s="230">
        <v>624</v>
      </c>
      <c r="L190" s="230">
        <v>585.15</v>
      </c>
      <c r="M190" s="230">
        <v>2.29541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234.25</v>
      </c>
      <c r="D191" s="231">
        <v>233.41666666666666</v>
      </c>
      <c r="E191" s="231">
        <v>231.83333333333331</v>
      </c>
      <c r="F191" s="231">
        <v>229.41666666666666</v>
      </c>
      <c r="G191" s="231">
        <v>227.83333333333331</v>
      </c>
      <c r="H191" s="231">
        <v>235.83333333333331</v>
      </c>
      <c r="I191" s="231">
        <v>237.41666666666663</v>
      </c>
      <c r="J191" s="231">
        <v>239.83333333333331</v>
      </c>
      <c r="K191" s="230">
        <v>235</v>
      </c>
      <c r="L191" s="230">
        <v>231</v>
      </c>
      <c r="M191" s="230">
        <v>1.7531399999999999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3078.6</v>
      </c>
      <c r="D192" s="231">
        <v>3069.2833333333328</v>
      </c>
      <c r="E192" s="231">
        <v>3039.6166666666659</v>
      </c>
      <c r="F192" s="231">
        <v>3000.6333333333332</v>
      </c>
      <c r="G192" s="231">
        <v>2970.9666666666662</v>
      </c>
      <c r="H192" s="231">
        <v>3108.2666666666655</v>
      </c>
      <c r="I192" s="231">
        <v>3137.9333333333325</v>
      </c>
      <c r="J192" s="231">
        <v>3176.9166666666652</v>
      </c>
      <c r="K192" s="230">
        <v>3098.95</v>
      </c>
      <c r="L192" s="230">
        <v>3030.3</v>
      </c>
      <c r="M192" s="230">
        <v>0.45251000000000002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461.2</v>
      </c>
      <c r="D193" s="231">
        <v>459.40000000000003</v>
      </c>
      <c r="E193" s="231">
        <v>453.80000000000007</v>
      </c>
      <c r="F193" s="231">
        <v>446.40000000000003</v>
      </c>
      <c r="G193" s="231">
        <v>440.80000000000007</v>
      </c>
      <c r="H193" s="231">
        <v>466.80000000000007</v>
      </c>
      <c r="I193" s="231">
        <v>472.40000000000009</v>
      </c>
      <c r="J193" s="231">
        <v>479.80000000000007</v>
      </c>
      <c r="K193" s="230">
        <v>465</v>
      </c>
      <c r="L193" s="230">
        <v>452</v>
      </c>
      <c r="M193" s="230">
        <v>11.03401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527.1</v>
      </c>
      <c r="D194" s="231">
        <v>523.51666666666665</v>
      </c>
      <c r="E194" s="231">
        <v>514.38333333333333</v>
      </c>
      <c r="F194" s="231">
        <v>501.66666666666669</v>
      </c>
      <c r="G194" s="231">
        <v>492.53333333333336</v>
      </c>
      <c r="H194" s="231">
        <v>536.23333333333335</v>
      </c>
      <c r="I194" s="231">
        <v>545.36666666666656</v>
      </c>
      <c r="J194" s="231">
        <v>558.08333333333326</v>
      </c>
      <c r="K194" s="230">
        <v>532.65</v>
      </c>
      <c r="L194" s="230">
        <v>510.8</v>
      </c>
      <c r="M194" s="230">
        <v>10.254160000000001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117.5</v>
      </c>
      <c r="D195" s="231">
        <v>117.86666666666667</v>
      </c>
      <c r="E195" s="231">
        <v>116.68333333333335</v>
      </c>
      <c r="F195" s="231">
        <v>115.86666666666667</v>
      </c>
      <c r="G195" s="231">
        <v>114.68333333333335</v>
      </c>
      <c r="H195" s="231">
        <v>118.68333333333335</v>
      </c>
      <c r="I195" s="231">
        <v>119.86666666666669</v>
      </c>
      <c r="J195" s="231">
        <v>120.68333333333335</v>
      </c>
      <c r="K195" s="230">
        <v>119.05</v>
      </c>
      <c r="L195" s="230">
        <v>117.05</v>
      </c>
      <c r="M195" s="230">
        <v>13.33732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121.1</v>
      </c>
      <c r="D196" s="231">
        <v>120.95</v>
      </c>
      <c r="E196" s="231">
        <v>119.5</v>
      </c>
      <c r="F196" s="231">
        <v>117.89999999999999</v>
      </c>
      <c r="G196" s="231">
        <v>116.44999999999999</v>
      </c>
      <c r="H196" s="231">
        <v>122.55000000000001</v>
      </c>
      <c r="I196" s="231">
        <v>124.00000000000003</v>
      </c>
      <c r="J196" s="231">
        <v>125.60000000000002</v>
      </c>
      <c r="K196" s="230">
        <v>122.4</v>
      </c>
      <c r="L196" s="230">
        <v>119.35</v>
      </c>
      <c r="M196" s="230">
        <v>10.51052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262.5</v>
      </c>
      <c r="D197" s="231">
        <v>263.75</v>
      </c>
      <c r="E197" s="231">
        <v>259.25</v>
      </c>
      <c r="F197" s="231">
        <v>256</v>
      </c>
      <c r="G197" s="231">
        <v>251.5</v>
      </c>
      <c r="H197" s="231">
        <v>267</v>
      </c>
      <c r="I197" s="231">
        <v>271.5</v>
      </c>
      <c r="J197" s="231">
        <v>274.75</v>
      </c>
      <c r="K197" s="230">
        <v>268.25</v>
      </c>
      <c r="L197" s="230">
        <v>260.5</v>
      </c>
      <c r="M197" s="230">
        <v>5.9455200000000001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960.75</v>
      </c>
      <c r="D198" s="231">
        <v>951.55000000000007</v>
      </c>
      <c r="E198" s="231">
        <v>934.20000000000016</v>
      </c>
      <c r="F198" s="231">
        <v>907.65000000000009</v>
      </c>
      <c r="G198" s="231">
        <v>890.30000000000018</v>
      </c>
      <c r="H198" s="231">
        <v>978.10000000000014</v>
      </c>
      <c r="I198" s="231">
        <v>995.45</v>
      </c>
      <c r="J198" s="231">
        <v>1022.0000000000001</v>
      </c>
      <c r="K198" s="230">
        <v>968.9</v>
      </c>
      <c r="L198" s="230">
        <v>925</v>
      </c>
      <c r="M198" s="230">
        <v>2.0981000000000001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1098.1500000000001</v>
      </c>
      <c r="D199" s="231">
        <v>1095.1333333333334</v>
      </c>
      <c r="E199" s="231">
        <v>1091.0166666666669</v>
      </c>
      <c r="F199" s="231">
        <v>1083.8833333333334</v>
      </c>
      <c r="G199" s="231">
        <v>1079.7666666666669</v>
      </c>
      <c r="H199" s="231">
        <v>1102.2666666666669</v>
      </c>
      <c r="I199" s="231">
        <v>1106.3833333333332</v>
      </c>
      <c r="J199" s="231">
        <v>1113.5166666666669</v>
      </c>
      <c r="K199" s="230">
        <v>1099.25</v>
      </c>
      <c r="L199" s="230">
        <v>1088</v>
      </c>
      <c r="M199" s="230">
        <v>15.407019999999999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1729.95</v>
      </c>
      <c r="D200" s="231">
        <v>1726.3333333333333</v>
      </c>
      <c r="E200" s="231">
        <v>1708.7166666666665</v>
      </c>
      <c r="F200" s="231">
        <v>1687.4833333333331</v>
      </c>
      <c r="G200" s="231">
        <v>1669.8666666666663</v>
      </c>
      <c r="H200" s="231">
        <v>1747.5666666666666</v>
      </c>
      <c r="I200" s="231">
        <v>1765.1833333333334</v>
      </c>
      <c r="J200" s="231">
        <v>1786.4166666666667</v>
      </c>
      <c r="K200" s="230">
        <v>1743.95</v>
      </c>
      <c r="L200" s="230">
        <v>1705.1</v>
      </c>
      <c r="M200" s="230">
        <v>4.4951699999999999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1610.55</v>
      </c>
      <c r="D201" s="231">
        <v>1609.6666666666667</v>
      </c>
      <c r="E201" s="231">
        <v>1603.6333333333334</v>
      </c>
      <c r="F201" s="231">
        <v>1596.7166666666667</v>
      </c>
      <c r="G201" s="231">
        <v>1590.6833333333334</v>
      </c>
      <c r="H201" s="231">
        <v>1616.5833333333335</v>
      </c>
      <c r="I201" s="231">
        <v>1622.6166666666668</v>
      </c>
      <c r="J201" s="231">
        <v>1629.5333333333335</v>
      </c>
      <c r="K201" s="230">
        <v>1615.7</v>
      </c>
      <c r="L201" s="230">
        <v>1602.75</v>
      </c>
      <c r="M201" s="230">
        <v>200.12699000000001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503.7</v>
      </c>
      <c r="D202" s="231">
        <v>504.48333333333335</v>
      </c>
      <c r="E202" s="231">
        <v>500.4666666666667</v>
      </c>
      <c r="F202" s="231">
        <v>497.23333333333335</v>
      </c>
      <c r="G202" s="231">
        <v>493.2166666666667</v>
      </c>
      <c r="H202" s="231">
        <v>507.7166666666667</v>
      </c>
      <c r="I202" s="231">
        <v>511.73333333333335</v>
      </c>
      <c r="J202" s="231">
        <v>514.9666666666667</v>
      </c>
      <c r="K202" s="230">
        <v>508.5</v>
      </c>
      <c r="L202" s="230">
        <v>501.25</v>
      </c>
      <c r="M202" s="230">
        <v>23.949439999999999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61.3</v>
      </c>
      <c r="D203" s="231">
        <v>61.25</v>
      </c>
      <c r="E203" s="231">
        <v>60.25</v>
      </c>
      <c r="F203" s="231">
        <v>59.2</v>
      </c>
      <c r="G203" s="231">
        <v>58.2</v>
      </c>
      <c r="H203" s="231">
        <v>62.3</v>
      </c>
      <c r="I203" s="231">
        <v>63.3</v>
      </c>
      <c r="J203" s="231">
        <v>64.349999999999994</v>
      </c>
      <c r="K203" s="230">
        <v>62.25</v>
      </c>
      <c r="L203" s="230">
        <v>60.2</v>
      </c>
      <c r="M203" s="230">
        <v>43.013719999999999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512.65</v>
      </c>
      <c r="D204" s="231">
        <v>513.51666666666654</v>
      </c>
      <c r="E204" s="231">
        <v>504.23333333333312</v>
      </c>
      <c r="F204" s="231">
        <v>495.81666666666661</v>
      </c>
      <c r="G204" s="231">
        <v>486.53333333333319</v>
      </c>
      <c r="H204" s="231">
        <v>521.93333333333305</v>
      </c>
      <c r="I204" s="231">
        <v>531.21666666666658</v>
      </c>
      <c r="J204" s="231">
        <v>539.63333333333298</v>
      </c>
      <c r="K204" s="230">
        <v>522.79999999999995</v>
      </c>
      <c r="L204" s="230">
        <v>505.1</v>
      </c>
      <c r="M204" s="230">
        <v>0.89654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791.7</v>
      </c>
      <c r="D205" s="231">
        <v>786.83333333333337</v>
      </c>
      <c r="E205" s="231">
        <v>775.9666666666667</v>
      </c>
      <c r="F205" s="231">
        <v>760.23333333333335</v>
      </c>
      <c r="G205" s="231">
        <v>749.36666666666667</v>
      </c>
      <c r="H205" s="231">
        <v>802.56666666666672</v>
      </c>
      <c r="I205" s="231">
        <v>813.43333333333328</v>
      </c>
      <c r="J205" s="231">
        <v>829.16666666666674</v>
      </c>
      <c r="K205" s="230">
        <v>797.7</v>
      </c>
      <c r="L205" s="230">
        <v>771.1</v>
      </c>
      <c r="M205" s="230">
        <v>3.5655700000000001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828.85</v>
      </c>
      <c r="D206" s="231">
        <v>830.88333333333333</v>
      </c>
      <c r="E206" s="231">
        <v>814.9666666666667</v>
      </c>
      <c r="F206" s="231">
        <v>801.08333333333337</v>
      </c>
      <c r="G206" s="231">
        <v>785.16666666666674</v>
      </c>
      <c r="H206" s="231">
        <v>844.76666666666665</v>
      </c>
      <c r="I206" s="231">
        <v>860.68333333333339</v>
      </c>
      <c r="J206" s="231">
        <v>874.56666666666661</v>
      </c>
      <c r="K206" s="230">
        <v>846.8</v>
      </c>
      <c r="L206" s="230">
        <v>817</v>
      </c>
      <c r="M206" s="230">
        <v>0.22602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1188.95</v>
      </c>
      <c r="D207" s="231">
        <v>1187.2666666666667</v>
      </c>
      <c r="E207" s="231">
        <v>1175.7333333333333</v>
      </c>
      <c r="F207" s="231">
        <v>1162.5166666666667</v>
      </c>
      <c r="G207" s="231">
        <v>1150.9833333333333</v>
      </c>
      <c r="H207" s="231">
        <v>1200.4833333333333</v>
      </c>
      <c r="I207" s="231">
        <v>1212.0166666666667</v>
      </c>
      <c r="J207" s="231">
        <v>1225.2333333333333</v>
      </c>
      <c r="K207" s="230">
        <v>1198.8</v>
      </c>
      <c r="L207" s="230">
        <v>1174.05</v>
      </c>
      <c r="M207" s="230">
        <v>7.0317600000000002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2431.1</v>
      </c>
      <c r="D208" s="231">
        <v>2412.5500000000002</v>
      </c>
      <c r="E208" s="231">
        <v>2390.6000000000004</v>
      </c>
      <c r="F208" s="231">
        <v>2350.1000000000004</v>
      </c>
      <c r="G208" s="231">
        <v>2328.1500000000005</v>
      </c>
      <c r="H208" s="231">
        <v>2453.0500000000002</v>
      </c>
      <c r="I208" s="231">
        <v>2475</v>
      </c>
      <c r="J208" s="231">
        <v>2515.5</v>
      </c>
      <c r="K208" s="230">
        <v>2434.5</v>
      </c>
      <c r="L208" s="230">
        <v>2372.0500000000002</v>
      </c>
      <c r="M208" s="230">
        <v>7.8778499999999996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286.25</v>
      </c>
      <c r="D209" s="231">
        <v>285.7</v>
      </c>
      <c r="E209" s="231">
        <v>282.89999999999998</v>
      </c>
      <c r="F209" s="231">
        <v>279.55</v>
      </c>
      <c r="G209" s="231">
        <v>276.75</v>
      </c>
      <c r="H209" s="231">
        <v>289.04999999999995</v>
      </c>
      <c r="I209" s="231">
        <v>291.85000000000002</v>
      </c>
      <c r="J209" s="231">
        <v>295.19999999999993</v>
      </c>
      <c r="K209" s="230">
        <v>288.5</v>
      </c>
      <c r="L209" s="230">
        <v>282.35000000000002</v>
      </c>
      <c r="M209" s="230">
        <v>2.10243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402.55</v>
      </c>
      <c r="D210" s="231">
        <v>403</v>
      </c>
      <c r="E210" s="231">
        <v>399.1</v>
      </c>
      <c r="F210" s="231">
        <v>395.65000000000003</v>
      </c>
      <c r="G210" s="231">
        <v>391.75000000000006</v>
      </c>
      <c r="H210" s="231">
        <v>406.45</v>
      </c>
      <c r="I210" s="231">
        <v>410.34999999999997</v>
      </c>
      <c r="J210" s="231">
        <v>413.79999999999995</v>
      </c>
      <c r="K210" s="230">
        <v>406.9</v>
      </c>
      <c r="L210" s="230">
        <v>399.55</v>
      </c>
      <c r="M210" s="230">
        <v>52.007660000000001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1023.45</v>
      </c>
      <c r="D211" s="231">
        <v>1027.6166666666666</v>
      </c>
      <c r="E211" s="231">
        <v>1012.9333333333332</v>
      </c>
      <c r="F211" s="231">
        <v>1002.4166666666666</v>
      </c>
      <c r="G211" s="231">
        <v>987.73333333333323</v>
      </c>
      <c r="H211" s="231">
        <v>1038.1333333333332</v>
      </c>
      <c r="I211" s="231">
        <v>1052.8166666666666</v>
      </c>
      <c r="J211" s="231">
        <v>1063.333333333333</v>
      </c>
      <c r="K211" s="230">
        <v>1042.3</v>
      </c>
      <c r="L211" s="230">
        <v>1017.1</v>
      </c>
      <c r="M211" s="230">
        <v>0.29283999999999999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2712.4</v>
      </c>
      <c r="D212" s="231">
        <v>2730.65</v>
      </c>
      <c r="E212" s="231">
        <v>2689.9500000000003</v>
      </c>
      <c r="F212" s="231">
        <v>2667.5</v>
      </c>
      <c r="G212" s="231">
        <v>2626.8</v>
      </c>
      <c r="H212" s="231">
        <v>2753.1000000000004</v>
      </c>
      <c r="I212" s="231">
        <v>2793.8</v>
      </c>
      <c r="J212" s="231">
        <v>2816.2500000000005</v>
      </c>
      <c r="K212" s="230">
        <v>2771.35</v>
      </c>
      <c r="L212" s="230">
        <v>2708.2</v>
      </c>
      <c r="M212" s="230">
        <v>10.130649999999999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99.35</v>
      </c>
      <c r="D213" s="231">
        <v>99.133333333333326</v>
      </c>
      <c r="E213" s="231">
        <v>98.466666666666654</v>
      </c>
      <c r="F213" s="231">
        <v>97.583333333333329</v>
      </c>
      <c r="G213" s="231">
        <v>96.916666666666657</v>
      </c>
      <c r="H213" s="231">
        <v>100.01666666666665</v>
      </c>
      <c r="I213" s="231">
        <v>100.68333333333334</v>
      </c>
      <c r="J213" s="231">
        <v>101.56666666666665</v>
      </c>
      <c r="K213" s="230">
        <v>99.8</v>
      </c>
      <c r="L213" s="230">
        <v>98.25</v>
      </c>
      <c r="M213" s="230">
        <v>12.46951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225.5</v>
      </c>
      <c r="D214" s="231">
        <v>226.08333333333334</v>
      </c>
      <c r="E214" s="231">
        <v>219.51666666666668</v>
      </c>
      <c r="F214" s="231">
        <v>213.53333333333333</v>
      </c>
      <c r="G214" s="231">
        <v>206.96666666666667</v>
      </c>
      <c r="H214" s="231">
        <v>232.06666666666669</v>
      </c>
      <c r="I214" s="231">
        <v>238.63333333333335</v>
      </c>
      <c r="J214" s="231">
        <v>244.6166666666667</v>
      </c>
      <c r="K214" s="230">
        <v>232.65</v>
      </c>
      <c r="L214" s="230">
        <v>220.1</v>
      </c>
      <c r="M214" s="230">
        <v>85.130780000000001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2536.1</v>
      </c>
      <c r="D215" s="231">
        <v>2540.3833333333337</v>
      </c>
      <c r="E215" s="231">
        <v>2510.7666666666673</v>
      </c>
      <c r="F215" s="231">
        <v>2485.4333333333338</v>
      </c>
      <c r="G215" s="231">
        <v>2455.8166666666675</v>
      </c>
      <c r="H215" s="231">
        <v>2565.7166666666672</v>
      </c>
      <c r="I215" s="231">
        <v>2595.333333333333</v>
      </c>
      <c r="J215" s="231">
        <v>2620.666666666667</v>
      </c>
      <c r="K215" s="230">
        <v>2570</v>
      </c>
      <c r="L215" s="230">
        <v>2515.0500000000002</v>
      </c>
      <c r="M215" s="230">
        <v>9.1804799999999993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298.2</v>
      </c>
      <c r="D216" s="231">
        <v>296.81666666666666</v>
      </c>
      <c r="E216" s="231">
        <v>294.73333333333335</v>
      </c>
      <c r="F216" s="231">
        <v>291.26666666666671</v>
      </c>
      <c r="G216" s="231">
        <v>289.18333333333339</v>
      </c>
      <c r="H216" s="231">
        <v>300.2833333333333</v>
      </c>
      <c r="I216" s="231">
        <v>302.36666666666667</v>
      </c>
      <c r="J216" s="231">
        <v>305.83333333333326</v>
      </c>
      <c r="K216" s="230">
        <v>298.89999999999998</v>
      </c>
      <c r="L216" s="230">
        <v>293.35000000000002</v>
      </c>
      <c r="M216" s="230">
        <v>7.9237500000000001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3292.5</v>
      </c>
      <c r="D217" s="231">
        <v>3321.35</v>
      </c>
      <c r="E217" s="231">
        <v>3246.7</v>
      </c>
      <c r="F217" s="231">
        <v>3200.9</v>
      </c>
      <c r="G217" s="231">
        <v>3126.25</v>
      </c>
      <c r="H217" s="231">
        <v>3367.1499999999996</v>
      </c>
      <c r="I217" s="231">
        <v>3441.8</v>
      </c>
      <c r="J217" s="231">
        <v>3487.5999999999995</v>
      </c>
      <c r="K217" s="230">
        <v>3396</v>
      </c>
      <c r="L217" s="230">
        <v>3275.55</v>
      </c>
      <c r="M217" s="230">
        <v>0.15279999999999999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718.7</v>
      </c>
      <c r="D218" s="231">
        <v>724.91666666666663</v>
      </c>
      <c r="E218" s="231">
        <v>709.98333333333323</v>
      </c>
      <c r="F218" s="231">
        <v>701.26666666666665</v>
      </c>
      <c r="G218" s="231">
        <v>686.33333333333326</v>
      </c>
      <c r="H218" s="231">
        <v>733.63333333333321</v>
      </c>
      <c r="I218" s="231">
        <v>748.56666666666661</v>
      </c>
      <c r="J218" s="231">
        <v>757.28333333333319</v>
      </c>
      <c r="K218" s="230">
        <v>739.85</v>
      </c>
      <c r="L218" s="230">
        <v>716.2</v>
      </c>
      <c r="M218" s="230">
        <v>1.1623000000000001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36580.949999999997</v>
      </c>
      <c r="D219" s="231">
        <v>36376.883333333331</v>
      </c>
      <c r="E219" s="231">
        <v>36064.066666666666</v>
      </c>
      <c r="F219" s="231">
        <v>35547.183333333334</v>
      </c>
      <c r="G219" s="231">
        <v>35234.366666666669</v>
      </c>
      <c r="H219" s="231">
        <v>36893.766666666663</v>
      </c>
      <c r="I219" s="231">
        <v>37206.583333333328</v>
      </c>
      <c r="J219" s="231">
        <v>37723.46666666666</v>
      </c>
      <c r="K219" s="230">
        <v>36689.699999999997</v>
      </c>
      <c r="L219" s="230">
        <v>35860</v>
      </c>
      <c r="M219" s="230">
        <v>5.0970000000000001E-2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44.85</v>
      </c>
      <c r="D220" s="231">
        <v>44.5</v>
      </c>
      <c r="E220" s="231">
        <v>43.8</v>
      </c>
      <c r="F220" s="231">
        <v>42.75</v>
      </c>
      <c r="G220" s="231">
        <v>42.05</v>
      </c>
      <c r="H220" s="231">
        <v>45.55</v>
      </c>
      <c r="I220" s="231">
        <v>46.25</v>
      </c>
      <c r="J220" s="231">
        <v>47.3</v>
      </c>
      <c r="K220" s="230">
        <v>45.2</v>
      </c>
      <c r="L220" s="230">
        <v>43.45</v>
      </c>
      <c r="M220" s="230">
        <v>21.046679999999999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2628.95</v>
      </c>
      <c r="D221" s="231">
        <v>2624.6333333333332</v>
      </c>
      <c r="E221" s="231">
        <v>2614.4666666666662</v>
      </c>
      <c r="F221" s="231">
        <v>2599.9833333333331</v>
      </c>
      <c r="G221" s="231">
        <v>2589.8166666666662</v>
      </c>
      <c r="H221" s="231">
        <v>2639.1166666666663</v>
      </c>
      <c r="I221" s="231">
        <v>2649.2833333333333</v>
      </c>
      <c r="J221" s="231">
        <v>2663.7666666666664</v>
      </c>
      <c r="K221" s="230">
        <v>2634.8</v>
      </c>
      <c r="L221" s="230">
        <v>2610.15</v>
      </c>
      <c r="M221" s="230">
        <v>44.814149999999998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883.8</v>
      </c>
      <c r="D222" s="231">
        <v>879.91666666666663</v>
      </c>
      <c r="E222" s="231">
        <v>872.73333333333323</v>
      </c>
      <c r="F222" s="231">
        <v>861.66666666666663</v>
      </c>
      <c r="G222" s="231">
        <v>854.48333333333323</v>
      </c>
      <c r="H222" s="231">
        <v>890.98333333333323</v>
      </c>
      <c r="I222" s="231">
        <v>898.16666666666663</v>
      </c>
      <c r="J222" s="231">
        <v>909.23333333333323</v>
      </c>
      <c r="K222" s="230">
        <v>887.1</v>
      </c>
      <c r="L222" s="230">
        <v>868.85</v>
      </c>
      <c r="M222" s="230">
        <v>264.16933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1079.7</v>
      </c>
      <c r="D223" s="231">
        <v>1076.6499999999999</v>
      </c>
      <c r="E223" s="231">
        <v>1069.2999999999997</v>
      </c>
      <c r="F223" s="231">
        <v>1058.8999999999999</v>
      </c>
      <c r="G223" s="231">
        <v>1051.5499999999997</v>
      </c>
      <c r="H223" s="231">
        <v>1087.0499999999997</v>
      </c>
      <c r="I223" s="231">
        <v>1094.3999999999996</v>
      </c>
      <c r="J223" s="231">
        <v>1104.7999999999997</v>
      </c>
      <c r="K223" s="230">
        <v>1084</v>
      </c>
      <c r="L223" s="230">
        <v>1066.25</v>
      </c>
      <c r="M223" s="230">
        <v>8.3945000000000007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437.95</v>
      </c>
      <c r="D224" s="231">
        <v>438.2</v>
      </c>
      <c r="E224" s="231">
        <v>434.75</v>
      </c>
      <c r="F224" s="231">
        <v>431.55</v>
      </c>
      <c r="G224" s="231">
        <v>428.1</v>
      </c>
      <c r="H224" s="231">
        <v>441.4</v>
      </c>
      <c r="I224" s="231">
        <v>444.84999999999991</v>
      </c>
      <c r="J224" s="231">
        <v>448.04999999999995</v>
      </c>
      <c r="K224" s="230">
        <v>441.65</v>
      </c>
      <c r="L224" s="230">
        <v>435</v>
      </c>
      <c r="M224" s="230">
        <v>7.6025499999999999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437.85</v>
      </c>
      <c r="D225" s="231">
        <v>437.38333333333338</v>
      </c>
      <c r="E225" s="231">
        <v>430.76666666666677</v>
      </c>
      <c r="F225" s="231">
        <v>423.68333333333339</v>
      </c>
      <c r="G225" s="231">
        <v>417.06666666666678</v>
      </c>
      <c r="H225" s="231">
        <v>444.46666666666675</v>
      </c>
      <c r="I225" s="231">
        <v>451.08333333333343</v>
      </c>
      <c r="J225" s="231">
        <v>458.16666666666674</v>
      </c>
      <c r="K225" s="230">
        <v>444</v>
      </c>
      <c r="L225" s="230">
        <v>430.3</v>
      </c>
      <c r="M225" s="230">
        <v>2.02339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46.45</v>
      </c>
      <c r="D226" s="231">
        <v>46.166666666666664</v>
      </c>
      <c r="E226" s="231">
        <v>45.68333333333333</v>
      </c>
      <c r="F226" s="231">
        <v>44.916666666666664</v>
      </c>
      <c r="G226" s="231">
        <v>44.43333333333333</v>
      </c>
      <c r="H226" s="231">
        <v>46.93333333333333</v>
      </c>
      <c r="I226" s="231">
        <v>47.416666666666664</v>
      </c>
      <c r="J226" s="231">
        <v>48.18333333333333</v>
      </c>
      <c r="K226" s="230">
        <v>46.65</v>
      </c>
      <c r="L226" s="230">
        <v>45.4</v>
      </c>
      <c r="M226" s="230">
        <v>45.892029999999998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55.55</v>
      </c>
      <c r="D227" s="231">
        <v>55.25</v>
      </c>
      <c r="E227" s="231">
        <v>54.9</v>
      </c>
      <c r="F227" s="231">
        <v>54.25</v>
      </c>
      <c r="G227" s="231">
        <v>53.9</v>
      </c>
      <c r="H227" s="231">
        <v>55.9</v>
      </c>
      <c r="I227" s="231">
        <v>56.249999999999993</v>
      </c>
      <c r="J227" s="231">
        <v>56.9</v>
      </c>
      <c r="K227" s="230">
        <v>55.6</v>
      </c>
      <c r="L227" s="230">
        <v>54.6</v>
      </c>
      <c r="M227" s="230">
        <v>152.06162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79.2</v>
      </c>
      <c r="D228" s="231">
        <v>79</v>
      </c>
      <c r="E228" s="231">
        <v>78.5</v>
      </c>
      <c r="F228" s="231">
        <v>77.8</v>
      </c>
      <c r="G228" s="231">
        <v>77.3</v>
      </c>
      <c r="H228" s="231">
        <v>79.7</v>
      </c>
      <c r="I228" s="231">
        <v>80.2</v>
      </c>
      <c r="J228" s="231">
        <v>80.900000000000006</v>
      </c>
      <c r="K228" s="230">
        <v>79.5</v>
      </c>
      <c r="L228" s="230">
        <v>78.3</v>
      </c>
      <c r="M228" s="230">
        <v>31.223189999999999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740.5</v>
      </c>
      <c r="D229" s="231">
        <v>739.66666666666663</v>
      </c>
      <c r="E229" s="231">
        <v>732.98333333333323</v>
      </c>
      <c r="F229" s="231">
        <v>725.46666666666658</v>
      </c>
      <c r="G229" s="231">
        <v>718.78333333333319</v>
      </c>
      <c r="H229" s="231">
        <v>747.18333333333328</v>
      </c>
      <c r="I229" s="231">
        <v>753.86666666666667</v>
      </c>
      <c r="J229" s="231">
        <v>761.38333333333333</v>
      </c>
      <c r="K229" s="230">
        <v>746.35</v>
      </c>
      <c r="L229" s="230">
        <v>732.15</v>
      </c>
      <c r="M229" s="230">
        <v>8.4140000000000006E-2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470.65</v>
      </c>
      <c r="D230" s="231">
        <v>474.2833333333333</v>
      </c>
      <c r="E230" s="231">
        <v>461.41666666666663</v>
      </c>
      <c r="F230" s="231">
        <v>452.18333333333334</v>
      </c>
      <c r="G230" s="231">
        <v>439.31666666666666</v>
      </c>
      <c r="H230" s="231">
        <v>483.51666666666659</v>
      </c>
      <c r="I230" s="231">
        <v>496.38333333333327</v>
      </c>
      <c r="J230" s="231">
        <v>505.61666666666656</v>
      </c>
      <c r="K230" s="230">
        <v>487.15</v>
      </c>
      <c r="L230" s="230">
        <v>465.05</v>
      </c>
      <c r="M230" s="230">
        <v>3.5556000000000001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25</v>
      </c>
      <c r="D231" s="231">
        <v>25.150000000000002</v>
      </c>
      <c r="E231" s="231">
        <v>24.650000000000006</v>
      </c>
      <c r="F231" s="231">
        <v>24.300000000000004</v>
      </c>
      <c r="G231" s="231">
        <v>23.800000000000008</v>
      </c>
      <c r="H231" s="231">
        <v>25.500000000000004</v>
      </c>
      <c r="I231" s="231">
        <v>25.999999999999996</v>
      </c>
      <c r="J231" s="231">
        <v>26.35</v>
      </c>
      <c r="K231" s="230">
        <v>25.65</v>
      </c>
      <c r="L231" s="230">
        <v>24.8</v>
      </c>
      <c r="M231" s="230">
        <v>108.41743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378.9</v>
      </c>
      <c r="D232" s="231">
        <v>380.4666666666667</v>
      </c>
      <c r="E232" s="231">
        <v>376.93333333333339</v>
      </c>
      <c r="F232" s="231">
        <v>374.9666666666667</v>
      </c>
      <c r="G232" s="231">
        <v>371.43333333333339</v>
      </c>
      <c r="H232" s="231">
        <v>382.43333333333339</v>
      </c>
      <c r="I232" s="231">
        <v>385.9666666666667</v>
      </c>
      <c r="J232" s="231">
        <v>387.93333333333339</v>
      </c>
      <c r="K232" s="230">
        <v>384</v>
      </c>
      <c r="L232" s="230">
        <v>378.5</v>
      </c>
      <c r="M232" s="230">
        <v>70.591999999999999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</v>
      </c>
      <c r="D233" s="231">
        <v>91.016666666666666</v>
      </c>
      <c r="E233" s="231">
        <v>90.233333333333334</v>
      </c>
      <c r="F233" s="231">
        <v>89.466666666666669</v>
      </c>
      <c r="G233" s="231">
        <v>88.683333333333337</v>
      </c>
      <c r="H233" s="231">
        <v>91.783333333333331</v>
      </c>
      <c r="I233" s="231">
        <v>92.566666666666663</v>
      </c>
      <c r="J233" s="231">
        <v>93.333333333333329</v>
      </c>
      <c r="K233" s="230">
        <v>91.8</v>
      </c>
      <c r="L233" s="230">
        <v>90.25</v>
      </c>
      <c r="M233" s="230">
        <v>3.0001699999999998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187.15</v>
      </c>
      <c r="D234" s="231">
        <v>186.61666666666667</v>
      </c>
      <c r="E234" s="231">
        <v>184.78333333333336</v>
      </c>
      <c r="F234" s="231">
        <v>182.41666666666669</v>
      </c>
      <c r="G234" s="231">
        <v>180.58333333333337</v>
      </c>
      <c r="H234" s="231">
        <v>188.98333333333335</v>
      </c>
      <c r="I234" s="231">
        <v>190.81666666666666</v>
      </c>
      <c r="J234" s="231">
        <v>193.18333333333334</v>
      </c>
      <c r="K234" s="230">
        <v>188.45</v>
      </c>
      <c r="L234" s="230">
        <v>184.25</v>
      </c>
      <c r="M234" s="230">
        <v>17.23077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99.3</v>
      </c>
      <c r="D235" s="231">
        <v>99.3</v>
      </c>
      <c r="E235" s="231">
        <v>98</v>
      </c>
      <c r="F235" s="231">
        <v>96.7</v>
      </c>
      <c r="G235" s="231">
        <v>95.4</v>
      </c>
      <c r="H235" s="231">
        <v>100.6</v>
      </c>
      <c r="I235" s="231">
        <v>101.89999999999998</v>
      </c>
      <c r="J235" s="231">
        <v>103.19999999999999</v>
      </c>
      <c r="K235" s="230">
        <v>100.6</v>
      </c>
      <c r="L235" s="230">
        <v>98</v>
      </c>
      <c r="M235" s="230">
        <v>65.297669999999997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50.5</v>
      </c>
      <c r="D236" s="231">
        <v>50.1</v>
      </c>
      <c r="E236" s="231">
        <v>49.35</v>
      </c>
      <c r="F236" s="231">
        <v>48.2</v>
      </c>
      <c r="G236" s="231">
        <v>47.45</v>
      </c>
      <c r="H236" s="231">
        <v>51.25</v>
      </c>
      <c r="I236" s="231">
        <v>52</v>
      </c>
      <c r="J236" s="231">
        <v>53.15</v>
      </c>
      <c r="K236" s="230">
        <v>50.85</v>
      </c>
      <c r="L236" s="230">
        <v>48.95</v>
      </c>
      <c r="M236" s="230">
        <v>87.010239999999996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5016.75</v>
      </c>
      <c r="D237" s="231">
        <v>4999.1000000000004</v>
      </c>
      <c r="E237" s="231">
        <v>4957.0000000000009</v>
      </c>
      <c r="F237" s="231">
        <v>4897.2500000000009</v>
      </c>
      <c r="G237" s="231">
        <v>4855.1500000000015</v>
      </c>
      <c r="H237" s="231">
        <v>5058.8500000000004</v>
      </c>
      <c r="I237" s="231">
        <v>5100.9499999999989</v>
      </c>
      <c r="J237" s="231">
        <v>5160.7</v>
      </c>
      <c r="K237" s="230">
        <v>5041.2</v>
      </c>
      <c r="L237" s="230">
        <v>4939.3500000000004</v>
      </c>
      <c r="M237" s="230">
        <v>0.88490000000000002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290.14999999999998</v>
      </c>
      <c r="D238" s="231">
        <v>289.71666666666664</v>
      </c>
      <c r="E238" s="231">
        <v>287.5333333333333</v>
      </c>
      <c r="F238" s="231">
        <v>284.91666666666669</v>
      </c>
      <c r="G238" s="231">
        <v>282.73333333333335</v>
      </c>
      <c r="H238" s="231">
        <v>292.33333333333326</v>
      </c>
      <c r="I238" s="231">
        <v>294.51666666666654</v>
      </c>
      <c r="J238" s="231">
        <v>297.13333333333321</v>
      </c>
      <c r="K238" s="230">
        <v>291.89999999999998</v>
      </c>
      <c r="L238" s="230">
        <v>287.10000000000002</v>
      </c>
      <c r="M238" s="230">
        <v>11.819509999999999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133.85</v>
      </c>
      <c r="D239" s="231">
        <v>132.39999999999998</v>
      </c>
      <c r="E239" s="231">
        <v>130.34999999999997</v>
      </c>
      <c r="F239" s="231">
        <v>126.85</v>
      </c>
      <c r="G239" s="231">
        <v>124.79999999999998</v>
      </c>
      <c r="H239" s="231">
        <v>135.89999999999995</v>
      </c>
      <c r="I239" s="231">
        <v>137.94999999999996</v>
      </c>
      <c r="J239" s="231">
        <v>141.44999999999993</v>
      </c>
      <c r="K239" s="230">
        <v>134.44999999999999</v>
      </c>
      <c r="L239" s="230">
        <v>128.9</v>
      </c>
      <c r="M239" s="230">
        <v>85.999880000000005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321.05</v>
      </c>
      <c r="D240" s="231">
        <v>321.73333333333329</v>
      </c>
      <c r="E240" s="231">
        <v>318.46666666666658</v>
      </c>
      <c r="F240" s="231">
        <v>315.88333333333327</v>
      </c>
      <c r="G240" s="231">
        <v>312.61666666666656</v>
      </c>
      <c r="H240" s="231">
        <v>324.31666666666661</v>
      </c>
      <c r="I240" s="231">
        <v>327.58333333333337</v>
      </c>
      <c r="J240" s="231">
        <v>330.16666666666663</v>
      </c>
      <c r="K240" s="230">
        <v>325</v>
      </c>
      <c r="L240" s="230">
        <v>319.14999999999998</v>
      </c>
      <c r="M240" s="230">
        <v>43.492559999999997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77.5</v>
      </c>
      <c r="D241" s="231">
        <v>77.55</v>
      </c>
      <c r="E241" s="231">
        <v>76.849999999999994</v>
      </c>
      <c r="F241" s="231">
        <v>76.2</v>
      </c>
      <c r="G241" s="231">
        <v>75.5</v>
      </c>
      <c r="H241" s="231">
        <v>78.199999999999989</v>
      </c>
      <c r="I241" s="231">
        <v>78.900000000000006</v>
      </c>
      <c r="J241" s="231">
        <v>79.549999999999983</v>
      </c>
      <c r="K241" s="230">
        <v>78.25</v>
      </c>
      <c r="L241" s="230">
        <v>76.900000000000006</v>
      </c>
      <c r="M241" s="230">
        <v>114.1609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23.2</v>
      </c>
      <c r="D242" s="231">
        <v>22.966666666666669</v>
      </c>
      <c r="E242" s="231">
        <v>22.483333333333338</v>
      </c>
      <c r="F242" s="231">
        <v>21.766666666666669</v>
      </c>
      <c r="G242" s="231">
        <v>21.283333333333339</v>
      </c>
      <c r="H242" s="231">
        <v>23.683333333333337</v>
      </c>
      <c r="I242" s="231">
        <v>24.166666666666671</v>
      </c>
      <c r="J242" s="231">
        <v>24.883333333333336</v>
      </c>
      <c r="K242" s="230">
        <v>23.45</v>
      </c>
      <c r="L242" s="230">
        <v>22.25</v>
      </c>
      <c r="M242" s="230">
        <v>120.32267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570.29999999999995</v>
      </c>
      <c r="D243" s="231">
        <v>572.18333333333328</v>
      </c>
      <c r="E243" s="231">
        <v>564.71666666666658</v>
      </c>
      <c r="F243" s="231">
        <v>559.13333333333333</v>
      </c>
      <c r="G243" s="231">
        <v>551.66666666666663</v>
      </c>
      <c r="H243" s="231">
        <v>577.76666666666654</v>
      </c>
      <c r="I243" s="231">
        <v>585.23333333333323</v>
      </c>
      <c r="J243" s="231">
        <v>590.81666666666649</v>
      </c>
      <c r="K243" s="230">
        <v>579.65</v>
      </c>
      <c r="L243" s="230">
        <v>566.6</v>
      </c>
      <c r="M243" s="230">
        <v>17.078489999999999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27.8</v>
      </c>
      <c r="D244" s="231">
        <v>27.5</v>
      </c>
      <c r="E244" s="231">
        <v>27</v>
      </c>
      <c r="F244" s="231">
        <v>26.2</v>
      </c>
      <c r="G244" s="231">
        <v>25.7</v>
      </c>
      <c r="H244" s="231">
        <v>28.3</v>
      </c>
      <c r="I244" s="231">
        <v>28.8</v>
      </c>
      <c r="J244" s="231">
        <v>29.6</v>
      </c>
      <c r="K244" s="230">
        <v>28</v>
      </c>
      <c r="L244" s="230">
        <v>26.7</v>
      </c>
      <c r="M244" s="230">
        <v>274.98142999999999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1062.8499999999999</v>
      </c>
      <c r="D245" s="231">
        <v>1049.7833333333333</v>
      </c>
      <c r="E245" s="231">
        <v>1027.0666666666666</v>
      </c>
      <c r="F245" s="231">
        <v>991.2833333333333</v>
      </c>
      <c r="G245" s="231">
        <v>968.56666666666661</v>
      </c>
      <c r="H245" s="231">
        <v>1085.5666666666666</v>
      </c>
      <c r="I245" s="231">
        <v>1108.2833333333333</v>
      </c>
      <c r="J245" s="231">
        <v>1144.0666666666666</v>
      </c>
      <c r="K245" s="230">
        <v>1072.5</v>
      </c>
      <c r="L245" s="230">
        <v>1014</v>
      </c>
      <c r="M245" s="230">
        <v>0.97967000000000004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329.8</v>
      </c>
      <c r="D246" s="231">
        <v>329.2</v>
      </c>
      <c r="E246" s="231">
        <v>326.89999999999998</v>
      </c>
      <c r="F246" s="231">
        <v>324</v>
      </c>
      <c r="G246" s="231">
        <v>321.7</v>
      </c>
      <c r="H246" s="231">
        <v>332.09999999999997</v>
      </c>
      <c r="I246" s="231">
        <v>334.40000000000003</v>
      </c>
      <c r="J246" s="231">
        <v>337.29999999999995</v>
      </c>
      <c r="K246" s="230">
        <v>331.5</v>
      </c>
      <c r="L246" s="230">
        <v>326.3</v>
      </c>
      <c r="M246" s="230">
        <v>0.59836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420.55</v>
      </c>
      <c r="D247" s="231">
        <v>419.18333333333334</v>
      </c>
      <c r="E247" s="231">
        <v>408.36666666666667</v>
      </c>
      <c r="F247" s="231">
        <v>396.18333333333334</v>
      </c>
      <c r="G247" s="231">
        <v>385.36666666666667</v>
      </c>
      <c r="H247" s="231">
        <v>431.36666666666667</v>
      </c>
      <c r="I247" s="231">
        <v>442.18333333333339</v>
      </c>
      <c r="J247" s="231">
        <v>454.36666666666667</v>
      </c>
      <c r="K247" s="230">
        <v>430</v>
      </c>
      <c r="L247" s="230">
        <v>407</v>
      </c>
      <c r="M247" s="230">
        <v>40.647120000000001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143.6</v>
      </c>
      <c r="D248" s="231">
        <v>143.66666666666666</v>
      </c>
      <c r="E248" s="231">
        <v>142.48333333333332</v>
      </c>
      <c r="F248" s="231">
        <v>141.36666666666667</v>
      </c>
      <c r="G248" s="231">
        <v>140.18333333333334</v>
      </c>
      <c r="H248" s="231">
        <v>144.7833333333333</v>
      </c>
      <c r="I248" s="231">
        <v>145.96666666666664</v>
      </c>
      <c r="J248" s="231">
        <v>147.08333333333329</v>
      </c>
      <c r="K248" s="230">
        <v>144.85</v>
      </c>
      <c r="L248" s="230">
        <v>142.55000000000001</v>
      </c>
      <c r="M248" s="230">
        <v>15.108840000000001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1078.75</v>
      </c>
      <c r="D249" s="231">
        <v>1074.6333333333334</v>
      </c>
      <c r="E249" s="231">
        <v>1068.1166666666668</v>
      </c>
      <c r="F249" s="231">
        <v>1057.4833333333333</v>
      </c>
      <c r="G249" s="231">
        <v>1050.9666666666667</v>
      </c>
      <c r="H249" s="231">
        <v>1085.2666666666669</v>
      </c>
      <c r="I249" s="231">
        <v>1091.7833333333338</v>
      </c>
      <c r="J249" s="231">
        <v>1102.416666666667</v>
      </c>
      <c r="K249" s="230">
        <v>1081.1500000000001</v>
      </c>
      <c r="L249" s="230">
        <v>1064</v>
      </c>
      <c r="M249" s="230">
        <v>15.34155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14.35</v>
      </c>
      <c r="D250" s="231">
        <v>14.35</v>
      </c>
      <c r="E250" s="231">
        <v>14.2</v>
      </c>
      <c r="F250" s="231">
        <v>14.049999999999999</v>
      </c>
      <c r="G250" s="231">
        <v>13.899999999999999</v>
      </c>
      <c r="H250" s="231">
        <v>14.5</v>
      </c>
      <c r="I250" s="231">
        <v>14.650000000000002</v>
      </c>
      <c r="J250" s="231">
        <v>14.8</v>
      </c>
      <c r="K250" s="230">
        <v>14.5</v>
      </c>
      <c r="L250" s="230">
        <v>14.2</v>
      </c>
      <c r="M250" s="230">
        <v>26.384830000000001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3695.75</v>
      </c>
      <c r="D251" s="231">
        <v>3709.5166666666664</v>
      </c>
      <c r="E251" s="231">
        <v>3665.083333333333</v>
      </c>
      <c r="F251" s="231">
        <v>3634.4166666666665</v>
      </c>
      <c r="G251" s="231">
        <v>3589.9833333333331</v>
      </c>
      <c r="H251" s="231">
        <v>3740.1833333333329</v>
      </c>
      <c r="I251" s="231">
        <v>3784.6166666666663</v>
      </c>
      <c r="J251" s="231">
        <v>3815.2833333333328</v>
      </c>
      <c r="K251" s="230">
        <v>3753.95</v>
      </c>
      <c r="L251" s="230">
        <v>3678.85</v>
      </c>
      <c r="M251" s="230">
        <v>1.33426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1410.85</v>
      </c>
      <c r="D252" s="231">
        <v>1417</v>
      </c>
      <c r="E252" s="231">
        <v>1399</v>
      </c>
      <c r="F252" s="231">
        <v>1387.15</v>
      </c>
      <c r="G252" s="231">
        <v>1369.15</v>
      </c>
      <c r="H252" s="231">
        <v>1428.85</v>
      </c>
      <c r="I252" s="231">
        <v>1446.85</v>
      </c>
      <c r="J252" s="231">
        <v>1458.6999999999998</v>
      </c>
      <c r="K252" s="230">
        <v>1435</v>
      </c>
      <c r="L252" s="230">
        <v>1405.15</v>
      </c>
      <c r="M252" s="230">
        <v>52.427639999999997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424.75</v>
      </c>
      <c r="D253" s="231">
        <v>421.51666666666665</v>
      </c>
      <c r="E253" s="231">
        <v>415.63333333333333</v>
      </c>
      <c r="F253" s="231">
        <v>406.51666666666665</v>
      </c>
      <c r="G253" s="231">
        <v>400.63333333333333</v>
      </c>
      <c r="H253" s="231">
        <v>430.63333333333333</v>
      </c>
      <c r="I253" s="231">
        <v>436.51666666666665</v>
      </c>
      <c r="J253" s="231">
        <v>445.63333333333333</v>
      </c>
      <c r="K253" s="230">
        <v>427.4</v>
      </c>
      <c r="L253" s="230">
        <v>412.4</v>
      </c>
      <c r="M253" s="230">
        <v>3.3649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1900</v>
      </c>
      <c r="D254" s="231">
        <v>1888.3166666666666</v>
      </c>
      <c r="E254" s="231">
        <v>1872.6833333333332</v>
      </c>
      <c r="F254" s="231">
        <v>1845.3666666666666</v>
      </c>
      <c r="G254" s="231">
        <v>1829.7333333333331</v>
      </c>
      <c r="H254" s="231">
        <v>1915.6333333333332</v>
      </c>
      <c r="I254" s="231">
        <v>1931.2666666666664</v>
      </c>
      <c r="J254" s="231">
        <v>1958.5833333333333</v>
      </c>
      <c r="K254" s="230">
        <v>1903.95</v>
      </c>
      <c r="L254" s="230">
        <v>1861</v>
      </c>
      <c r="M254" s="230">
        <v>3.46577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810.35</v>
      </c>
      <c r="D255" s="231">
        <v>809.94999999999993</v>
      </c>
      <c r="E255" s="231">
        <v>802.64999999999986</v>
      </c>
      <c r="F255" s="231">
        <v>794.94999999999993</v>
      </c>
      <c r="G255" s="231">
        <v>787.64999999999986</v>
      </c>
      <c r="H255" s="231">
        <v>817.64999999999986</v>
      </c>
      <c r="I255" s="231">
        <v>824.94999999999982</v>
      </c>
      <c r="J255" s="231">
        <v>832.64999999999986</v>
      </c>
      <c r="K255" s="230">
        <v>817.25</v>
      </c>
      <c r="L255" s="230">
        <v>802.25</v>
      </c>
      <c r="M255" s="230">
        <v>2.4918800000000001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1958.7</v>
      </c>
      <c r="D256" s="231">
        <v>1958.9333333333332</v>
      </c>
      <c r="E256" s="231">
        <v>1941.8666666666663</v>
      </c>
      <c r="F256" s="231">
        <v>1925.0333333333331</v>
      </c>
      <c r="G256" s="231">
        <v>1907.9666666666662</v>
      </c>
      <c r="H256" s="231">
        <v>1975.7666666666664</v>
      </c>
      <c r="I256" s="231">
        <v>1992.8333333333335</v>
      </c>
      <c r="J256" s="231">
        <v>2009.6666666666665</v>
      </c>
      <c r="K256" s="230">
        <v>1976</v>
      </c>
      <c r="L256" s="230">
        <v>1942.1</v>
      </c>
      <c r="M256" s="230">
        <v>0.18920000000000001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2913</v>
      </c>
      <c r="D257" s="231">
        <v>2916.0333333333333</v>
      </c>
      <c r="E257" s="231">
        <v>2889.9666666666667</v>
      </c>
      <c r="F257" s="231">
        <v>2866.9333333333334</v>
      </c>
      <c r="G257" s="231">
        <v>2840.8666666666668</v>
      </c>
      <c r="H257" s="231">
        <v>2939.0666666666666</v>
      </c>
      <c r="I257" s="231">
        <v>2965.1333333333332</v>
      </c>
      <c r="J257" s="231">
        <v>2988.1666666666665</v>
      </c>
      <c r="K257" s="230">
        <v>2942.1</v>
      </c>
      <c r="L257" s="230">
        <v>2893</v>
      </c>
      <c r="M257" s="230">
        <v>0.45167000000000002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704.1</v>
      </c>
      <c r="D258" s="231">
        <v>687.29999999999984</v>
      </c>
      <c r="E258" s="231">
        <v>662.59999999999968</v>
      </c>
      <c r="F258" s="231">
        <v>621.0999999999998</v>
      </c>
      <c r="G258" s="231">
        <v>596.39999999999964</v>
      </c>
      <c r="H258" s="231">
        <v>728.79999999999973</v>
      </c>
      <c r="I258" s="231">
        <v>753.49999999999977</v>
      </c>
      <c r="J258" s="231">
        <v>794.99999999999977</v>
      </c>
      <c r="K258" s="230">
        <v>712</v>
      </c>
      <c r="L258" s="230">
        <v>645.79999999999995</v>
      </c>
      <c r="M258" s="230">
        <v>32.0871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800.85</v>
      </c>
      <c r="D259" s="231">
        <v>799.11666666666667</v>
      </c>
      <c r="E259" s="231">
        <v>790.48333333333335</v>
      </c>
      <c r="F259" s="231">
        <v>780.11666666666667</v>
      </c>
      <c r="G259" s="231">
        <v>771.48333333333335</v>
      </c>
      <c r="H259" s="231">
        <v>809.48333333333335</v>
      </c>
      <c r="I259" s="231">
        <v>818.11666666666679</v>
      </c>
      <c r="J259" s="231">
        <v>828.48333333333335</v>
      </c>
      <c r="K259" s="230">
        <v>807.75</v>
      </c>
      <c r="L259" s="230">
        <v>788.75</v>
      </c>
      <c r="M259" s="230">
        <v>2.3795600000000001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384.8</v>
      </c>
      <c r="D260" s="231">
        <v>385.5</v>
      </c>
      <c r="E260" s="231">
        <v>381</v>
      </c>
      <c r="F260" s="231">
        <v>377.2</v>
      </c>
      <c r="G260" s="231">
        <v>372.7</v>
      </c>
      <c r="H260" s="231">
        <v>389.3</v>
      </c>
      <c r="I260" s="231">
        <v>393.8</v>
      </c>
      <c r="J260" s="231">
        <v>397.6</v>
      </c>
      <c r="K260" s="230">
        <v>390</v>
      </c>
      <c r="L260" s="230">
        <v>381.7</v>
      </c>
      <c r="M260" s="230">
        <v>4.3195399999999999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61.4</v>
      </c>
      <c r="D261" s="231">
        <v>61.083333333333336</v>
      </c>
      <c r="E261" s="231">
        <v>60.31666666666667</v>
      </c>
      <c r="F261" s="231">
        <v>59.233333333333334</v>
      </c>
      <c r="G261" s="231">
        <v>58.466666666666669</v>
      </c>
      <c r="H261" s="231">
        <v>62.166666666666671</v>
      </c>
      <c r="I261" s="231">
        <v>62.933333333333337</v>
      </c>
      <c r="J261" s="231">
        <v>64.01666666666668</v>
      </c>
      <c r="K261" s="230">
        <v>61.85</v>
      </c>
      <c r="L261" s="230">
        <v>60</v>
      </c>
      <c r="M261" s="230">
        <v>4.3192899999999996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250.3</v>
      </c>
      <c r="D262" s="231">
        <v>248.23333333333335</v>
      </c>
      <c r="E262" s="231">
        <v>242.6166666666667</v>
      </c>
      <c r="F262" s="231">
        <v>234.93333333333337</v>
      </c>
      <c r="G262" s="231">
        <v>229.31666666666672</v>
      </c>
      <c r="H262" s="231">
        <v>255.91666666666669</v>
      </c>
      <c r="I262" s="231">
        <v>261.53333333333336</v>
      </c>
      <c r="J262" s="231">
        <v>269.2166666666667</v>
      </c>
      <c r="K262" s="230">
        <v>253.85</v>
      </c>
      <c r="L262" s="230">
        <v>240.55</v>
      </c>
      <c r="M262" s="230">
        <v>14.17582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682.2</v>
      </c>
      <c r="D263" s="231">
        <v>683.33333333333337</v>
      </c>
      <c r="E263" s="231">
        <v>675.01666666666677</v>
      </c>
      <c r="F263" s="231">
        <v>667.83333333333337</v>
      </c>
      <c r="G263" s="231">
        <v>659.51666666666677</v>
      </c>
      <c r="H263" s="231">
        <v>690.51666666666677</v>
      </c>
      <c r="I263" s="231">
        <v>698.83333333333337</v>
      </c>
      <c r="J263" s="231">
        <v>706.01666666666677</v>
      </c>
      <c r="K263" s="230">
        <v>691.65</v>
      </c>
      <c r="L263" s="230">
        <v>676.15</v>
      </c>
      <c r="M263" s="230">
        <v>13.35604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101</v>
      </c>
      <c r="D264" s="231">
        <v>101.01666666666667</v>
      </c>
      <c r="E264" s="231">
        <v>99.533333333333331</v>
      </c>
      <c r="F264" s="231">
        <v>98.066666666666663</v>
      </c>
      <c r="G264" s="231">
        <v>96.583333333333329</v>
      </c>
      <c r="H264" s="231">
        <v>102.48333333333333</v>
      </c>
      <c r="I264" s="231">
        <v>103.96666666666665</v>
      </c>
      <c r="J264" s="231">
        <v>105.43333333333334</v>
      </c>
      <c r="K264" s="230">
        <v>102.5</v>
      </c>
      <c r="L264" s="230">
        <v>99.55</v>
      </c>
      <c r="M264" s="230">
        <v>2.64601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289.25</v>
      </c>
      <c r="D265" s="231">
        <v>291.15000000000003</v>
      </c>
      <c r="E265" s="231">
        <v>286.10000000000008</v>
      </c>
      <c r="F265" s="231">
        <v>282.95000000000005</v>
      </c>
      <c r="G265" s="231">
        <v>277.90000000000009</v>
      </c>
      <c r="H265" s="231">
        <v>294.30000000000007</v>
      </c>
      <c r="I265" s="231">
        <v>299.35000000000002</v>
      </c>
      <c r="J265" s="231">
        <v>302.50000000000006</v>
      </c>
      <c r="K265" s="230">
        <v>296.2</v>
      </c>
      <c r="L265" s="230">
        <v>288</v>
      </c>
      <c r="M265" s="230">
        <v>16.937840000000001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544.20000000000005</v>
      </c>
      <c r="D266" s="231">
        <v>544.76666666666677</v>
      </c>
      <c r="E266" s="231">
        <v>538.53333333333353</v>
      </c>
      <c r="F266" s="231">
        <v>532.86666666666679</v>
      </c>
      <c r="G266" s="231">
        <v>526.63333333333355</v>
      </c>
      <c r="H266" s="231">
        <v>550.43333333333351</v>
      </c>
      <c r="I266" s="231">
        <v>556.66666666666686</v>
      </c>
      <c r="J266" s="231">
        <v>562.33333333333348</v>
      </c>
      <c r="K266" s="230">
        <v>551</v>
      </c>
      <c r="L266" s="230">
        <v>539.1</v>
      </c>
      <c r="M266" s="230">
        <v>11.823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435.7</v>
      </c>
      <c r="D267" s="231">
        <v>437.3</v>
      </c>
      <c r="E267" s="231">
        <v>430.6</v>
      </c>
      <c r="F267" s="231">
        <v>425.5</v>
      </c>
      <c r="G267" s="231">
        <v>418.8</v>
      </c>
      <c r="H267" s="231">
        <v>442.40000000000003</v>
      </c>
      <c r="I267" s="231">
        <v>449.09999999999997</v>
      </c>
      <c r="J267" s="231">
        <v>454.20000000000005</v>
      </c>
      <c r="K267" s="230">
        <v>444</v>
      </c>
      <c r="L267" s="230">
        <v>432.2</v>
      </c>
      <c r="M267" s="230">
        <v>16.941549999999999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370.15</v>
      </c>
      <c r="D268" s="231">
        <v>369.0333333333333</v>
      </c>
      <c r="E268" s="231">
        <v>363.11666666666662</v>
      </c>
      <c r="F268" s="231">
        <v>356.08333333333331</v>
      </c>
      <c r="G268" s="231">
        <v>350.16666666666663</v>
      </c>
      <c r="H268" s="231">
        <v>376.06666666666661</v>
      </c>
      <c r="I268" s="231">
        <v>381.98333333333335</v>
      </c>
      <c r="J268" s="231">
        <v>389.01666666666659</v>
      </c>
      <c r="K268" s="230">
        <v>374.95</v>
      </c>
      <c r="L268" s="230">
        <v>362</v>
      </c>
      <c r="M268" s="230">
        <v>5.0178599999999998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291.05</v>
      </c>
      <c r="D269" s="231">
        <v>287.81666666666666</v>
      </c>
      <c r="E269" s="231">
        <v>282.83333333333331</v>
      </c>
      <c r="F269" s="231">
        <v>274.61666666666667</v>
      </c>
      <c r="G269" s="231">
        <v>269.63333333333333</v>
      </c>
      <c r="H269" s="231">
        <v>296.0333333333333</v>
      </c>
      <c r="I269" s="231">
        <v>301.01666666666665</v>
      </c>
      <c r="J269" s="231">
        <v>309.23333333333329</v>
      </c>
      <c r="K269" s="230">
        <v>292.8</v>
      </c>
      <c r="L269" s="230">
        <v>279.60000000000002</v>
      </c>
      <c r="M269" s="230">
        <v>2.4489299999999998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587.75</v>
      </c>
      <c r="D270" s="231">
        <v>589.19999999999993</v>
      </c>
      <c r="E270" s="231">
        <v>580.39999999999986</v>
      </c>
      <c r="F270" s="231">
        <v>573.04999999999995</v>
      </c>
      <c r="G270" s="231">
        <v>564.24999999999989</v>
      </c>
      <c r="H270" s="231">
        <v>596.54999999999984</v>
      </c>
      <c r="I270" s="231">
        <v>605.3499999999998</v>
      </c>
      <c r="J270" s="231">
        <v>612.69999999999982</v>
      </c>
      <c r="K270" s="230">
        <v>598</v>
      </c>
      <c r="L270" s="230">
        <v>581.85</v>
      </c>
      <c r="M270" s="230">
        <v>2.44014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188.5</v>
      </c>
      <c r="D271" s="231">
        <v>189.08333333333334</v>
      </c>
      <c r="E271" s="231">
        <v>186.81666666666669</v>
      </c>
      <c r="F271" s="231">
        <v>185.13333333333335</v>
      </c>
      <c r="G271" s="231">
        <v>182.8666666666667</v>
      </c>
      <c r="H271" s="231">
        <v>190.76666666666668</v>
      </c>
      <c r="I271" s="231">
        <v>193.03333333333333</v>
      </c>
      <c r="J271" s="231">
        <v>194.71666666666667</v>
      </c>
      <c r="K271" s="230">
        <v>191.35</v>
      </c>
      <c r="L271" s="230">
        <v>187.4</v>
      </c>
      <c r="M271" s="230">
        <v>2.6035900000000001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577.5</v>
      </c>
      <c r="D272" s="231">
        <v>577.33333333333337</v>
      </c>
      <c r="E272" s="231">
        <v>573.56666666666672</v>
      </c>
      <c r="F272" s="231">
        <v>569.63333333333333</v>
      </c>
      <c r="G272" s="231">
        <v>565.86666666666667</v>
      </c>
      <c r="H272" s="231">
        <v>581.26666666666677</v>
      </c>
      <c r="I272" s="231">
        <v>585.03333333333342</v>
      </c>
      <c r="J272" s="231">
        <v>588.96666666666681</v>
      </c>
      <c r="K272" s="230">
        <v>581.1</v>
      </c>
      <c r="L272" s="230">
        <v>573.4</v>
      </c>
      <c r="M272" s="230">
        <v>0.93669999999999998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1696.7</v>
      </c>
      <c r="D273" s="231">
        <v>1700.3</v>
      </c>
      <c r="E273" s="231">
        <v>1681.3999999999999</v>
      </c>
      <c r="F273" s="231">
        <v>1666.1</v>
      </c>
      <c r="G273" s="231">
        <v>1647.1999999999998</v>
      </c>
      <c r="H273" s="231">
        <v>1715.6</v>
      </c>
      <c r="I273" s="231">
        <v>1734.5</v>
      </c>
      <c r="J273" s="231">
        <v>1749.8</v>
      </c>
      <c r="K273" s="230">
        <v>1719.2</v>
      </c>
      <c r="L273" s="230">
        <v>1685</v>
      </c>
      <c r="M273" s="230">
        <v>0.59470000000000001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254.3</v>
      </c>
      <c r="D274" s="231">
        <v>255.33333333333334</v>
      </c>
      <c r="E274" s="231">
        <v>251.9666666666667</v>
      </c>
      <c r="F274" s="231">
        <v>249.63333333333335</v>
      </c>
      <c r="G274" s="231">
        <v>246.26666666666671</v>
      </c>
      <c r="H274" s="231">
        <v>257.66666666666669</v>
      </c>
      <c r="I274" s="231">
        <v>261.0333333333333</v>
      </c>
      <c r="J274" s="231">
        <v>263.36666666666667</v>
      </c>
      <c r="K274" s="230">
        <v>258.7</v>
      </c>
      <c r="L274" s="230">
        <v>253</v>
      </c>
      <c r="M274" s="230">
        <v>1.65177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811.2</v>
      </c>
      <c r="D275" s="231">
        <v>833.2166666666667</v>
      </c>
      <c r="E275" s="231">
        <v>737.98333333333335</v>
      </c>
      <c r="F275" s="231">
        <v>664.76666666666665</v>
      </c>
      <c r="G275" s="231">
        <v>569.5333333333333</v>
      </c>
      <c r="H275" s="231">
        <v>906.43333333333339</v>
      </c>
      <c r="I275" s="231">
        <v>1001.6666666666667</v>
      </c>
      <c r="J275" s="231">
        <v>1074.8833333333334</v>
      </c>
      <c r="K275" s="230">
        <v>928.45</v>
      </c>
      <c r="L275" s="230">
        <v>760</v>
      </c>
      <c r="M275" s="230">
        <v>117.93483000000001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348.75</v>
      </c>
      <c r="D276" s="231">
        <v>347.09999999999997</v>
      </c>
      <c r="E276" s="231">
        <v>342.19999999999993</v>
      </c>
      <c r="F276" s="231">
        <v>335.65</v>
      </c>
      <c r="G276" s="231">
        <v>330.74999999999994</v>
      </c>
      <c r="H276" s="231">
        <v>353.64999999999992</v>
      </c>
      <c r="I276" s="231">
        <v>358.5499999999999</v>
      </c>
      <c r="J276" s="231">
        <v>365.09999999999991</v>
      </c>
      <c r="K276" s="230">
        <v>352</v>
      </c>
      <c r="L276" s="230">
        <v>340.55</v>
      </c>
      <c r="M276" s="230">
        <v>1.87534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1059.6500000000001</v>
      </c>
      <c r="D277" s="231">
        <v>1058.5166666666667</v>
      </c>
      <c r="E277" s="231">
        <v>1047.3333333333333</v>
      </c>
      <c r="F277" s="231">
        <v>1035.0166666666667</v>
      </c>
      <c r="G277" s="231">
        <v>1023.8333333333333</v>
      </c>
      <c r="H277" s="231">
        <v>1070.8333333333333</v>
      </c>
      <c r="I277" s="231">
        <v>1082.0166666666667</v>
      </c>
      <c r="J277" s="231">
        <v>1094.3333333333333</v>
      </c>
      <c r="K277" s="230">
        <v>1069.7</v>
      </c>
      <c r="L277" s="230">
        <v>1046.2</v>
      </c>
      <c r="M277" s="230">
        <v>0.71774000000000004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517.9</v>
      </c>
      <c r="D278" s="231">
        <v>523.31666666666672</v>
      </c>
      <c r="E278" s="231">
        <v>506.88333333333344</v>
      </c>
      <c r="F278" s="231">
        <v>495.86666666666667</v>
      </c>
      <c r="G278" s="231">
        <v>479.43333333333339</v>
      </c>
      <c r="H278" s="231">
        <v>534.33333333333348</v>
      </c>
      <c r="I278" s="231">
        <v>550.76666666666665</v>
      </c>
      <c r="J278" s="231">
        <v>561.78333333333353</v>
      </c>
      <c r="K278" s="230">
        <v>539.75</v>
      </c>
      <c r="L278" s="230">
        <v>512.29999999999995</v>
      </c>
      <c r="M278" s="230">
        <v>3.04664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105.75</v>
      </c>
      <c r="D279" s="231">
        <v>105.31666666666666</v>
      </c>
      <c r="E279" s="231">
        <v>103.93333333333332</v>
      </c>
      <c r="F279" s="231">
        <v>102.11666666666666</v>
      </c>
      <c r="G279" s="231">
        <v>100.73333333333332</v>
      </c>
      <c r="H279" s="231">
        <v>107.13333333333333</v>
      </c>
      <c r="I279" s="231">
        <v>108.51666666666665</v>
      </c>
      <c r="J279" s="231">
        <v>110.33333333333333</v>
      </c>
      <c r="K279" s="230">
        <v>106.7</v>
      </c>
      <c r="L279" s="230">
        <v>103.5</v>
      </c>
      <c r="M279" s="230">
        <v>57.226039999999998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388.2</v>
      </c>
      <c r="D280" s="231">
        <v>387.05</v>
      </c>
      <c r="E280" s="231">
        <v>384</v>
      </c>
      <c r="F280" s="231">
        <v>379.8</v>
      </c>
      <c r="G280" s="231">
        <v>376.75</v>
      </c>
      <c r="H280" s="231">
        <v>391.25</v>
      </c>
      <c r="I280" s="231">
        <v>394.30000000000007</v>
      </c>
      <c r="J280" s="231">
        <v>398.5</v>
      </c>
      <c r="K280" s="230">
        <v>390.1</v>
      </c>
      <c r="L280" s="230">
        <v>382.85</v>
      </c>
      <c r="M280" s="230">
        <v>0.62816000000000005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99.85</v>
      </c>
      <c r="D281" s="231">
        <v>101.39999999999999</v>
      </c>
      <c r="E281" s="231">
        <v>97.949999999999989</v>
      </c>
      <c r="F281" s="231">
        <v>96.05</v>
      </c>
      <c r="G281" s="231">
        <v>92.6</v>
      </c>
      <c r="H281" s="231">
        <v>103.29999999999998</v>
      </c>
      <c r="I281" s="231">
        <v>106.75</v>
      </c>
      <c r="J281" s="231">
        <v>108.64999999999998</v>
      </c>
      <c r="K281" s="230">
        <v>104.85</v>
      </c>
      <c r="L281" s="230">
        <v>99.5</v>
      </c>
      <c r="M281" s="230">
        <v>24.412089999999999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449.9</v>
      </c>
      <c r="D282" s="231">
        <v>452.25</v>
      </c>
      <c r="E282" s="231">
        <v>446</v>
      </c>
      <c r="F282" s="231">
        <v>442.1</v>
      </c>
      <c r="G282" s="231">
        <v>435.85</v>
      </c>
      <c r="H282" s="231">
        <v>456.15</v>
      </c>
      <c r="I282" s="231">
        <v>462.4</v>
      </c>
      <c r="J282" s="231">
        <v>466.29999999999995</v>
      </c>
      <c r="K282" s="230">
        <v>458.5</v>
      </c>
      <c r="L282" s="230">
        <v>448.35</v>
      </c>
      <c r="M282" s="230">
        <v>1.97898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1745.7</v>
      </c>
      <c r="D283" s="231">
        <v>1743.7</v>
      </c>
      <c r="E283" s="231">
        <v>1735.2</v>
      </c>
      <c r="F283" s="231">
        <v>1724.7</v>
      </c>
      <c r="G283" s="231">
        <v>1716.2</v>
      </c>
      <c r="H283" s="231">
        <v>1754.2</v>
      </c>
      <c r="I283" s="231">
        <v>1762.7</v>
      </c>
      <c r="J283" s="231">
        <v>1773.2</v>
      </c>
      <c r="K283" s="230">
        <v>1752.2</v>
      </c>
      <c r="L283" s="230">
        <v>1733.2</v>
      </c>
      <c r="M283" s="230">
        <v>24.368659999999998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1393.15</v>
      </c>
      <c r="D284" s="231">
        <v>1392.75</v>
      </c>
      <c r="E284" s="231">
        <v>1379.5</v>
      </c>
      <c r="F284" s="231">
        <v>1365.85</v>
      </c>
      <c r="G284" s="231">
        <v>1352.6</v>
      </c>
      <c r="H284" s="231">
        <v>1406.4</v>
      </c>
      <c r="I284" s="231">
        <v>1419.65</v>
      </c>
      <c r="J284" s="231">
        <v>1433.3000000000002</v>
      </c>
      <c r="K284" s="230">
        <v>1406</v>
      </c>
      <c r="L284" s="230">
        <v>1379.1</v>
      </c>
      <c r="M284" s="230">
        <v>0.11803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83.75</v>
      </c>
      <c r="D285" s="231">
        <v>83.333333333333329</v>
      </c>
      <c r="E285" s="231">
        <v>82.716666666666654</v>
      </c>
      <c r="F285" s="231">
        <v>81.683333333333323</v>
      </c>
      <c r="G285" s="231">
        <v>81.066666666666649</v>
      </c>
      <c r="H285" s="231">
        <v>84.36666666666666</v>
      </c>
      <c r="I285" s="231">
        <v>84.983333333333334</v>
      </c>
      <c r="J285" s="231">
        <v>86.016666666666666</v>
      </c>
      <c r="K285" s="230">
        <v>83.95</v>
      </c>
      <c r="L285" s="230">
        <v>82.3</v>
      </c>
      <c r="M285" s="230">
        <v>30.367190000000001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3435.25</v>
      </c>
      <c r="D286" s="231">
        <v>3416.4166666666665</v>
      </c>
      <c r="E286" s="231">
        <v>3388.833333333333</v>
      </c>
      <c r="F286" s="231">
        <v>3342.4166666666665</v>
      </c>
      <c r="G286" s="231">
        <v>3314.833333333333</v>
      </c>
      <c r="H286" s="231">
        <v>3462.833333333333</v>
      </c>
      <c r="I286" s="231">
        <v>3490.4166666666661</v>
      </c>
      <c r="J286" s="231">
        <v>3536.833333333333</v>
      </c>
      <c r="K286" s="230">
        <v>3444</v>
      </c>
      <c r="L286" s="230">
        <v>3370</v>
      </c>
      <c r="M286" s="230">
        <v>1.96787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333.55</v>
      </c>
      <c r="D287" s="231">
        <v>331.86666666666662</v>
      </c>
      <c r="E287" s="231">
        <v>329.48333333333323</v>
      </c>
      <c r="F287" s="231">
        <v>325.41666666666663</v>
      </c>
      <c r="G287" s="231">
        <v>323.03333333333325</v>
      </c>
      <c r="H287" s="231">
        <v>335.93333333333322</v>
      </c>
      <c r="I287" s="231">
        <v>338.31666666666655</v>
      </c>
      <c r="J287" s="231">
        <v>342.38333333333321</v>
      </c>
      <c r="K287" s="230">
        <v>334.25</v>
      </c>
      <c r="L287" s="230">
        <v>327.8</v>
      </c>
      <c r="M287" s="230">
        <v>7.1635999999999997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4739.8500000000004</v>
      </c>
      <c r="D288" s="231">
        <v>4739.6166666666668</v>
      </c>
      <c r="E288" s="231">
        <v>4700.2333333333336</v>
      </c>
      <c r="F288" s="231">
        <v>4660.6166666666668</v>
      </c>
      <c r="G288" s="231">
        <v>4621.2333333333336</v>
      </c>
      <c r="H288" s="231">
        <v>4779.2333333333336</v>
      </c>
      <c r="I288" s="231">
        <v>4818.6166666666668</v>
      </c>
      <c r="J288" s="231">
        <v>4858.2333333333336</v>
      </c>
      <c r="K288" s="230">
        <v>4779</v>
      </c>
      <c r="L288" s="230">
        <v>4700</v>
      </c>
      <c r="M288" s="230">
        <v>2.5710199999999999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9996.85</v>
      </c>
      <c r="D289" s="231">
        <v>10082.283333333333</v>
      </c>
      <c r="E289" s="231">
        <v>9889.5666666666657</v>
      </c>
      <c r="F289" s="231">
        <v>9782.2833333333328</v>
      </c>
      <c r="G289" s="231">
        <v>9589.5666666666657</v>
      </c>
      <c r="H289" s="231">
        <v>10189.566666666666</v>
      </c>
      <c r="I289" s="231">
        <v>10382.283333333333</v>
      </c>
      <c r="J289" s="231">
        <v>10489.566666666666</v>
      </c>
      <c r="K289" s="230">
        <v>10275</v>
      </c>
      <c r="L289" s="230">
        <v>9975</v>
      </c>
      <c r="M289" s="230">
        <v>9.153E-2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2170.15</v>
      </c>
      <c r="D290" s="231">
        <v>2169.5499999999997</v>
      </c>
      <c r="E290" s="231">
        <v>2155.5999999999995</v>
      </c>
      <c r="F290" s="231">
        <v>2141.0499999999997</v>
      </c>
      <c r="G290" s="231">
        <v>2127.0999999999995</v>
      </c>
      <c r="H290" s="231">
        <v>2184.0999999999995</v>
      </c>
      <c r="I290" s="231">
        <v>2198.0499999999993</v>
      </c>
      <c r="J290" s="231">
        <v>2212.5999999999995</v>
      </c>
      <c r="K290" s="230">
        <v>2183.5</v>
      </c>
      <c r="L290" s="230">
        <v>2155</v>
      </c>
      <c r="M290" s="230">
        <v>12.31654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333.8</v>
      </c>
      <c r="D291" s="231">
        <v>331.18333333333334</v>
      </c>
      <c r="E291" s="231">
        <v>326.7166666666667</v>
      </c>
      <c r="F291" s="231">
        <v>319.63333333333338</v>
      </c>
      <c r="G291" s="231">
        <v>315.16666666666674</v>
      </c>
      <c r="H291" s="231">
        <v>338.26666666666665</v>
      </c>
      <c r="I291" s="231">
        <v>342.73333333333323</v>
      </c>
      <c r="J291" s="231">
        <v>349.81666666666661</v>
      </c>
      <c r="K291" s="230">
        <v>335.65</v>
      </c>
      <c r="L291" s="230">
        <v>324.10000000000002</v>
      </c>
      <c r="M291" s="230">
        <v>2.4193199999999999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304.64999999999998</v>
      </c>
      <c r="D292" s="231">
        <v>301.13333333333327</v>
      </c>
      <c r="E292" s="231">
        <v>297.06666666666655</v>
      </c>
      <c r="F292" s="231">
        <v>289.48333333333329</v>
      </c>
      <c r="G292" s="231">
        <v>285.41666666666657</v>
      </c>
      <c r="H292" s="231">
        <v>308.71666666666653</v>
      </c>
      <c r="I292" s="231">
        <v>312.78333333333325</v>
      </c>
      <c r="J292" s="231">
        <v>320.3666666666665</v>
      </c>
      <c r="K292" s="230">
        <v>305.2</v>
      </c>
      <c r="L292" s="230">
        <v>293.55</v>
      </c>
      <c r="M292" s="230">
        <v>17.673190000000002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240.15</v>
      </c>
      <c r="D293" s="231">
        <v>236.86666666666667</v>
      </c>
      <c r="E293" s="231">
        <v>229.83333333333334</v>
      </c>
      <c r="F293" s="231">
        <v>219.51666666666668</v>
      </c>
      <c r="G293" s="231">
        <v>212.48333333333335</v>
      </c>
      <c r="H293" s="231">
        <v>247.18333333333334</v>
      </c>
      <c r="I293" s="231">
        <v>254.21666666666664</v>
      </c>
      <c r="J293" s="231">
        <v>264.5333333333333</v>
      </c>
      <c r="K293" s="230">
        <v>243.9</v>
      </c>
      <c r="L293" s="230">
        <v>226.55</v>
      </c>
      <c r="M293" s="230">
        <v>40.878819999999997</v>
      </c>
      <c r="N293" s="1"/>
      <c r="O293" s="1"/>
    </row>
    <row r="294" spans="1:15" ht="12.75" customHeight="1">
      <c r="A294" s="30">
        <v>284</v>
      </c>
      <c r="B294" s="216" t="s">
        <v>884</v>
      </c>
      <c r="C294" s="230">
        <v>77.3</v>
      </c>
      <c r="D294" s="231">
        <v>77.433333333333323</v>
      </c>
      <c r="E294" s="231">
        <v>76.46666666666664</v>
      </c>
      <c r="F294" s="231">
        <v>75.633333333333312</v>
      </c>
      <c r="G294" s="231">
        <v>74.666666666666629</v>
      </c>
      <c r="H294" s="231">
        <v>78.266666666666652</v>
      </c>
      <c r="I294" s="231">
        <v>79.23333333333332</v>
      </c>
      <c r="J294" s="231">
        <v>80.066666666666663</v>
      </c>
      <c r="K294" s="230">
        <v>78.400000000000006</v>
      </c>
      <c r="L294" s="230">
        <v>76.599999999999994</v>
      </c>
      <c r="M294" s="230">
        <v>25.368169999999999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544.54999999999995</v>
      </c>
      <c r="D295" s="231">
        <v>543.56666666666661</v>
      </c>
      <c r="E295" s="231">
        <v>538.58333333333326</v>
      </c>
      <c r="F295" s="231">
        <v>532.61666666666667</v>
      </c>
      <c r="G295" s="231">
        <v>527.63333333333333</v>
      </c>
      <c r="H295" s="231">
        <v>549.53333333333319</v>
      </c>
      <c r="I295" s="231">
        <v>554.51666666666654</v>
      </c>
      <c r="J295" s="231">
        <v>560.48333333333312</v>
      </c>
      <c r="K295" s="230">
        <v>548.54999999999995</v>
      </c>
      <c r="L295" s="230">
        <v>537.6</v>
      </c>
      <c r="M295" s="230">
        <v>12.28058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4049.45</v>
      </c>
      <c r="D296" s="231">
        <v>4055.5499999999997</v>
      </c>
      <c r="E296" s="231">
        <v>4024.0999999999995</v>
      </c>
      <c r="F296" s="231">
        <v>3998.7499999999995</v>
      </c>
      <c r="G296" s="231">
        <v>3967.2999999999993</v>
      </c>
      <c r="H296" s="231">
        <v>4080.8999999999996</v>
      </c>
      <c r="I296" s="231">
        <v>4112.3499999999995</v>
      </c>
      <c r="J296" s="231">
        <v>4137.7</v>
      </c>
      <c r="K296" s="230">
        <v>4087</v>
      </c>
      <c r="L296" s="230">
        <v>4030.2</v>
      </c>
      <c r="M296" s="230">
        <v>0.35039999999999999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651.79999999999995</v>
      </c>
      <c r="D297" s="231">
        <v>650.1</v>
      </c>
      <c r="E297" s="231">
        <v>645.70000000000005</v>
      </c>
      <c r="F297" s="231">
        <v>639.6</v>
      </c>
      <c r="G297" s="231">
        <v>635.20000000000005</v>
      </c>
      <c r="H297" s="231">
        <v>656.2</v>
      </c>
      <c r="I297" s="231">
        <v>660.59999999999991</v>
      </c>
      <c r="J297" s="231">
        <v>666.7</v>
      </c>
      <c r="K297" s="230">
        <v>654.5</v>
      </c>
      <c r="L297" s="230">
        <v>644</v>
      </c>
      <c r="M297" s="230">
        <v>8.0946999999999996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1214.55</v>
      </c>
      <c r="D298" s="231">
        <v>1209.7666666666667</v>
      </c>
      <c r="E298" s="231">
        <v>1181.3333333333333</v>
      </c>
      <c r="F298" s="231">
        <v>1148.1166666666666</v>
      </c>
      <c r="G298" s="231">
        <v>1119.6833333333332</v>
      </c>
      <c r="H298" s="231">
        <v>1242.9833333333333</v>
      </c>
      <c r="I298" s="231">
        <v>1271.4166666666667</v>
      </c>
      <c r="J298" s="231">
        <v>1304.6333333333334</v>
      </c>
      <c r="K298" s="230">
        <v>1238.2</v>
      </c>
      <c r="L298" s="230">
        <v>1176.55</v>
      </c>
      <c r="M298" s="230">
        <v>1.2560100000000001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28.95</v>
      </c>
      <c r="D299" s="231">
        <v>28.8</v>
      </c>
      <c r="E299" s="231">
        <v>28.25</v>
      </c>
      <c r="F299" s="231">
        <v>27.55</v>
      </c>
      <c r="G299" s="231">
        <v>27</v>
      </c>
      <c r="H299" s="231">
        <v>29.5</v>
      </c>
      <c r="I299" s="231">
        <v>30.050000000000004</v>
      </c>
      <c r="J299" s="231">
        <v>30.75</v>
      </c>
      <c r="K299" s="230">
        <v>29.35</v>
      </c>
      <c r="L299" s="230">
        <v>28.1</v>
      </c>
      <c r="M299" s="230">
        <v>9.0757999999999992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145.80000000000001</v>
      </c>
      <c r="D300" s="231">
        <v>145.01666666666668</v>
      </c>
      <c r="E300" s="231">
        <v>143.33333333333337</v>
      </c>
      <c r="F300" s="231">
        <v>140.8666666666667</v>
      </c>
      <c r="G300" s="231">
        <v>139.18333333333339</v>
      </c>
      <c r="H300" s="231">
        <v>147.48333333333335</v>
      </c>
      <c r="I300" s="231">
        <v>149.16666666666669</v>
      </c>
      <c r="J300" s="231">
        <v>151.63333333333333</v>
      </c>
      <c r="K300" s="230">
        <v>146.69999999999999</v>
      </c>
      <c r="L300" s="230">
        <v>142.55000000000001</v>
      </c>
      <c r="M300" s="230">
        <v>1.01895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84400.85</v>
      </c>
      <c r="D301" s="231">
        <v>84234.28333333334</v>
      </c>
      <c r="E301" s="231">
        <v>83918.56666666668</v>
      </c>
      <c r="F301" s="231">
        <v>83436.28333333334</v>
      </c>
      <c r="G301" s="231">
        <v>83120.56666666668</v>
      </c>
      <c r="H301" s="231">
        <v>84716.56666666668</v>
      </c>
      <c r="I301" s="231">
        <v>85032.283333333326</v>
      </c>
      <c r="J301" s="231">
        <v>85514.56666666668</v>
      </c>
      <c r="K301" s="230">
        <v>84550</v>
      </c>
      <c r="L301" s="230">
        <v>83752</v>
      </c>
      <c r="M301" s="230">
        <v>2.3959999999999999E-2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1600.25</v>
      </c>
      <c r="D302" s="231">
        <v>1603.8</v>
      </c>
      <c r="E302" s="231">
        <v>1582.8</v>
      </c>
      <c r="F302" s="231">
        <v>1565.35</v>
      </c>
      <c r="G302" s="231">
        <v>1544.35</v>
      </c>
      <c r="H302" s="231">
        <v>1621.25</v>
      </c>
      <c r="I302" s="231">
        <v>1642.25</v>
      </c>
      <c r="J302" s="231">
        <v>1659.7</v>
      </c>
      <c r="K302" s="230">
        <v>1624.8</v>
      </c>
      <c r="L302" s="230">
        <v>1586.35</v>
      </c>
      <c r="M302" s="230">
        <v>0.64856999999999998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915.85</v>
      </c>
      <c r="D303" s="231">
        <v>924.13333333333321</v>
      </c>
      <c r="E303" s="231">
        <v>897.26666666666642</v>
      </c>
      <c r="F303" s="231">
        <v>878.68333333333317</v>
      </c>
      <c r="G303" s="231">
        <v>851.81666666666638</v>
      </c>
      <c r="H303" s="231">
        <v>942.71666666666647</v>
      </c>
      <c r="I303" s="231">
        <v>969.58333333333326</v>
      </c>
      <c r="J303" s="231">
        <v>988.16666666666652</v>
      </c>
      <c r="K303" s="230">
        <v>951</v>
      </c>
      <c r="L303" s="230">
        <v>905.55</v>
      </c>
      <c r="M303" s="230">
        <v>6.9441899999999999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920.95</v>
      </c>
      <c r="D304" s="231">
        <v>941.91666666666663</v>
      </c>
      <c r="E304" s="231">
        <v>888.0333333333333</v>
      </c>
      <c r="F304" s="231">
        <v>855.11666666666667</v>
      </c>
      <c r="G304" s="231">
        <v>801.23333333333335</v>
      </c>
      <c r="H304" s="231">
        <v>974.83333333333326</v>
      </c>
      <c r="I304" s="231">
        <v>1028.7166666666667</v>
      </c>
      <c r="J304" s="231">
        <v>1061.6333333333332</v>
      </c>
      <c r="K304" s="230">
        <v>995.8</v>
      </c>
      <c r="L304" s="230">
        <v>909</v>
      </c>
      <c r="M304" s="230">
        <v>21.904520000000002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238</v>
      </c>
      <c r="D305" s="231">
        <v>237.33333333333334</v>
      </c>
      <c r="E305" s="231">
        <v>233.66666666666669</v>
      </c>
      <c r="F305" s="231">
        <v>229.33333333333334</v>
      </c>
      <c r="G305" s="231">
        <v>225.66666666666669</v>
      </c>
      <c r="H305" s="231">
        <v>241.66666666666669</v>
      </c>
      <c r="I305" s="231">
        <v>245.33333333333337</v>
      </c>
      <c r="J305" s="231">
        <v>249.66666666666669</v>
      </c>
      <c r="K305" s="230">
        <v>241</v>
      </c>
      <c r="L305" s="230">
        <v>233</v>
      </c>
      <c r="M305" s="230">
        <v>20.99024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1169.9000000000001</v>
      </c>
      <c r="D306" s="231">
        <v>1168.3999999999999</v>
      </c>
      <c r="E306" s="231">
        <v>1156.7999999999997</v>
      </c>
      <c r="F306" s="231">
        <v>1143.6999999999998</v>
      </c>
      <c r="G306" s="231">
        <v>1132.0999999999997</v>
      </c>
      <c r="H306" s="231">
        <v>1181.4999999999998</v>
      </c>
      <c r="I306" s="231">
        <v>1193.0999999999997</v>
      </c>
      <c r="J306" s="231">
        <v>1206.1999999999998</v>
      </c>
      <c r="K306" s="230">
        <v>1180</v>
      </c>
      <c r="L306" s="230">
        <v>1155.3</v>
      </c>
      <c r="M306" s="230">
        <v>25.465620000000001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361.1</v>
      </c>
      <c r="D307" s="231">
        <v>358.01666666666665</v>
      </c>
      <c r="E307" s="231">
        <v>353.08333333333331</v>
      </c>
      <c r="F307" s="231">
        <v>345.06666666666666</v>
      </c>
      <c r="G307" s="231">
        <v>340.13333333333333</v>
      </c>
      <c r="H307" s="231">
        <v>366.0333333333333</v>
      </c>
      <c r="I307" s="231">
        <v>370.9666666666667</v>
      </c>
      <c r="J307" s="231">
        <v>378.98333333333329</v>
      </c>
      <c r="K307" s="230">
        <v>362.95</v>
      </c>
      <c r="L307" s="230">
        <v>350</v>
      </c>
      <c r="M307" s="230">
        <v>7.3596700000000004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277.89999999999998</v>
      </c>
      <c r="D308" s="231">
        <v>275.15000000000003</v>
      </c>
      <c r="E308" s="231">
        <v>270.30000000000007</v>
      </c>
      <c r="F308" s="231">
        <v>262.70000000000005</v>
      </c>
      <c r="G308" s="231">
        <v>257.85000000000008</v>
      </c>
      <c r="H308" s="231">
        <v>282.75000000000006</v>
      </c>
      <c r="I308" s="231">
        <v>287.60000000000008</v>
      </c>
      <c r="J308" s="231">
        <v>295.20000000000005</v>
      </c>
      <c r="K308" s="230">
        <v>280</v>
      </c>
      <c r="L308" s="230">
        <v>267.55</v>
      </c>
      <c r="M308" s="230">
        <v>1.7450699999999999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355.4</v>
      </c>
      <c r="D309" s="231">
        <v>354.4666666666667</v>
      </c>
      <c r="E309" s="231">
        <v>350.93333333333339</v>
      </c>
      <c r="F309" s="231">
        <v>346.4666666666667</v>
      </c>
      <c r="G309" s="231">
        <v>342.93333333333339</v>
      </c>
      <c r="H309" s="231">
        <v>358.93333333333339</v>
      </c>
      <c r="I309" s="231">
        <v>362.4666666666667</v>
      </c>
      <c r="J309" s="231">
        <v>366.93333333333339</v>
      </c>
      <c r="K309" s="230">
        <v>358</v>
      </c>
      <c r="L309" s="230">
        <v>350</v>
      </c>
      <c r="M309" s="230">
        <v>1.1042799999999999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362.55</v>
      </c>
      <c r="D310" s="231">
        <v>360.95</v>
      </c>
      <c r="E310" s="231">
        <v>355.9</v>
      </c>
      <c r="F310" s="231">
        <v>349.25</v>
      </c>
      <c r="G310" s="231">
        <v>344.2</v>
      </c>
      <c r="H310" s="231">
        <v>367.59999999999997</v>
      </c>
      <c r="I310" s="231">
        <v>372.65000000000003</v>
      </c>
      <c r="J310" s="231">
        <v>379.29999999999995</v>
      </c>
      <c r="K310" s="230">
        <v>366</v>
      </c>
      <c r="L310" s="230">
        <v>354.3</v>
      </c>
      <c r="M310" s="230">
        <v>0.51693999999999996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125.3</v>
      </c>
      <c r="D311" s="231">
        <v>125.48333333333333</v>
      </c>
      <c r="E311" s="231">
        <v>123.41666666666667</v>
      </c>
      <c r="F311" s="231">
        <v>121.53333333333333</v>
      </c>
      <c r="G311" s="231">
        <v>119.46666666666667</v>
      </c>
      <c r="H311" s="231">
        <v>127.36666666666667</v>
      </c>
      <c r="I311" s="231">
        <v>129.43333333333334</v>
      </c>
      <c r="J311" s="231">
        <v>131.31666666666666</v>
      </c>
      <c r="K311" s="230">
        <v>127.55</v>
      </c>
      <c r="L311" s="230">
        <v>123.6</v>
      </c>
      <c r="M311" s="230">
        <v>85.648030000000006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53.7</v>
      </c>
      <c r="D312" s="231">
        <v>53.70000000000001</v>
      </c>
      <c r="E312" s="231">
        <v>53.050000000000018</v>
      </c>
      <c r="F312" s="231">
        <v>52.400000000000006</v>
      </c>
      <c r="G312" s="231">
        <v>51.750000000000014</v>
      </c>
      <c r="H312" s="231">
        <v>54.350000000000023</v>
      </c>
      <c r="I312" s="231">
        <v>55.000000000000014</v>
      </c>
      <c r="J312" s="231">
        <v>55.650000000000027</v>
      </c>
      <c r="K312" s="230">
        <v>54.35</v>
      </c>
      <c r="L312" s="230">
        <v>53.05</v>
      </c>
      <c r="M312" s="230">
        <v>23.68806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479.7</v>
      </c>
      <c r="D313" s="231">
        <v>479.60000000000008</v>
      </c>
      <c r="E313" s="231">
        <v>475.95000000000016</v>
      </c>
      <c r="F313" s="231">
        <v>472.2000000000001</v>
      </c>
      <c r="G313" s="231">
        <v>468.55000000000018</v>
      </c>
      <c r="H313" s="231">
        <v>483.35000000000014</v>
      </c>
      <c r="I313" s="231">
        <v>487.00000000000011</v>
      </c>
      <c r="J313" s="231">
        <v>490.75000000000011</v>
      </c>
      <c r="K313" s="230">
        <v>483.25</v>
      </c>
      <c r="L313" s="230">
        <v>475.85</v>
      </c>
      <c r="M313" s="230">
        <v>13.68272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8503.0499999999993</v>
      </c>
      <c r="D314" s="231">
        <v>8490.8000000000011</v>
      </c>
      <c r="E314" s="231">
        <v>8402.6000000000022</v>
      </c>
      <c r="F314" s="231">
        <v>8302.1500000000015</v>
      </c>
      <c r="G314" s="231">
        <v>8213.9500000000025</v>
      </c>
      <c r="H314" s="231">
        <v>8591.2500000000018</v>
      </c>
      <c r="I314" s="231">
        <v>8679.4500000000025</v>
      </c>
      <c r="J314" s="231">
        <v>8779.9000000000015</v>
      </c>
      <c r="K314" s="230">
        <v>8579</v>
      </c>
      <c r="L314" s="230">
        <v>8390.35</v>
      </c>
      <c r="M314" s="230">
        <v>6.2726499999999996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1535.2</v>
      </c>
      <c r="D315" s="231">
        <v>1538.3999999999999</v>
      </c>
      <c r="E315" s="231">
        <v>1521.7999999999997</v>
      </c>
      <c r="F315" s="231">
        <v>1508.3999999999999</v>
      </c>
      <c r="G315" s="231">
        <v>1491.7999999999997</v>
      </c>
      <c r="H315" s="231">
        <v>1551.7999999999997</v>
      </c>
      <c r="I315" s="231">
        <v>1568.3999999999996</v>
      </c>
      <c r="J315" s="231">
        <v>1581.7999999999997</v>
      </c>
      <c r="K315" s="230">
        <v>1555</v>
      </c>
      <c r="L315" s="230">
        <v>1525</v>
      </c>
      <c r="M315" s="230">
        <v>0.19946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634.35</v>
      </c>
      <c r="D316" s="231">
        <v>633.44999999999993</v>
      </c>
      <c r="E316" s="231">
        <v>625.29999999999984</v>
      </c>
      <c r="F316" s="231">
        <v>616.24999999999989</v>
      </c>
      <c r="G316" s="231">
        <v>608.0999999999998</v>
      </c>
      <c r="H316" s="231">
        <v>642.49999999999989</v>
      </c>
      <c r="I316" s="231">
        <v>650.65</v>
      </c>
      <c r="J316" s="231">
        <v>659.69999999999993</v>
      </c>
      <c r="K316" s="230">
        <v>641.6</v>
      </c>
      <c r="L316" s="230">
        <v>624.4</v>
      </c>
      <c r="M316" s="230">
        <v>2.8232499999999998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432.7</v>
      </c>
      <c r="D317" s="231">
        <v>434.41666666666669</v>
      </c>
      <c r="E317" s="231">
        <v>429.83333333333337</v>
      </c>
      <c r="F317" s="231">
        <v>426.9666666666667</v>
      </c>
      <c r="G317" s="231">
        <v>422.38333333333338</v>
      </c>
      <c r="H317" s="231">
        <v>437.28333333333336</v>
      </c>
      <c r="I317" s="231">
        <v>441.86666666666673</v>
      </c>
      <c r="J317" s="231">
        <v>444.73333333333335</v>
      </c>
      <c r="K317" s="230">
        <v>439</v>
      </c>
      <c r="L317" s="230">
        <v>431.55</v>
      </c>
      <c r="M317" s="230">
        <v>15.82788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657.1</v>
      </c>
      <c r="D318" s="231">
        <v>657.76666666666665</v>
      </c>
      <c r="E318" s="231">
        <v>649.5333333333333</v>
      </c>
      <c r="F318" s="231">
        <v>641.9666666666667</v>
      </c>
      <c r="G318" s="231">
        <v>633.73333333333335</v>
      </c>
      <c r="H318" s="231">
        <v>665.33333333333326</v>
      </c>
      <c r="I318" s="231">
        <v>673.56666666666661</v>
      </c>
      <c r="J318" s="231">
        <v>681.13333333333321</v>
      </c>
      <c r="K318" s="230">
        <v>666</v>
      </c>
      <c r="L318" s="230">
        <v>650.20000000000005</v>
      </c>
      <c r="M318" s="230">
        <v>4.1714900000000004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636.5</v>
      </c>
      <c r="D319" s="231">
        <v>644.86666666666667</v>
      </c>
      <c r="E319" s="231">
        <v>624.73333333333335</v>
      </c>
      <c r="F319" s="231">
        <v>612.9666666666667</v>
      </c>
      <c r="G319" s="231">
        <v>592.83333333333337</v>
      </c>
      <c r="H319" s="231">
        <v>656.63333333333333</v>
      </c>
      <c r="I319" s="231">
        <v>676.76666666666677</v>
      </c>
      <c r="J319" s="231">
        <v>688.5333333333333</v>
      </c>
      <c r="K319" s="230">
        <v>665</v>
      </c>
      <c r="L319" s="230">
        <v>633.1</v>
      </c>
      <c r="M319" s="230">
        <v>0.55108999999999997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794.1</v>
      </c>
      <c r="D320" s="231">
        <v>797.36666666666667</v>
      </c>
      <c r="E320" s="231">
        <v>784.73333333333335</v>
      </c>
      <c r="F320" s="231">
        <v>775.36666666666667</v>
      </c>
      <c r="G320" s="231">
        <v>762.73333333333335</v>
      </c>
      <c r="H320" s="231">
        <v>806.73333333333335</v>
      </c>
      <c r="I320" s="231">
        <v>819.36666666666679</v>
      </c>
      <c r="J320" s="231">
        <v>828.73333333333335</v>
      </c>
      <c r="K320" s="230">
        <v>810</v>
      </c>
      <c r="L320" s="230">
        <v>788</v>
      </c>
      <c r="M320" s="230">
        <v>0.52036000000000004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1256.0999999999999</v>
      </c>
      <c r="D321" s="231">
        <v>1251.5166666666667</v>
      </c>
      <c r="E321" s="231">
        <v>1241.0333333333333</v>
      </c>
      <c r="F321" s="231">
        <v>1225.9666666666667</v>
      </c>
      <c r="G321" s="231">
        <v>1215.4833333333333</v>
      </c>
      <c r="H321" s="231">
        <v>1266.5833333333333</v>
      </c>
      <c r="I321" s="231">
        <v>1277.0666666666664</v>
      </c>
      <c r="J321" s="231">
        <v>1292.1333333333332</v>
      </c>
      <c r="K321" s="230">
        <v>1262</v>
      </c>
      <c r="L321" s="230">
        <v>1236.45</v>
      </c>
      <c r="M321" s="230">
        <v>1.29189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49.85</v>
      </c>
      <c r="D322" s="231">
        <v>49.54999999999999</v>
      </c>
      <c r="E322" s="231">
        <v>48.09999999999998</v>
      </c>
      <c r="F322" s="231">
        <v>46.349999999999987</v>
      </c>
      <c r="G322" s="231">
        <v>44.899999999999977</v>
      </c>
      <c r="H322" s="231">
        <v>51.299999999999983</v>
      </c>
      <c r="I322" s="231">
        <v>52.749999999999986</v>
      </c>
      <c r="J322" s="231">
        <v>54.499999999999986</v>
      </c>
      <c r="K322" s="230">
        <v>51</v>
      </c>
      <c r="L322" s="230">
        <v>47.8</v>
      </c>
      <c r="M322" s="230">
        <v>17.308720000000001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627.95000000000005</v>
      </c>
      <c r="D323" s="231">
        <v>622.56666666666672</v>
      </c>
      <c r="E323" s="231">
        <v>614.13333333333344</v>
      </c>
      <c r="F323" s="231">
        <v>600.31666666666672</v>
      </c>
      <c r="G323" s="231">
        <v>591.88333333333344</v>
      </c>
      <c r="H323" s="231">
        <v>636.38333333333344</v>
      </c>
      <c r="I323" s="231">
        <v>644.81666666666661</v>
      </c>
      <c r="J323" s="231">
        <v>658.63333333333344</v>
      </c>
      <c r="K323" s="230">
        <v>631</v>
      </c>
      <c r="L323" s="230">
        <v>608.75</v>
      </c>
      <c r="M323" s="230">
        <v>0.75363999999999998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1797.65</v>
      </c>
      <c r="D324" s="231">
        <v>1795.0666666666666</v>
      </c>
      <c r="E324" s="231">
        <v>1772.1333333333332</v>
      </c>
      <c r="F324" s="231">
        <v>1746.6166666666666</v>
      </c>
      <c r="G324" s="231">
        <v>1723.6833333333332</v>
      </c>
      <c r="H324" s="231">
        <v>1820.5833333333333</v>
      </c>
      <c r="I324" s="231">
        <v>1843.5166666666667</v>
      </c>
      <c r="J324" s="231">
        <v>1869.0333333333333</v>
      </c>
      <c r="K324" s="230">
        <v>1818</v>
      </c>
      <c r="L324" s="230">
        <v>1769.55</v>
      </c>
      <c r="M324" s="230">
        <v>3.1452399999999998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1512.65</v>
      </c>
      <c r="D325" s="231">
        <v>1520.9666666666665</v>
      </c>
      <c r="E325" s="231">
        <v>1500.133333333333</v>
      </c>
      <c r="F325" s="231">
        <v>1487.6166666666666</v>
      </c>
      <c r="G325" s="231">
        <v>1466.7833333333331</v>
      </c>
      <c r="H325" s="231">
        <v>1533.4833333333329</v>
      </c>
      <c r="I325" s="231">
        <v>1554.3166666666664</v>
      </c>
      <c r="J325" s="231">
        <v>1566.8333333333328</v>
      </c>
      <c r="K325" s="230">
        <v>1541.8</v>
      </c>
      <c r="L325" s="230">
        <v>1508.45</v>
      </c>
      <c r="M325" s="230">
        <v>1.41021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981.2</v>
      </c>
      <c r="D326" s="231">
        <v>985.01666666666677</v>
      </c>
      <c r="E326" s="231">
        <v>972.33333333333348</v>
      </c>
      <c r="F326" s="231">
        <v>963.4666666666667</v>
      </c>
      <c r="G326" s="231">
        <v>950.78333333333342</v>
      </c>
      <c r="H326" s="231">
        <v>993.88333333333355</v>
      </c>
      <c r="I326" s="231">
        <v>1006.5666666666667</v>
      </c>
      <c r="J326" s="231">
        <v>1015.4333333333336</v>
      </c>
      <c r="K326" s="230">
        <v>997.7</v>
      </c>
      <c r="L326" s="230">
        <v>976.15</v>
      </c>
      <c r="M326" s="230">
        <v>7.2491199999999996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580.9</v>
      </c>
      <c r="D327" s="231">
        <v>576.23333333333323</v>
      </c>
      <c r="E327" s="231">
        <v>569.31666666666649</v>
      </c>
      <c r="F327" s="231">
        <v>557.73333333333323</v>
      </c>
      <c r="G327" s="231">
        <v>550.81666666666649</v>
      </c>
      <c r="H327" s="231">
        <v>587.81666666666649</v>
      </c>
      <c r="I327" s="231">
        <v>594.73333333333323</v>
      </c>
      <c r="J327" s="231">
        <v>606.31666666666649</v>
      </c>
      <c r="K327" s="230">
        <v>583.15</v>
      </c>
      <c r="L327" s="230">
        <v>564.65</v>
      </c>
      <c r="M327" s="230">
        <v>2.52441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35.65</v>
      </c>
      <c r="D328" s="231">
        <v>35.68333333333333</v>
      </c>
      <c r="E328" s="231">
        <v>35.266666666666659</v>
      </c>
      <c r="F328" s="231">
        <v>34.883333333333326</v>
      </c>
      <c r="G328" s="231">
        <v>34.466666666666654</v>
      </c>
      <c r="H328" s="231">
        <v>36.066666666666663</v>
      </c>
      <c r="I328" s="231">
        <v>36.483333333333334</v>
      </c>
      <c r="J328" s="231">
        <v>36.866666666666667</v>
      </c>
      <c r="K328" s="230">
        <v>36.1</v>
      </c>
      <c r="L328" s="230">
        <v>35.299999999999997</v>
      </c>
      <c r="M328" s="230">
        <v>40.215049999999998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106.95</v>
      </c>
      <c r="D329" s="231">
        <v>107.06666666666666</v>
      </c>
      <c r="E329" s="231">
        <v>105.63333333333333</v>
      </c>
      <c r="F329" s="231">
        <v>104.31666666666666</v>
      </c>
      <c r="G329" s="231">
        <v>102.88333333333333</v>
      </c>
      <c r="H329" s="231">
        <v>108.38333333333333</v>
      </c>
      <c r="I329" s="231">
        <v>109.81666666666666</v>
      </c>
      <c r="J329" s="231">
        <v>111.13333333333333</v>
      </c>
      <c r="K329" s="230">
        <v>108.5</v>
      </c>
      <c r="L329" s="230">
        <v>105.75</v>
      </c>
      <c r="M329" s="230">
        <v>64.87321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40.299999999999997</v>
      </c>
      <c r="D330" s="231">
        <v>40.266666666666666</v>
      </c>
      <c r="E330" s="231">
        <v>39.983333333333334</v>
      </c>
      <c r="F330" s="231">
        <v>39.666666666666671</v>
      </c>
      <c r="G330" s="231">
        <v>39.38333333333334</v>
      </c>
      <c r="H330" s="231">
        <v>40.583333333333329</v>
      </c>
      <c r="I330" s="231">
        <v>40.86666666666666</v>
      </c>
      <c r="J330" s="231">
        <v>41.183333333333323</v>
      </c>
      <c r="K330" s="230">
        <v>40.549999999999997</v>
      </c>
      <c r="L330" s="230">
        <v>39.950000000000003</v>
      </c>
      <c r="M330" s="230">
        <v>115.15747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77.3</v>
      </c>
      <c r="D331" s="231">
        <v>77.533333333333346</v>
      </c>
      <c r="E331" s="231">
        <v>76.816666666666691</v>
      </c>
      <c r="F331" s="231">
        <v>76.333333333333343</v>
      </c>
      <c r="G331" s="231">
        <v>75.616666666666688</v>
      </c>
      <c r="H331" s="231">
        <v>78.016666666666694</v>
      </c>
      <c r="I331" s="231">
        <v>78.733333333333363</v>
      </c>
      <c r="J331" s="231">
        <v>79.216666666666697</v>
      </c>
      <c r="K331" s="230">
        <v>78.25</v>
      </c>
      <c r="L331" s="230">
        <v>77.05</v>
      </c>
      <c r="M331" s="230">
        <v>7.1506800000000004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208.1</v>
      </c>
      <c r="D332" s="231">
        <v>208.6</v>
      </c>
      <c r="E332" s="231">
        <v>206</v>
      </c>
      <c r="F332" s="231">
        <v>203.9</v>
      </c>
      <c r="G332" s="231">
        <v>201.3</v>
      </c>
      <c r="H332" s="231">
        <v>210.7</v>
      </c>
      <c r="I332" s="231">
        <v>213.29999999999995</v>
      </c>
      <c r="J332" s="231">
        <v>215.39999999999998</v>
      </c>
      <c r="K332" s="230">
        <v>211.2</v>
      </c>
      <c r="L332" s="230">
        <v>206.5</v>
      </c>
      <c r="M332" s="230">
        <v>1.6495599999999999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177.8</v>
      </c>
      <c r="D333" s="231">
        <v>177.11666666666665</v>
      </c>
      <c r="E333" s="231">
        <v>176.1333333333333</v>
      </c>
      <c r="F333" s="231">
        <v>174.46666666666664</v>
      </c>
      <c r="G333" s="231">
        <v>173.48333333333329</v>
      </c>
      <c r="H333" s="231">
        <v>178.7833333333333</v>
      </c>
      <c r="I333" s="231">
        <v>179.76666666666665</v>
      </c>
      <c r="J333" s="231">
        <v>181.43333333333331</v>
      </c>
      <c r="K333" s="230">
        <v>178.1</v>
      </c>
      <c r="L333" s="230">
        <v>175.45</v>
      </c>
      <c r="M333" s="230">
        <v>90.986620000000002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769.3</v>
      </c>
      <c r="D334" s="231">
        <v>773.41666666666663</v>
      </c>
      <c r="E334" s="231">
        <v>760.83333333333326</v>
      </c>
      <c r="F334" s="231">
        <v>752.36666666666667</v>
      </c>
      <c r="G334" s="231">
        <v>739.7833333333333</v>
      </c>
      <c r="H334" s="231">
        <v>781.88333333333321</v>
      </c>
      <c r="I334" s="231">
        <v>794.46666666666647</v>
      </c>
      <c r="J334" s="231">
        <v>802.93333333333317</v>
      </c>
      <c r="K334" s="230">
        <v>786</v>
      </c>
      <c r="L334" s="230">
        <v>764.95</v>
      </c>
      <c r="M334" s="230">
        <v>1.1342399999999999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79.5</v>
      </c>
      <c r="D335" s="231">
        <v>79.216666666666669</v>
      </c>
      <c r="E335" s="231">
        <v>78.63333333333334</v>
      </c>
      <c r="F335" s="231">
        <v>77.766666666666666</v>
      </c>
      <c r="G335" s="231">
        <v>77.183333333333337</v>
      </c>
      <c r="H335" s="231">
        <v>80.083333333333343</v>
      </c>
      <c r="I335" s="231">
        <v>80.666666666666657</v>
      </c>
      <c r="J335" s="231">
        <v>81.533333333333346</v>
      </c>
      <c r="K335" s="230">
        <v>79.8</v>
      </c>
      <c r="L335" s="230">
        <v>78.349999999999994</v>
      </c>
      <c r="M335" s="230">
        <v>65.359790000000004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4234.1000000000004</v>
      </c>
      <c r="D336" s="231">
        <v>4237.1833333333334</v>
      </c>
      <c r="E336" s="231">
        <v>4191.3666666666668</v>
      </c>
      <c r="F336" s="231">
        <v>4148.6333333333332</v>
      </c>
      <c r="G336" s="231">
        <v>4102.8166666666666</v>
      </c>
      <c r="H336" s="231">
        <v>4279.916666666667</v>
      </c>
      <c r="I336" s="231">
        <v>4325.7333333333345</v>
      </c>
      <c r="J336" s="231">
        <v>4368.4666666666672</v>
      </c>
      <c r="K336" s="230">
        <v>4283</v>
      </c>
      <c r="L336" s="230">
        <v>4194.45</v>
      </c>
      <c r="M336" s="230">
        <v>0.80034000000000005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519.79999999999995</v>
      </c>
      <c r="D337" s="231">
        <v>519.85</v>
      </c>
      <c r="E337" s="231">
        <v>516.20000000000005</v>
      </c>
      <c r="F337" s="231">
        <v>512.6</v>
      </c>
      <c r="G337" s="231">
        <v>508.95000000000005</v>
      </c>
      <c r="H337" s="231">
        <v>523.45000000000005</v>
      </c>
      <c r="I337" s="231">
        <v>527.09999999999991</v>
      </c>
      <c r="J337" s="231">
        <v>530.70000000000005</v>
      </c>
      <c r="K337" s="230">
        <v>523.5</v>
      </c>
      <c r="L337" s="230">
        <v>516.25</v>
      </c>
      <c r="M337" s="230">
        <v>1.8445800000000001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19705.45</v>
      </c>
      <c r="D338" s="231">
        <v>19627.166666666668</v>
      </c>
      <c r="E338" s="231">
        <v>19464.333333333336</v>
      </c>
      <c r="F338" s="231">
        <v>19223.216666666667</v>
      </c>
      <c r="G338" s="231">
        <v>19060.383333333335</v>
      </c>
      <c r="H338" s="231">
        <v>19868.283333333336</v>
      </c>
      <c r="I338" s="231">
        <v>20031.116666666672</v>
      </c>
      <c r="J338" s="231">
        <v>20272.233333333337</v>
      </c>
      <c r="K338" s="230">
        <v>19790</v>
      </c>
      <c r="L338" s="230">
        <v>19386.05</v>
      </c>
      <c r="M338" s="230">
        <v>0.63739999999999997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56</v>
      </c>
      <c r="D339" s="231">
        <v>55.816666666666663</v>
      </c>
      <c r="E339" s="231">
        <v>54.633333333333326</v>
      </c>
      <c r="F339" s="231">
        <v>53.266666666666666</v>
      </c>
      <c r="G339" s="231">
        <v>52.083333333333329</v>
      </c>
      <c r="H339" s="231">
        <v>57.183333333333323</v>
      </c>
      <c r="I339" s="231">
        <v>58.36666666666666</v>
      </c>
      <c r="J339" s="231">
        <v>59.73333333333332</v>
      </c>
      <c r="K339" s="230">
        <v>57</v>
      </c>
      <c r="L339" s="230">
        <v>54.45</v>
      </c>
      <c r="M339" s="230">
        <v>10.00634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215.8</v>
      </c>
      <c r="D340" s="231">
        <v>214.51666666666665</v>
      </c>
      <c r="E340" s="231">
        <v>211.5333333333333</v>
      </c>
      <c r="F340" s="231">
        <v>207.26666666666665</v>
      </c>
      <c r="G340" s="231">
        <v>204.2833333333333</v>
      </c>
      <c r="H340" s="231">
        <v>218.7833333333333</v>
      </c>
      <c r="I340" s="231">
        <v>221.76666666666665</v>
      </c>
      <c r="J340" s="231">
        <v>226.0333333333333</v>
      </c>
      <c r="K340" s="230">
        <v>217.5</v>
      </c>
      <c r="L340" s="230">
        <v>210.25</v>
      </c>
      <c r="M340" s="230">
        <v>13.14405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349.6</v>
      </c>
      <c r="D341" s="231">
        <v>348.59999999999997</v>
      </c>
      <c r="E341" s="231">
        <v>344.19999999999993</v>
      </c>
      <c r="F341" s="231">
        <v>338.79999999999995</v>
      </c>
      <c r="G341" s="231">
        <v>334.39999999999992</v>
      </c>
      <c r="H341" s="231">
        <v>353.99999999999994</v>
      </c>
      <c r="I341" s="231">
        <v>358.39999999999992</v>
      </c>
      <c r="J341" s="231">
        <v>363.79999999999995</v>
      </c>
      <c r="K341" s="230">
        <v>353</v>
      </c>
      <c r="L341" s="230">
        <v>343.2</v>
      </c>
      <c r="M341" s="230">
        <v>0.37151000000000001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844.9</v>
      </c>
      <c r="D342" s="231">
        <v>843.25</v>
      </c>
      <c r="E342" s="231">
        <v>834.6</v>
      </c>
      <c r="F342" s="231">
        <v>824.30000000000007</v>
      </c>
      <c r="G342" s="231">
        <v>815.65000000000009</v>
      </c>
      <c r="H342" s="231">
        <v>853.55</v>
      </c>
      <c r="I342" s="231">
        <v>862.2</v>
      </c>
      <c r="J342" s="231">
        <v>872.49999999999989</v>
      </c>
      <c r="K342" s="230">
        <v>851.9</v>
      </c>
      <c r="L342" s="230">
        <v>832.95</v>
      </c>
      <c r="M342" s="230">
        <v>4.7681899999999997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153.65</v>
      </c>
      <c r="D343" s="231">
        <v>154.86666666666667</v>
      </c>
      <c r="E343" s="231">
        <v>151.88333333333335</v>
      </c>
      <c r="F343" s="231">
        <v>150.11666666666667</v>
      </c>
      <c r="G343" s="231">
        <v>147.13333333333335</v>
      </c>
      <c r="H343" s="231">
        <v>156.63333333333335</v>
      </c>
      <c r="I343" s="231">
        <v>159.6166666666667</v>
      </c>
      <c r="J343" s="231">
        <v>161.38333333333335</v>
      </c>
      <c r="K343" s="230">
        <v>157.85</v>
      </c>
      <c r="L343" s="230">
        <v>153.1</v>
      </c>
      <c r="M343" s="230">
        <v>200.16784999999999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259.45</v>
      </c>
      <c r="D344" s="231">
        <v>261.5</v>
      </c>
      <c r="E344" s="231">
        <v>255.2</v>
      </c>
      <c r="F344" s="231">
        <v>250.95</v>
      </c>
      <c r="G344" s="231">
        <v>244.64999999999998</v>
      </c>
      <c r="H344" s="231">
        <v>265.75</v>
      </c>
      <c r="I344" s="231">
        <v>272.04999999999995</v>
      </c>
      <c r="J344" s="231">
        <v>276.3</v>
      </c>
      <c r="K344" s="230">
        <v>267.8</v>
      </c>
      <c r="L344" s="230">
        <v>257.25</v>
      </c>
      <c r="M344" s="230">
        <v>51.192019999999999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648.85</v>
      </c>
      <c r="D345" s="231">
        <v>644.43333333333328</v>
      </c>
      <c r="E345" s="231">
        <v>621.96666666666658</v>
      </c>
      <c r="F345" s="231">
        <v>595.08333333333326</v>
      </c>
      <c r="G345" s="231">
        <v>572.61666666666656</v>
      </c>
      <c r="H345" s="231">
        <v>671.31666666666661</v>
      </c>
      <c r="I345" s="231">
        <v>693.7833333333333</v>
      </c>
      <c r="J345" s="231">
        <v>720.66666666666663</v>
      </c>
      <c r="K345" s="230">
        <v>666.9</v>
      </c>
      <c r="L345" s="230">
        <v>617.54999999999995</v>
      </c>
      <c r="M345" s="230">
        <v>25.819479999999999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639</v>
      </c>
      <c r="D346" s="231">
        <v>637.6</v>
      </c>
      <c r="E346" s="231">
        <v>632.40000000000009</v>
      </c>
      <c r="F346" s="231">
        <v>625.80000000000007</v>
      </c>
      <c r="G346" s="231">
        <v>620.60000000000014</v>
      </c>
      <c r="H346" s="231">
        <v>644.20000000000005</v>
      </c>
      <c r="I346" s="231">
        <v>649.40000000000009</v>
      </c>
      <c r="J346" s="231">
        <v>656</v>
      </c>
      <c r="K346" s="230">
        <v>642.79999999999995</v>
      </c>
      <c r="L346" s="230">
        <v>631</v>
      </c>
      <c r="M346" s="230">
        <v>29.813780000000001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3274.95</v>
      </c>
      <c r="D347" s="231">
        <v>3290.15</v>
      </c>
      <c r="E347" s="231">
        <v>3250.3500000000004</v>
      </c>
      <c r="F347" s="231">
        <v>3225.7500000000005</v>
      </c>
      <c r="G347" s="231">
        <v>3185.9500000000007</v>
      </c>
      <c r="H347" s="231">
        <v>3314.75</v>
      </c>
      <c r="I347" s="231">
        <v>3354.55</v>
      </c>
      <c r="J347" s="231">
        <v>3379.1499999999996</v>
      </c>
      <c r="K347" s="230">
        <v>3329.95</v>
      </c>
      <c r="L347" s="230">
        <v>3265.55</v>
      </c>
      <c r="M347" s="230">
        <v>0.72953999999999997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253.55</v>
      </c>
      <c r="D348" s="231">
        <v>255.21666666666667</v>
      </c>
      <c r="E348" s="231">
        <v>250.43333333333334</v>
      </c>
      <c r="F348" s="231">
        <v>247.31666666666666</v>
      </c>
      <c r="G348" s="231">
        <v>242.53333333333333</v>
      </c>
      <c r="H348" s="231">
        <v>258.33333333333337</v>
      </c>
      <c r="I348" s="231">
        <v>263.11666666666667</v>
      </c>
      <c r="J348" s="231">
        <v>266.23333333333335</v>
      </c>
      <c r="K348" s="230">
        <v>260</v>
      </c>
      <c r="L348" s="230">
        <v>252.1</v>
      </c>
      <c r="M348" s="230">
        <v>4.4947699999999999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622.70000000000005</v>
      </c>
      <c r="D349" s="231">
        <v>627.26666666666677</v>
      </c>
      <c r="E349" s="231">
        <v>607.58333333333348</v>
      </c>
      <c r="F349" s="231">
        <v>592.4666666666667</v>
      </c>
      <c r="G349" s="231">
        <v>572.78333333333342</v>
      </c>
      <c r="H349" s="231">
        <v>642.38333333333355</v>
      </c>
      <c r="I349" s="231">
        <v>662.06666666666672</v>
      </c>
      <c r="J349" s="231">
        <v>677.18333333333362</v>
      </c>
      <c r="K349" s="230">
        <v>646.95000000000005</v>
      </c>
      <c r="L349" s="230">
        <v>612.15</v>
      </c>
      <c r="M349" s="230">
        <v>17.340109999999999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116.15</v>
      </c>
      <c r="D350" s="231">
        <v>116.05</v>
      </c>
      <c r="E350" s="231">
        <v>114.3</v>
      </c>
      <c r="F350" s="231">
        <v>112.45</v>
      </c>
      <c r="G350" s="231">
        <v>110.7</v>
      </c>
      <c r="H350" s="231">
        <v>117.89999999999999</v>
      </c>
      <c r="I350" s="231">
        <v>119.64999999999999</v>
      </c>
      <c r="J350" s="231">
        <v>121.49999999999999</v>
      </c>
      <c r="K350" s="230">
        <v>117.8</v>
      </c>
      <c r="L350" s="230">
        <v>114.2</v>
      </c>
      <c r="M350" s="230">
        <v>3.9944299999999999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2976.3</v>
      </c>
      <c r="D351" s="231">
        <v>2987.15</v>
      </c>
      <c r="E351" s="231">
        <v>2924.2000000000003</v>
      </c>
      <c r="F351" s="231">
        <v>2872.1000000000004</v>
      </c>
      <c r="G351" s="231">
        <v>2809.1500000000005</v>
      </c>
      <c r="H351" s="231">
        <v>3039.25</v>
      </c>
      <c r="I351" s="231">
        <v>3102.2</v>
      </c>
      <c r="J351" s="231">
        <v>3154.2999999999997</v>
      </c>
      <c r="K351" s="230">
        <v>3050.1</v>
      </c>
      <c r="L351" s="230">
        <v>2935.05</v>
      </c>
      <c r="M351" s="230">
        <v>2.34727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540.9</v>
      </c>
      <c r="D352" s="231">
        <v>535.08333333333326</v>
      </c>
      <c r="E352" s="231">
        <v>520.36666666666656</v>
      </c>
      <c r="F352" s="231">
        <v>499.83333333333326</v>
      </c>
      <c r="G352" s="231">
        <v>485.11666666666656</v>
      </c>
      <c r="H352" s="231">
        <v>555.61666666666656</v>
      </c>
      <c r="I352" s="231">
        <v>570.33333333333326</v>
      </c>
      <c r="J352" s="231">
        <v>590.86666666666656</v>
      </c>
      <c r="K352" s="230">
        <v>549.79999999999995</v>
      </c>
      <c r="L352" s="230">
        <v>514.54999999999995</v>
      </c>
      <c r="M352" s="230">
        <v>22.386009999999999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285</v>
      </c>
      <c r="D353" s="231">
        <v>289.36666666666667</v>
      </c>
      <c r="E353" s="231">
        <v>277.73333333333335</v>
      </c>
      <c r="F353" s="231">
        <v>270.4666666666667</v>
      </c>
      <c r="G353" s="231">
        <v>258.83333333333337</v>
      </c>
      <c r="H353" s="231">
        <v>296.63333333333333</v>
      </c>
      <c r="I353" s="231">
        <v>308.26666666666665</v>
      </c>
      <c r="J353" s="231">
        <v>315.5333333333333</v>
      </c>
      <c r="K353" s="230">
        <v>301</v>
      </c>
      <c r="L353" s="230">
        <v>282.10000000000002</v>
      </c>
      <c r="M353" s="230">
        <v>12.57044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1514.05</v>
      </c>
      <c r="D354" s="231">
        <v>1520.5666666666666</v>
      </c>
      <c r="E354" s="231">
        <v>1497.4833333333331</v>
      </c>
      <c r="F354" s="231">
        <v>1480.9166666666665</v>
      </c>
      <c r="G354" s="231">
        <v>1457.833333333333</v>
      </c>
      <c r="H354" s="231">
        <v>1537.1333333333332</v>
      </c>
      <c r="I354" s="231">
        <v>1560.2166666666667</v>
      </c>
      <c r="J354" s="231">
        <v>1576.7833333333333</v>
      </c>
      <c r="K354" s="230">
        <v>1543.65</v>
      </c>
      <c r="L354" s="230">
        <v>1504</v>
      </c>
      <c r="M354" s="230">
        <v>5.2901300000000004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37789.25</v>
      </c>
      <c r="D355" s="231">
        <v>37843.083333333336</v>
      </c>
      <c r="E355" s="231">
        <v>37456.166666666672</v>
      </c>
      <c r="F355" s="231">
        <v>37123.083333333336</v>
      </c>
      <c r="G355" s="231">
        <v>36736.166666666672</v>
      </c>
      <c r="H355" s="231">
        <v>38176.166666666672</v>
      </c>
      <c r="I355" s="231">
        <v>38563.083333333343</v>
      </c>
      <c r="J355" s="231">
        <v>38896.166666666672</v>
      </c>
      <c r="K355" s="230">
        <v>38230</v>
      </c>
      <c r="L355" s="230">
        <v>37510</v>
      </c>
      <c r="M355" s="230">
        <v>0.17091999999999999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984.15</v>
      </c>
      <c r="D356" s="231">
        <v>973.38333333333333</v>
      </c>
      <c r="E356" s="231">
        <v>946.76666666666665</v>
      </c>
      <c r="F356" s="231">
        <v>909.38333333333333</v>
      </c>
      <c r="G356" s="231">
        <v>882.76666666666665</v>
      </c>
      <c r="H356" s="231">
        <v>1010.7666666666667</v>
      </c>
      <c r="I356" s="231">
        <v>1037.3833333333332</v>
      </c>
      <c r="J356" s="231">
        <v>1074.7666666666667</v>
      </c>
      <c r="K356" s="230">
        <v>1000</v>
      </c>
      <c r="L356" s="230">
        <v>936</v>
      </c>
      <c r="M356" s="230">
        <v>1.8669100000000001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4533.55</v>
      </c>
      <c r="D357" s="231">
        <v>4543.25</v>
      </c>
      <c r="E357" s="231">
        <v>4452.3</v>
      </c>
      <c r="F357" s="231">
        <v>4371.05</v>
      </c>
      <c r="G357" s="231">
        <v>4280.1000000000004</v>
      </c>
      <c r="H357" s="231">
        <v>4624.5</v>
      </c>
      <c r="I357" s="231">
        <v>4715.4500000000007</v>
      </c>
      <c r="J357" s="231">
        <v>4796.7</v>
      </c>
      <c r="K357" s="230">
        <v>4634.2</v>
      </c>
      <c r="L357" s="230">
        <v>4462</v>
      </c>
      <c r="M357" s="230">
        <v>3.2749000000000001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233.8</v>
      </c>
      <c r="D358" s="231">
        <v>232.4</v>
      </c>
      <c r="E358" s="231">
        <v>230.5</v>
      </c>
      <c r="F358" s="231">
        <v>227.2</v>
      </c>
      <c r="G358" s="231">
        <v>225.29999999999998</v>
      </c>
      <c r="H358" s="231">
        <v>235.70000000000002</v>
      </c>
      <c r="I358" s="231">
        <v>237.60000000000005</v>
      </c>
      <c r="J358" s="231">
        <v>240.90000000000003</v>
      </c>
      <c r="K358" s="230">
        <v>234.3</v>
      </c>
      <c r="L358" s="230">
        <v>229.1</v>
      </c>
      <c r="M358" s="230">
        <v>42.655320000000003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3527.1</v>
      </c>
      <c r="D359" s="231">
        <v>3515.3833333333337</v>
      </c>
      <c r="E359" s="231">
        <v>3489.7666666666673</v>
      </c>
      <c r="F359" s="231">
        <v>3452.4333333333338</v>
      </c>
      <c r="G359" s="231">
        <v>3426.8166666666675</v>
      </c>
      <c r="H359" s="231">
        <v>3552.7166666666672</v>
      </c>
      <c r="I359" s="231">
        <v>3578.333333333333</v>
      </c>
      <c r="J359" s="231">
        <v>3615.666666666667</v>
      </c>
      <c r="K359" s="230">
        <v>3541</v>
      </c>
      <c r="L359" s="230">
        <v>3478.05</v>
      </c>
      <c r="M359" s="230">
        <v>6.4649999999999999E-2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1320.65</v>
      </c>
      <c r="D360" s="231">
        <v>1308.5166666666667</v>
      </c>
      <c r="E360" s="231">
        <v>1284.7333333333333</v>
      </c>
      <c r="F360" s="231">
        <v>1248.8166666666666</v>
      </c>
      <c r="G360" s="231">
        <v>1225.0333333333333</v>
      </c>
      <c r="H360" s="231">
        <v>1344.4333333333334</v>
      </c>
      <c r="I360" s="231">
        <v>1368.2166666666667</v>
      </c>
      <c r="J360" s="231">
        <v>1404.1333333333334</v>
      </c>
      <c r="K360" s="230">
        <v>1332.3</v>
      </c>
      <c r="L360" s="230">
        <v>1272.5999999999999</v>
      </c>
      <c r="M360" s="230">
        <v>1.6237699999999999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2327.6</v>
      </c>
      <c r="D361" s="231">
        <v>2324.6333333333337</v>
      </c>
      <c r="E361" s="231">
        <v>2299.2666666666673</v>
      </c>
      <c r="F361" s="231">
        <v>2270.9333333333338</v>
      </c>
      <c r="G361" s="231">
        <v>2245.5666666666675</v>
      </c>
      <c r="H361" s="231">
        <v>2352.9666666666672</v>
      </c>
      <c r="I361" s="231">
        <v>2378.333333333333</v>
      </c>
      <c r="J361" s="231">
        <v>2406.666666666667</v>
      </c>
      <c r="K361" s="230">
        <v>2350</v>
      </c>
      <c r="L361" s="230">
        <v>2296.3000000000002</v>
      </c>
      <c r="M361" s="230">
        <v>4.1104000000000003</v>
      </c>
      <c r="N361" s="1"/>
      <c r="O361" s="1"/>
    </row>
    <row r="362" spans="1:15" ht="12.75" customHeight="1">
      <c r="A362" s="30">
        <v>352</v>
      </c>
      <c r="B362" s="216" t="s">
        <v>885</v>
      </c>
      <c r="C362" s="230">
        <v>71.900000000000006</v>
      </c>
      <c r="D362" s="231">
        <v>71.266666666666666</v>
      </c>
      <c r="E362" s="231">
        <v>69.833333333333329</v>
      </c>
      <c r="F362" s="231">
        <v>67.766666666666666</v>
      </c>
      <c r="G362" s="231">
        <v>66.333333333333329</v>
      </c>
      <c r="H362" s="231">
        <v>73.333333333333329</v>
      </c>
      <c r="I362" s="231">
        <v>74.766666666666666</v>
      </c>
      <c r="J362" s="231">
        <v>76.833333333333329</v>
      </c>
      <c r="K362" s="230">
        <v>72.7</v>
      </c>
      <c r="L362" s="230">
        <v>69.2</v>
      </c>
      <c r="M362" s="230">
        <v>54.342170000000003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939.1</v>
      </c>
      <c r="D363" s="231">
        <v>943.93333333333339</v>
      </c>
      <c r="E363" s="231">
        <v>930.16666666666674</v>
      </c>
      <c r="F363" s="231">
        <v>921.23333333333335</v>
      </c>
      <c r="G363" s="231">
        <v>907.4666666666667</v>
      </c>
      <c r="H363" s="231">
        <v>952.86666666666679</v>
      </c>
      <c r="I363" s="231">
        <v>966.63333333333344</v>
      </c>
      <c r="J363" s="231">
        <v>975.56666666666683</v>
      </c>
      <c r="K363" s="230">
        <v>957.7</v>
      </c>
      <c r="L363" s="230">
        <v>935</v>
      </c>
      <c r="M363" s="230">
        <v>0.32462999999999997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2960.2</v>
      </c>
      <c r="D364" s="231">
        <v>2941.9500000000003</v>
      </c>
      <c r="E364" s="231">
        <v>2918.2500000000005</v>
      </c>
      <c r="F364" s="231">
        <v>2876.3</v>
      </c>
      <c r="G364" s="231">
        <v>2852.6000000000004</v>
      </c>
      <c r="H364" s="231">
        <v>2983.9000000000005</v>
      </c>
      <c r="I364" s="231">
        <v>3007.6000000000004</v>
      </c>
      <c r="J364" s="231">
        <v>3049.5500000000006</v>
      </c>
      <c r="K364" s="230">
        <v>2965.65</v>
      </c>
      <c r="L364" s="230">
        <v>2900</v>
      </c>
      <c r="M364" s="230">
        <v>3.0383200000000001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1218.55</v>
      </c>
      <c r="D365" s="231">
        <v>1197.9333333333334</v>
      </c>
      <c r="E365" s="231">
        <v>1168.9166666666667</v>
      </c>
      <c r="F365" s="231">
        <v>1119.2833333333333</v>
      </c>
      <c r="G365" s="231">
        <v>1090.2666666666667</v>
      </c>
      <c r="H365" s="231">
        <v>1247.5666666666668</v>
      </c>
      <c r="I365" s="231">
        <v>1276.5833333333333</v>
      </c>
      <c r="J365" s="231">
        <v>1326.2166666666669</v>
      </c>
      <c r="K365" s="230">
        <v>1226.95</v>
      </c>
      <c r="L365" s="230">
        <v>1148.3</v>
      </c>
      <c r="M365" s="230">
        <v>1.9765600000000001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291.14999999999998</v>
      </c>
      <c r="D366" s="231">
        <v>291.2</v>
      </c>
      <c r="E366" s="231">
        <v>287.39999999999998</v>
      </c>
      <c r="F366" s="231">
        <v>283.64999999999998</v>
      </c>
      <c r="G366" s="231">
        <v>279.84999999999997</v>
      </c>
      <c r="H366" s="231">
        <v>294.95</v>
      </c>
      <c r="I366" s="231">
        <v>298.75000000000006</v>
      </c>
      <c r="J366" s="231">
        <v>302.5</v>
      </c>
      <c r="K366" s="230">
        <v>295</v>
      </c>
      <c r="L366" s="230">
        <v>287.45</v>
      </c>
      <c r="M366" s="230">
        <v>13.62303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155.05000000000001</v>
      </c>
      <c r="D367" s="231">
        <v>154.23333333333335</v>
      </c>
      <c r="E367" s="231">
        <v>152.4666666666667</v>
      </c>
      <c r="F367" s="231">
        <v>149.88333333333335</v>
      </c>
      <c r="G367" s="231">
        <v>148.1166666666667</v>
      </c>
      <c r="H367" s="231">
        <v>156.81666666666669</v>
      </c>
      <c r="I367" s="231">
        <v>158.58333333333334</v>
      </c>
      <c r="J367" s="231">
        <v>161.16666666666669</v>
      </c>
      <c r="K367" s="230">
        <v>156</v>
      </c>
      <c r="L367" s="230">
        <v>151.65</v>
      </c>
      <c r="M367" s="230">
        <v>61.40663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224.6</v>
      </c>
      <c r="D368" s="231">
        <v>225.26666666666665</v>
      </c>
      <c r="E368" s="231">
        <v>223.18333333333331</v>
      </c>
      <c r="F368" s="231">
        <v>221.76666666666665</v>
      </c>
      <c r="G368" s="231">
        <v>219.68333333333331</v>
      </c>
      <c r="H368" s="231">
        <v>226.68333333333331</v>
      </c>
      <c r="I368" s="231">
        <v>228.76666666666668</v>
      </c>
      <c r="J368" s="231">
        <v>230.18333333333331</v>
      </c>
      <c r="K368" s="230">
        <v>227.35</v>
      </c>
      <c r="L368" s="230">
        <v>223.85</v>
      </c>
      <c r="M368" s="230">
        <v>57.324109999999997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341.6</v>
      </c>
      <c r="D369" s="231">
        <v>342</v>
      </c>
      <c r="E369" s="231">
        <v>338.5</v>
      </c>
      <c r="F369" s="231">
        <v>335.4</v>
      </c>
      <c r="G369" s="231">
        <v>331.9</v>
      </c>
      <c r="H369" s="231">
        <v>345.1</v>
      </c>
      <c r="I369" s="231">
        <v>348.6</v>
      </c>
      <c r="J369" s="231">
        <v>351.70000000000005</v>
      </c>
      <c r="K369" s="230">
        <v>345.5</v>
      </c>
      <c r="L369" s="230">
        <v>338.9</v>
      </c>
      <c r="M369" s="230">
        <v>4.5749399999999998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412.05</v>
      </c>
      <c r="D370" s="231">
        <v>412.5333333333333</v>
      </c>
      <c r="E370" s="231">
        <v>407.06666666666661</v>
      </c>
      <c r="F370" s="231">
        <v>402.08333333333331</v>
      </c>
      <c r="G370" s="231">
        <v>396.61666666666662</v>
      </c>
      <c r="H370" s="231">
        <v>417.51666666666659</v>
      </c>
      <c r="I370" s="231">
        <v>422.98333333333329</v>
      </c>
      <c r="J370" s="231">
        <v>427.96666666666658</v>
      </c>
      <c r="K370" s="230">
        <v>418</v>
      </c>
      <c r="L370" s="230">
        <v>407.55</v>
      </c>
      <c r="M370" s="230">
        <v>1.7086699999999999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554.9</v>
      </c>
      <c r="D371" s="231">
        <v>553.20000000000005</v>
      </c>
      <c r="E371" s="231">
        <v>548.40000000000009</v>
      </c>
      <c r="F371" s="231">
        <v>541.90000000000009</v>
      </c>
      <c r="G371" s="231">
        <v>537.10000000000014</v>
      </c>
      <c r="H371" s="231">
        <v>559.70000000000005</v>
      </c>
      <c r="I371" s="231">
        <v>564.5</v>
      </c>
      <c r="J371" s="231">
        <v>571</v>
      </c>
      <c r="K371" s="230">
        <v>558</v>
      </c>
      <c r="L371" s="230">
        <v>546.70000000000005</v>
      </c>
      <c r="M371" s="230">
        <v>0.42671999999999999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109.7</v>
      </c>
      <c r="D372" s="231">
        <v>109.11666666666667</v>
      </c>
      <c r="E372" s="231">
        <v>106.78333333333335</v>
      </c>
      <c r="F372" s="231">
        <v>103.86666666666667</v>
      </c>
      <c r="G372" s="231">
        <v>101.53333333333335</v>
      </c>
      <c r="H372" s="231">
        <v>112.03333333333335</v>
      </c>
      <c r="I372" s="231">
        <v>114.36666666666666</v>
      </c>
      <c r="J372" s="231">
        <v>117.28333333333335</v>
      </c>
      <c r="K372" s="230">
        <v>111.45</v>
      </c>
      <c r="L372" s="230">
        <v>106.2</v>
      </c>
      <c r="M372" s="230">
        <v>4.9417900000000001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1082.55</v>
      </c>
      <c r="D373" s="231">
        <v>1073.9999999999998</v>
      </c>
      <c r="E373" s="231">
        <v>1061.8999999999996</v>
      </c>
      <c r="F373" s="231">
        <v>1041.2499999999998</v>
      </c>
      <c r="G373" s="231">
        <v>1029.1499999999996</v>
      </c>
      <c r="H373" s="231">
        <v>1094.6499999999996</v>
      </c>
      <c r="I373" s="231">
        <v>1106.7499999999995</v>
      </c>
      <c r="J373" s="231">
        <v>1127.3999999999996</v>
      </c>
      <c r="K373" s="230">
        <v>1086.0999999999999</v>
      </c>
      <c r="L373" s="230">
        <v>1053.3499999999999</v>
      </c>
      <c r="M373" s="230">
        <v>0.29119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4718.7</v>
      </c>
      <c r="D374" s="231">
        <v>4717.55</v>
      </c>
      <c r="E374" s="231">
        <v>4675.1000000000004</v>
      </c>
      <c r="F374" s="231">
        <v>4631.5</v>
      </c>
      <c r="G374" s="231">
        <v>4589.05</v>
      </c>
      <c r="H374" s="231">
        <v>4761.1500000000005</v>
      </c>
      <c r="I374" s="231">
        <v>4803.5999999999995</v>
      </c>
      <c r="J374" s="231">
        <v>4847.2000000000007</v>
      </c>
      <c r="K374" s="230">
        <v>4760</v>
      </c>
      <c r="L374" s="230">
        <v>4673.95</v>
      </c>
      <c r="M374" s="230">
        <v>5.0999999999999997E-2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14031.35</v>
      </c>
      <c r="D375" s="231">
        <v>13823.966666666665</v>
      </c>
      <c r="E375" s="231">
        <v>13397.933333333331</v>
      </c>
      <c r="F375" s="231">
        <v>12764.516666666665</v>
      </c>
      <c r="G375" s="231">
        <v>12338.48333333333</v>
      </c>
      <c r="H375" s="231">
        <v>14457.383333333331</v>
      </c>
      <c r="I375" s="231">
        <v>14883.416666666668</v>
      </c>
      <c r="J375" s="231">
        <v>15516.833333333332</v>
      </c>
      <c r="K375" s="230">
        <v>14250</v>
      </c>
      <c r="L375" s="230">
        <v>13190.55</v>
      </c>
      <c r="M375" s="230">
        <v>0.14122000000000001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47.35</v>
      </c>
      <c r="D376" s="231">
        <v>47.133333333333333</v>
      </c>
      <c r="E376" s="231">
        <v>46.816666666666663</v>
      </c>
      <c r="F376" s="231">
        <v>46.283333333333331</v>
      </c>
      <c r="G376" s="231">
        <v>45.966666666666661</v>
      </c>
      <c r="H376" s="231">
        <v>47.666666666666664</v>
      </c>
      <c r="I376" s="231">
        <v>47.983333333333341</v>
      </c>
      <c r="J376" s="231">
        <v>48.516666666666666</v>
      </c>
      <c r="K376" s="230">
        <v>47.45</v>
      </c>
      <c r="L376" s="230">
        <v>46.6</v>
      </c>
      <c r="M376" s="230">
        <v>200.28649999999999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373.65</v>
      </c>
      <c r="D377" s="231">
        <v>373.45</v>
      </c>
      <c r="E377" s="231">
        <v>370.2</v>
      </c>
      <c r="F377" s="231">
        <v>366.75</v>
      </c>
      <c r="G377" s="231">
        <v>363.5</v>
      </c>
      <c r="H377" s="231">
        <v>376.9</v>
      </c>
      <c r="I377" s="231">
        <v>380.15</v>
      </c>
      <c r="J377" s="231">
        <v>383.59999999999997</v>
      </c>
      <c r="K377" s="230">
        <v>376.7</v>
      </c>
      <c r="L377" s="230">
        <v>370</v>
      </c>
      <c r="M377" s="230">
        <v>1.92293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144.6</v>
      </c>
      <c r="D378" s="231">
        <v>143.68333333333334</v>
      </c>
      <c r="E378" s="231">
        <v>141.96666666666667</v>
      </c>
      <c r="F378" s="231">
        <v>139.33333333333334</v>
      </c>
      <c r="G378" s="231">
        <v>137.61666666666667</v>
      </c>
      <c r="H378" s="231">
        <v>146.31666666666666</v>
      </c>
      <c r="I378" s="231">
        <v>148.03333333333336</v>
      </c>
      <c r="J378" s="231">
        <v>150.66666666666666</v>
      </c>
      <c r="K378" s="230">
        <v>145.4</v>
      </c>
      <c r="L378" s="230">
        <v>141.05000000000001</v>
      </c>
      <c r="M378" s="230">
        <v>54.746400000000001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117.1</v>
      </c>
      <c r="D379" s="231">
        <v>116.68333333333332</v>
      </c>
      <c r="E379" s="231">
        <v>116.06666666666665</v>
      </c>
      <c r="F379" s="231">
        <v>115.03333333333333</v>
      </c>
      <c r="G379" s="231">
        <v>114.41666666666666</v>
      </c>
      <c r="H379" s="231">
        <v>117.71666666666664</v>
      </c>
      <c r="I379" s="231">
        <v>118.33333333333331</v>
      </c>
      <c r="J379" s="231">
        <v>119.36666666666663</v>
      </c>
      <c r="K379" s="230">
        <v>117.3</v>
      </c>
      <c r="L379" s="230">
        <v>115.65</v>
      </c>
      <c r="M379" s="230">
        <v>37.74391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627.15</v>
      </c>
      <c r="D380" s="231">
        <v>631.48333333333323</v>
      </c>
      <c r="E380" s="231">
        <v>620.16666666666652</v>
      </c>
      <c r="F380" s="231">
        <v>613.18333333333328</v>
      </c>
      <c r="G380" s="231">
        <v>601.86666666666656</v>
      </c>
      <c r="H380" s="231">
        <v>638.46666666666647</v>
      </c>
      <c r="I380" s="231">
        <v>649.7833333333333</v>
      </c>
      <c r="J380" s="231">
        <v>656.76666666666642</v>
      </c>
      <c r="K380" s="230">
        <v>642.79999999999995</v>
      </c>
      <c r="L380" s="230">
        <v>624.5</v>
      </c>
      <c r="M380" s="230">
        <v>1.25007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357.45</v>
      </c>
      <c r="D381" s="231">
        <v>357.43333333333339</v>
      </c>
      <c r="E381" s="231">
        <v>354.61666666666679</v>
      </c>
      <c r="F381" s="231">
        <v>351.78333333333342</v>
      </c>
      <c r="G381" s="231">
        <v>348.96666666666681</v>
      </c>
      <c r="H381" s="231">
        <v>360.26666666666677</v>
      </c>
      <c r="I381" s="231">
        <v>363.08333333333337</v>
      </c>
      <c r="J381" s="231">
        <v>365.91666666666674</v>
      </c>
      <c r="K381" s="230">
        <v>360.25</v>
      </c>
      <c r="L381" s="230">
        <v>354.6</v>
      </c>
      <c r="M381" s="230">
        <v>3.12052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1178</v>
      </c>
      <c r="D382" s="231">
        <v>1176.8</v>
      </c>
      <c r="E382" s="231">
        <v>1148.6499999999999</v>
      </c>
      <c r="F382" s="231">
        <v>1119.3</v>
      </c>
      <c r="G382" s="231">
        <v>1091.1499999999999</v>
      </c>
      <c r="H382" s="231">
        <v>1206.1499999999999</v>
      </c>
      <c r="I382" s="231">
        <v>1234.3</v>
      </c>
      <c r="J382" s="231">
        <v>1263.6499999999999</v>
      </c>
      <c r="K382" s="230">
        <v>1204.95</v>
      </c>
      <c r="L382" s="230">
        <v>1147.45</v>
      </c>
      <c r="M382" s="230">
        <v>2.0449099999999998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75.349999999999994</v>
      </c>
      <c r="D383" s="231">
        <v>73.850000000000009</v>
      </c>
      <c r="E383" s="231">
        <v>71.500000000000014</v>
      </c>
      <c r="F383" s="231">
        <v>67.650000000000006</v>
      </c>
      <c r="G383" s="231">
        <v>65.300000000000011</v>
      </c>
      <c r="H383" s="231">
        <v>77.700000000000017</v>
      </c>
      <c r="I383" s="231">
        <v>80.050000000000011</v>
      </c>
      <c r="J383" s="231">
        <v>83.90000000000002</v>
      </c>
      <c r="K383" s="230">
        <v>76.2</v>
      </c>
      <c r="L383" s="230">
        <v>70</v>
      </c>
      <c r="M383" s="230">
        <v>531.79154000000005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152.85</v>
      </c>
      <c r="D384" s="231">
        <v>152</v>
      </c>
      <c r="E384" s="231">
        <v>150.65</v>
      </c>
      <c r="F384" s="231">
        <v>148.45000000000002</v>
      </c>
      <c r="G384" s="231">
        <v>147.10000000000002</v>
      </c>
      <c r="H384" s="231">
        <v>154.19999999999999</v>
      </c>
      <c r="I384" s="231">
        <v>155.55000000000001</v>
      </c>
      <c r="J384" s="231">
        <v>157.74999999999997</v>
      </c>
      <c r="K384" s="230">
        <v>153.35</v>
      </c>
      <c r="L384" s="230">
        <v>149.80000000000001</v>
      </c>
      <c r="M384" s="230">
        <v>9.4575499999999995</v>
      </c>
      <c r="N384" s="1"/>
      <c r="O384" s="1"/>
    </row>
    <row r="385" spans="1:15" ht="12.75" customHeight="1">
      <c r="A385" s="30">
        <v>375</v>
      </c>
      <c r="B385" s="216" t="s">
        <v>886</v>
      </c>
      <c r="C385" s="230">
        <v>739.7</v>
      </c>
      <c r="D385" s="231">
        <v>738.36666666666679</v>
      </c>
      <c r="E385" s="231">
        <v>731.78333333333353</v>
      </c>
      <c r="F385" s="231">
        <v>723.86666666666679</v>
      </c>
      <c r="G385" s="231">
        <v>717.28333333333353</v>
      </c>
      <c r="H385" s="231">
        <v>746.28333333333353</v>
      </c>
      <c r="I385" s="231">
        <v>752.86666666666679</v>
      </c>
      <c r="J385" s="231">
        <v>760.78333333333353</v>
      </c>
      <c r="K385" s="230">
        <v>744.95</v>
      </c>
      <c r="L385" s="230">
        <v>730.45</v>
      </c>
      <c r="M385" s="230">
        <v>1.0328299999999999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608.5</v>
      </c>
      <c r="D386" s="231">
        <v>609.9</v>
      </c>
      <c r="E386" s="231">
        <v>604.59999999999991</v>
      </c>
      <c r="F386" s="231">
        <v>600.69999999999993</v>
      </c>
      <c r="G386" s="231">
        <v>595.39999999999986</v>
      </c>
      <c r="H386" s="231">
        <v>613.79999999999995</v>
      </c>
      <c r="I386" s="231">
        <v>619.09999999999991</v>
      </c>
      <c r="J386" s="231">
        <v>623</v>
      </c>
      <c r="K386" s="230">
        <v>615.20000000000005</v>
      </c>
      <c r="L386" s="230">
        <v>606</v>
      </c>
      <c r="M386" s="230">
        <v>0.63200999999999996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196.6</v>
      </c>
      <c r="D387" s="231">
        <v>196.1</v>
      </c>
      <c r="E387" s="231">
        <v>193.6</v>
      </c>
      <c r="F387" s="231">
        <v>190.6</v>
      </c>
      <c r="G387" s="231">
        <v>188.1</v>
      </c>
      <c r="H387" s="231">
        <v>199.1</v>
      </c>
      <c r="I387" s="231">
        <v>201.6</v>
      </c>
      <c r="J387" s="231">
        <v>204.6</v>
      </c>
      <c r="K387" s="230">
        <v>198.6</v>
      </c>
      <c r="L387" s="230">
        <v>193.1</v>
      </c>
      <c r="M387" s="230">
        <v>1.28355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97.8</v>
      </c>
      <c r="D388" s="231">
        <v>97.366666666666674</v>
      </c>
      <c r="E388" s="231">
        <v>95.783333333333346</v>
      </c>
      <c r="F388" s="231">
        <v>93.766666666666666</v>
      </c>
      <c r="G388" s="231">
        <v>92.183333333333337</v>
      </c>
      <c r="H388" s="231">
        <v>99.383333333333354</v>
      </c>
      <c r="I388" s="231">
        <v>100.96666666666667</v>
      </c>
      <c r="J388" s="231">
        <v>102.98333333333336</v>
      </c>
      <c r="K388" s="230">
        <v>98.95</v>
      </c>
      <c r="L388" s="230">
        <v>95.35</v>
      </c>
      <c r="M388" s="230">
        <v>24.63439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1980.5</v>
      </c>
      <c r="D389" s="231">
        <v>1966.1666666666667</v>
      </c>
      <c r="E389" s="231">
        <v>1937.8333333333335</v>
      </c>
      <c r="F389" s="231">
        <v>1895.1666666666667</v>
      </c>
      <c r="G389" s="231">
        <v>1866.8333333333335</v>
      </c>
      <c r="H389" s="231">
        <v>2008.8333333333335</v>
      </c>
      <c r="I389" s="231">
        <v>2037.166666666667</v>
      </c>
      <c r="J389" s="231">
        <v>2079.8333333333335</v>
      </c>
      <c r="K389" s="230">
        <v>1994.5</v>
      </c>
      <c r="L389" s="230">
        <v>1923.5</v>
      </c>
      <c r="M389" s="230">
        <v>0.56560999999999995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37.25</v>
      </c>
      <c r="D390" s="231">
        <v>36.733333333333334</v>
      </c>
      <c r="E390" s="231">
        <v>35.966666666666669</v>
      </c>
      <c r="F390" s="231">
        <v>34.683333333333337</v>
      </c>
      <c r="G390" s="231">
        <v>33.916666666666671</v>
      </c>
      <c r="H390" s="231">
        <v>38.016666666666666</v>
      </c>
      <c r="I390" s="231">
        <v>38.783333333333331</v>
      </c>
      <c r="J390" s="231">
        <v>40.066666666666663</v>
      </c>
      <c r="K390" s="230">
        <v>37.5</v>
      </c>
      <c r="L390" s="230">
        <v>35.450000000000003</v>
      </c>
      <c r="M390" s="230">
        <v>16.974820000000001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1193.8499999999999</v>
      </c>
      <c r="D391" s="231">
        <v>1202.2833333333333</v>
      </c>
      <c r="E391" s="231">
        <v>1172.5666666666666</v>
      </c>
      <c r="F391" s="231">
        <v>1151.2833333333333</v>
      </c>
      <c r="G391" s="231">
        <v>1121.5666666666666</v>
      </c>
      <c r="H391" s="231">
        <v>1223.5666666666666</v>
      </c>
      <c r="I391" s="231">
        <v>1253.2833333333333</v>
      </c>
      <c r="J391" s="231">
        <v>1274.5666666666666</v>
      </c>
      <c r="K391" s="230">
        <v>1232</v>
      </c>
      <c r="L391" s="230">
        <v>1181</v>
      </c>
      <c r="M391" s="230">
        <v>2.0899899999999998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168.9</v>
      </c>
      <c r="D392" s="231">
        <v>168.25</v>
      </c>
      <c r="E392" s="231">
        <v>166.9</v>
      </c>
      <c r="F392" s="231">
        <v>164.9</v>
      </c>
      <c r="G392" s="231">
        <v>163.55000000000001</v>
      </c>
      <c r="H392" s="231">
        <v>170.25</v>
      </c>
      <c r="I392" s="231">
        <v>171.60000000000002</v>
      </c>
      <c r="J392" s="231">
        <v>173.6</v>
      </c>
      <c r="K392" s="230">
        <v>169.6</v>
      </c>
      <c r="L392" s="230">
        <v>166.25</v>
      </c>
      <c r="M392" s="230">
        <v>9.2556100000000008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849.05</v>
      </c>
      <c r="D393" s="231">
        <v>851.5</v>
      </c>
      <c r="E393" s="231">
        <v>841.1</v>
      </c>
      <c r="F393" s="231">
        <v>833.15</v>
      </c>
      <c r="G393" s="231">
        <v>822.75</v>
      </c>
      <c r="H393" s="231">
        <v>859.45</v>
      </c>
      <c r="I393" s="231">
        <v>869.85000000000014</v>
      </c>
      <c r="J393" s="231">
        <v>877.80000000000007</v>
      </c>
      <c r="K393" s="230">
        <v>861.9</v>
      </c>
      <c r="L393" s="230">
        <v>843.55</v>
      </c>
      <c r="M393" s="230">
        <v>0.82635000000000003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2331.4499999999998</v>
      </c>
      <c r="D394" s="231">
        <v>2331.8166666666666</v>
      </c>
      <c r="E394" s="231">
        <v>2314.6333333333332</v>
      </c>
      <c r="F394" s="231">
        <v>2297.8166666666666</v>
      </c>
      <c r="G394" s="231">
        <v>2280.6333333333332</v>
      </c>
      <c r="H394" s="231">
        <v>2348.6333333333332</v>
      </c>
      <c r="I394" s="231">
        <v>2365.8166666666666</v>
      </c>
      <c r="J394" s="231">
        <v>2382.6333333333332</v>
      </c>
      <c r="K394" s="230">
        <v>2349</v>
      </c>
      <c r="L394" s="230">
        <v>2315</v>
      </c>
      <c r="M394" s="230">
        <v>47.502380000000002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92.2</v>
      </c>
      <c r="D395" s="231">
        <v>91.733333333333348</v>
      </c>
      <c r="E395" s="231">
        <v>90.566666666666691</v>
      </c>
      <c r="F395" s="231">
        <v>88.933333333333337</v>
      </c>
      <c r="G395" s="231">
        <v>87.76666666666668</v>
      </c>
      <c r="H395" s="231">
        <v>93.366666666666703</v>
      </c>
      <c r="I395" s="231">
        <v>94.53333333333336</v>
      </c>
      <c r="J395" s="231">
        <v>96.166666666666714</v>
      </c>
      <c r="K395" s="230">
        <v>92.9</v>
      </c>
      <c r="L395" s="230">
        <v>90.1</v>
      </c>
      <c r="M395" s="230">
        <v>9.9426000000000005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602.29999999999995</v>
      </c>
      <c r="D396" s="231">
        <v>603.44999999999993</v>
      </c>
      <c r="E396" s="231">
        <v>596.89999999999986</v>
      </c>
      <c r="F396" s="231">
        <v>591.49999999999989</v>
      </c>
      <c r="G396" s="231">
        <v>584.94999999999982</v>
      </c>
      <c r="H396" s="231">
        <v>608.84999999999991</v>
      </c>
      <c r="I396" s="231">
        <v>615.39999999999986</v>
      </c>
      <c r="J396" s="231">
        <v>620.79999999999995</v>
      </c>
      <c r="K396" s="230">
        <v>610</v>
      </c>
      <c r="L396" s="230">
        <v>598.04999999999995</v>
      </c>
      <c r="M396" s="230">
        <v>0.25283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1354.8</v>
      </c>
      <c r="D397" s="231">
        <v>1363.75</v>
      </c>
      <c r="E397" s="231">
        <v>1336.05</v>
      </c>
      <c r="F397" s="231">
        <v>1317.3</v>
      </c>
      <c r="G397" s="231">
        <v>1289.5999999999999</v>
      </c>
      <c r="H397" s="231">
        <v>1382.5</v>
      </c>
      <c r="I397" s="231">
        <v>1410.1999999999998</v>
      </c>
      <c r="J397" s="231">
        <v>1428.95</v>
      </c>
      <c r="K397" s="230">
        <v>1391.45</v>
      </c>
      <c r="L397" s="230">
        <v>1345</v>
      </c>
      <c r="M397" s="230">
        <v>1.5750900000000001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747.25</v>
      </c>
      <c r="D398" s="231">
        <v>745.41666666666663</v>
      </c>
      <c r="E398" s="231">
        <v>740.88333333333321</v>
      </c>
      <c r="F398" s="231">
        <v>734.51666666666654</v>
      </c>
      <c r="G398" s="231">
        <v>729.98333333333312</v>
      </c>
      <c r="H398" s="231">
        <v>751.7833333333333</v>
      </c>
      <c r="I398" s="231">
        <v>756.31666666666683</v>
      </c>
      <c r="J398" s="231">
        <v>762.68333333333339</v>
      </c>
      <c r="K398" s="230">
        <v>749.95</v>
      </c>
      <c r="L398" s="230">
        <v>739.05</v>
      </c>
      <c r="M398" s="230">
        <v>7.0112199999999998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1103.8</v>
      </c>
      <c r="D399" s="231">
        <v>1107.4666666666665</v>
      </c>
      <c r="E399" s="231">
        <v>1088.133333333333</v>
      </c>
      <c r="F399" s="231">
        <v>1072.4666666666665</v>
      </c>
      <c r="G399" s="231">
        <v>1053.133333333333</v>
      </c>
      <c r="H399" s="231">
        <v>1123.133333333333</v>
      </c>
      <c r="I399" s="231">
        <v>1142.4666666666665</v>
      </c>
      <c r="J399" s="231">
        <v>1158.133333333333</v>
      </c>
      <c r="K399" s="230">
        <v>1126.8</v>
      </c>
      <c r="L399" s="230">
        <v>1091.8</v>
      </c>
      <c r="M399" s="230">
        <v>16.893879999999999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340.25</v>
      </c>
      <c r="D400" s="231">
        <v>336.75</v>
      </c>
      <c r="E400" s="231">
        <v>325.5</v>
      </c>
      <c r="F400" s="231">
        <v>310.75</v>
      </c>
      <c r="G400" s="231">
        <v>299.5</v>
      </c>
      <c r="H400" s="231">
        <v>351.5</v>
      </c>
      <c r="I400" s="231">
        <v>362.75</v>
      </c>
      <c r="J400" s="231">
        <v>377.5</v>
      </c>
      <c r="K400" s="230">
        <v>348</v>
      </c>
      <c r="L400" s="230">
        <v>322</v>
      </c>
      <c r="M400" s="230">
        <v>3.3911899999999999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33.049999999999997</v>
      </c>
      <c r="D401" s="231">
        <v>33.049999999999997</v>
      </c>
      <c r="E401" s="231">
        <v>32.699999999999996</v>
      </c>
      <c r="F401" s="231">
        <v>32.35</v>
      </c>
      <c r="G401" s="231">
        <v>32</v>
      </c>
      <c r="H401" s="231">
        <v>33.399999999999991</v>
      </c>
      <c r="I401" s="231">
        <v>33.749999999999986</v>
      </c>
      <c r="J401" s="231">
        <v>34.099999999999987</v>
      </c>
      <c r="K401" s="230">
        <v>33.4</v>
      </c>
      <c r="L401" s="230">
        <v>32.700000000000003</v>
      </c>
      <c r="M401" s="230">
        <v>15.878399999999999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4278.55</v>
      </c>
      <c r="D402" s="231">
        <v>4293.2666666666664</v>
      </c>
      <c r="E402" s="231">
        <v>4241.2833333333328</v>
      </c>
      <c r="F402" s="231">
        <v>4204.0166666666664</v>
      </c>
      <c r="G402" s="231">
        <v>4152.0333333333328</v>
      </c>
      <c r="H402" s="231">
        <v>4330.5333333333328</v>
      </c>
      <c r="I402" s="231">
        <v>4382.5166666666664</v>
      </c>
      <c r="J402" s="231">
        <v>4419.7833333333328</v>
      </c>
      <c r="K402" s="230">
        <v>4345.25</v>
      </c>
      <c r="L402" s="230">
        <v>4256</v>
      </c>
      <c r="M402" s="230">
        <v>9.6560000000000007E-2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2362.35</v>
      </c>
      <c r="D403" s="231">
        <v>2383.3166666666671</v>
      </c>
      <c r="E403" s="231">
        <v>2337.6333333333341</v>
      </c>
      <c r="F403" s="231">
        <v>2312.916666666667</v>
      </c>
      <c r="G403" s="231">
        <v>2267.233333333334</v>
      </c>
      <c r="H403" s="231">
        <v>2408.0333333333342</v>
      </c>
      <c r="I403" s="231">
        <v>2453.7166666666676</v>
      </c>
      <c r="J403" s="231">
        <v>2478.4333333333343</v>
      </c>
      <c r="K403" s="230">
        <v>2429</v>
      </c>
      <c r="L403" s="230">
        <v>2358.6</v>
      </c>
      <c r="M403" s="230">
        <v>10.102080000000001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67.599999999999994</v>
      </c>
      <c r="D404" s="231">
        <v>67.533333333333346</v>
      </c>
      <c r="E404" s="231">
        <v>67.116666666666688</v>
      </c>
      <c r="F404" s="231">
        <v>66.63333333333334</v>
      </c>
      <c r="G404" s="231">
        <v>66.216666666666683</v>
      </c>
      <c r="H404" s="231">
        <v>68.016666666666694</v>
      </c>
      <c r="I404" s="231">
        <v>68.433333333333351</v>
      </c>
      <c r="J404" s="231">
        <v>68.9166666666667</v>
      </c>
      <c r="K404" s="230">
        <v>67.95</v>
      </c>
      <c r="L404" s="230">
        <v>67.05</v>
      </c>
      <c r="M404" s="230">
        <v>75.889560000000003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5793.1</v>
      </c>
      <c r="D405" s="231">
        <v>5777.0333333333328</v>
      </c>
      <c r="E405" s="231">
        <v>5754.0666666666657</v>
      </c>
      <c r="F405" s="231">
        <v>5715.0333333333328</v>
      </c>
      <c r="G405" s="231">
        <v>5692.0666666666657</v>
      </c>
      <c r="H405" s="231">
        <v>5816.0666666666657</v>
      </c>
      <c r="I405" s="231">
        <v>5839.0333333333328</v>
      </c>
      <c r="J405" s="231">
        <v>5878.0666666666657</v>
      </c>
      <c r="K405" s="230">
        <v>5800</v>
      </c>
      <c r="L405" s="230">
        <v>5738</v>
      </c>
      <c r="M405" s="230">
        <v>0.14876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1205</v>
      </c>
      <c r="D406" s="231">
        <v>1209.4833333333333</v>
      </c>
      <c r="E406" s="231">
        <v>1194.5166666666667</v>
      </c>
      <c r="F406" s="231">
        <v>1184.0333333333333</v>
      </c>
      <c r="G406" s="231">
        <v>1169.0666666666666</v>
      </c>
      <c r="H406" s="231">
        <v>1219.9666666666667</v>
      </c>
      <c r="I406" s="231">
        <v>1234.9333333333334</v>
      </c>
      <c r="J406" s="231">
        <v>1245.4166666666667</v>
      </c>
      <c r="K406" s="230">
        <v>1224.45</v>
      </c>
      <c r="L406" s="230">
        <v>1199</v>
      </c>
      <c r="M406" s="230">
        <v>0.19850999999999999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2902.15</v>
      </c>
      <c r="D407" s="231">
        <v>2888.0666666666671</v>
      </c>
      <c r="E407" s="231">
        <v>2862.1333333333341</v>
      </c>
      <c r="F407" s="231">
        <v>2822.1166666666672</v>
      </c>
      <c r="G407" s="231">
        <v>2796.1833333333343</v>
      </c>
      <c r="H407" s="231">
        <v>2928.0833333333339</v>
      </c>
      <c r="I407" s="231">
        <v>2954.0166666666673</v>
      </c>
      <c r="J407" s="231">
        <v>2994.0333333333338</v>
      </c>
      <c r="K407" s="230">
        <v>2914</v>
      </c>
      <c r="L407" s="230">
        <v>2848.05</v>
      </c>
      <c r="M407" s="230">
        <v>0.50053000000000003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497.9</v>
      </c>
      <c r="D408" s="231">
        <v>494.3</v>
      </c>
      <c r="E408" s="231">
        <v>485.6</v>
      </c>
      <c r="F408" s="231">
        <v>473.3</v>
      </c>
      <c r="G408" s="231">
        <v>464.6</v>
      </c>
      <c r="H408" s="231">
        <v>506.6</v>
      </c>
      <c r="I408" s="231">
        <v>515.29999999999995</v>
      </c>
      <c r="J408" s="231">
        <v>527.6</v>
      </c>
      <c r="K408" s="230">
        <v>503</v>
      </c>
      <c r="L408" s="230">
        <v>482</v>
      </c>
      <c r="M408" s="230">
        <v>0.89114000000000004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1006.05</v>
      </c>
      <c r="D409" s="231">
        <v>1010.3333333333334</v>
      </c>
      <c r="E409" s="231">
        <v>990.7166666666667</v>
      </c>
      <c r="F409" s="231">
        <v>975.38333333333333</v>
      </c>
      <c r="G409" s="231">
        <v>955.76666666666665</v>
      </c>
      <c r="H409" s="231">
        <v>1025.6666666666667</v>
      </c>
      <c r="I409" s="231">
        <v>1045.2833333333333</v>
      </c>
      <c r="J409" s="231">
        <v>1060.6166666666668</v>
      </c>
      <c r="K409" s="230">
        <v>1029.95</v>
      </c>
      <c r="L409" s="230">
        <v>995</v>
      </c>
      <c r="M409" s="230">
        <v>0.23055999999999999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232.15</v>
      </c>
      <c r="D410" s="231">
        <v>232.78333333333333</v>
      </c>
      <c r="E410" s="231">
        <v>229.86666666666667</v>
      </c>
      <c r="F410" s="231">
        <v>227.58333333333334</v>
      </c>
      <c r="G410" s="231">
        <v>224.66666666666669</v>
      </c>
      <c r="H410" s="231">
        <v>235.06666666666666</v>
      </c>
      <c r="I410" s="231">
        <v>237.98333333333335</v>
      </c>
      <c r="J410" s="231">
        <v>240.26666666666665</v>
      </c>
      <c r="K410" s="230">
        <v>235.7</v>
      </c>
      <c r="L410" s="230">
        <v>230.5</v>
      </c>
      <c r="M410" s="230">
        <v>2.8133599999999999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649.04999999999995</v>
      </c>
      <c r="D411" s="231">
        <v>647.36666666666667</v>
      </c>
      <c r="E411" s="231">
        <v>644.73333333333335</v>
      </c>
      <c r="F411" s="231">
        <v>640.41666666666663</v>
      </c>
      <c r="G411" s="231">
        <v>637.7833333333333</v>
      </c>
      <c r="H411" s="231">
        <v>651.68333333333339</v>
      </c>
      <c r="I411" s="231">
        <v>654.31666666666683</v>
      </c>
      <c r="J411" s="231">
        <v>658.63333333333344</v>
      </c>
      <c r="K411" s="230">
        <v>650</v>
      </c>
      <c r="L411" s="230">
        <v>643.04999999999995</v>
      </c>
      <c r="M411" s="230">
        <v>0.27760000000000001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26260.85</v>
      </c>
      <c r="D412" s="231">
        <v>26158.616666666669</v>
      </c>
      <c r="E412" s="231">
        <v>25932.233333333337</v>
      </c>
      <c r="F412" s="231">
        <v>25603.616666666669</v>
      </c>
      <c r="G412" s="231">
        <v>25377.233333333337</v>
      </c>
      <c r="H412" s="231">
        <v>26487.233333333337</v>
      </c>
      <c r="I412" s="231">
        <v>26713.616666666669</v>
      </c>
      <c r="J412" s="231">
        <v>27042.233333333337</v>
      </c>
      <c r="K412" s="230">
        <v>26385</v>
      </c>
      <c r="L412" s="230">
        <v>25830</v>
      </c>
      <c r="M412" s="230">
        <v>0.39036999999999999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45.15</v>
      </c>
      <c r="D413" s="231">
        <v>44.866666666666674</v>
      </c>
      <c r="E413" s="231">
        <v>43.983333333333348</v>
      </c>
      <c r="F413" s="231">
        <v>42.816666666666677</v>
      </c>
      <c r="G413" s="231">
        <v>41.933333333333351</v>
      </c>
      <c r="H413" s="231">
        <v>46.033333333333346</v>
      </c>
      <c r="I413" s="231">
        <v>46.916666666666671</v>
      </c>
      <c r="J413" s="231">
        <v>48.083333333333343</v>
      </c>
      <c r="K413" s="230">
        <v>45.75</v>
      </c>
      <c r="L413" s="230">
        <v>43.7</v>
      </c>
      <c r="M413" s="230">
        <v>80.040189999999996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1286.45</v>
      </c>
      <c r="D414" s="231">
        <v>1281.1499999999999</v>
      </c>
      <c r="E414" s="231">
        <v>1271.2999999999997</v>
      </c>
      <c r="F414" s="231">
        <v>1256.1499999999999</v>
      </c>
      <c r="G414" s="231">
        <v>1246.2999999999997</v>
      </c>
      <c r="H414" s="231">
        <v>1296.2999999999997</v>
      </c>
      <c r="I414" s="231">
        <v>1306.1499999999996</v>
      </c>
      <c r="J414" s="231">
        <v>1321.2999999999997</v>
      </c>
      <c r="K414" s="230">
        <v>1291</v>
      </c>
      <c r="L414" s="230">
        <v>1266</v>
      </c>
      <c r="M414" s="230">
        <v>4.5949200000000001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271.85000000000002</v>
      </c>
      <c r="D415" s="277">
        <v>270.16666666666669</v>
      </c>
      <c r="E415" s="277">
        <v>266.78333333333336</v>
      </c>
      <c r="F415" s="277">
        <v>261.7166666666667</v>
      </c>
      <c r="G415" s="277">
        <v>258.33333333333337</v>
      </c>
      <c r="H415" s="277">
        <v>275.23333333333335</v>
      </c>
      <c r="I415" s="277">
        <v>278.61666666666667</v>
      </c>
      <c r="J415" s="277">
        <v>283.68333333333334</v>
      </c>
      <c r="K415" s="276">
        <v>273.55</v>
      </c>
      <c r="L415" s="276">
        <v>265.10000000000002</v>
      </c>
      <c r="M415" s="276">
        <v>1.1558200000000001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3352.75</v>
      </c>
      <c r="D416" s="231">
        <v>3340.9833333333336</v>
      </c>
      <c r="E416" s="231">
        <v>3321.9666666666672</v>
      </c>
      <c r="F416" s="231">
        <v>3291.1833333333334</v>
      </c>
      <c r="G416" s="231">
        <v>3272.166666666667</v>
      </c>
      <c r="H416" s="231">
        <v>3371.7666666666673</v>
      </c>
      <c r="I416" s="231">
        <v>3390.7833333333338</v>
      </c>
      <c r="J416" s="231">
        <v>3421.5666666666675</v>
      </c>
      <c r="K416" s="230">
        <v>3360</v>
      </c>
      <c r="L416" s="230">
        <v>3310.2</v>
      </c>
      <c r="M416" s="230">
        <v>1.52708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432.95</v>
      </c>
      <c r="D417" s="231">
        <v>433.76666666666665</v>
      </c>
      <c r="E417" s="231">
        <v>428.08333333333331</v>
      </c>
      <c r="F417" s="231">
        <v>423.21666666666664</v>
      </c>
      <c r="G417" s="231">
        <v>417.5333333333333</v>
      </c>
      <c r="H417" s="231">
        <v>438.63333333333333</v>
      </c>
      <c r="I417" s="231">
        <v>444.31666666666672</v>
      </c>
      <c r="J417" s="231">
        <v>449.18333333333334</v>
      </c>
      <c r="K417" s="230">
        <v>439.45</v>
      </c>
      <c r="L417" s="230">
        <v>428.9</v>
      </c>
      <c r="M417" s="230">
        <v>3.4699499999999999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3737.2</v>
      </c>
      <c r="D418" s="231">
        <v>3758.9</v>
      </c>
      <c r="E418" s="231">
        <v>3706.3</v>
      </c>
      <c r="F418" s="231">
        <v>3675.4</v>
      </c>
      <c r="G418" s="231">
        <v>3622.8</v>
      </c>
      <c r="H418" s="231">
        <v>3789.8</v>
      </c>
      <c r="I418" s="231">
        <v>3842.3999999999996</v>
      </c>
      <c r="J418" s="231">
        <v>3873.3</v>
      </c>
      <c r="K418" s="230">
        <v>3811.5</v>
      </c>
      <c r="L418" s="230">
        <v>3728</v>
      </c>
      <c r="M418" s="230">
        <v>0.26284000000000002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419.95</v>
      </c>
      <c r="D419" s="231">
        <v>418.96666666666664</v>
      </c>
      <c r="E419" s="231">
        <v>415.7833333333333</v>
      </c>
      <c r="F419" s="231">
        <v>411.61666666666667</v>
      </c>
      <c r="G419" s="231">
        <v>408.43333333333334</v>
      </c>
      <c r="H419" s="231">
        <v>423.13333333333327</v>
      </c>
      <c r="I419" s="231">
        <v>426.31666666666655</v>
      </c>
      <c r="J419" s="231">
        <v>430.48333333333323</v>
      </c>
      <c r="K419" s="230">
        <v>422.15</v>
      </c>
      <c r="L419" s="230">
        <v>414.8</v>
      </c>
      <c r="M419" s="230">
        <v>10.74114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859</v>
      </c>
      <c r="D420" s="231">
        <v>862.33333333333337</v>
      </c>
      <c r="E420" s="231">
        <v>834.76666666666677</v>
      </c>
      <c r="F420" s="231">
        <v>810.53333333333342</v>
      </c>
      <c r="G420" s="231">
        <v>782.96666666666681</v>
      </c>
      <c r="H420" s="231">
        <v>886.56666666666672</v>
      </c>
      <c r="I420" s="231">
        <v>914.13333333333333</v>
      </c>
      <c r="J420" s="231">
        <v>938.36666666666667</v>
      </c>
      <c r="K420" s="230">
        <v>889.9</v>
      </c>
      <c r="L420" s="230">
        <v>838.1</v>
      </c>
      <c r="M420" s="230">
        <v>49.445219999999999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527.1</v>
      </c>
      <c r="D421" s="231">
        <v>526.35</v>
      </c>
      <c r="E421" s="231">
        <v>522.75</v>
      </c>
      <c r="F421" s="231">
        <v>518.4</v>
      </c>
      <c r="G421" s="231">
        <v>514.79999999999995</v>
      </c>
      <c r="H421" s="231">
        <v>530.70000000000005</v>
      </c>
      <c r="I421" s="231">
        <v>534.30000000000018</v>
      </c>
      <c r="J421" s="231">
        <v>538.65000000000009</v>
      </c>
      <c r="K421" s="230">
        <v>529.95000000000005</v>
      </c>
      <c r="L421" s="230">
        <v>522</v>
      </c>
      <c r="M421" s="230">
        <v>1.2088000000000001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526.75</v>
      </c>
      <c r="D422" s="231">
        <v>525.7833333333333</v>
      </c>
      <c r="E422" s="231">
        <v>523.06666666666661</v>
      </c>
      <c r="F422" s="231">
        <v>519.38333333333333</v>
      </c>
      <c r="G422" s="231">
        <v>516.66666666666663</v>
      </c>
      <c r="H422" s="231">
        <v>529.46666666666658</v>
      </c>
      <c r="I422" s="231">
        <v>532.18333333333328</v>
      </c>
      <c r="J422" s="231">
        <v>535.86666666666656</v>
      </c>
      <c r="K422" s="230">
        <v>528.5</v>
      </c>
      <c r="L422" s="230">
        <v>522.1</v>
      </c>
      <c r="M422" s="230">
        <v>142.10948999999999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83.8</v>
      </c>
      <c r="D423" s="231">
        <v>83.816666666666663</v>
      </c>
      <c r="E423" s="231">
        <v>83.283333333333331</v>
      </c>
      <c r="F423" s="231">
        <v>82.766666666666666</v>
      </c>
      <c r="G423" s="231">
        <v>82.233333333333334</v>
      </c>
      <c r="H423" s="231">
        <v>84.333333333333329</v>
      </c>
      <c r="I423" s="231">
        <v>84.86666666666666</v>
      </c>
      <c r="J423" s="231">
        <v>85.383333333333326</v>
      </c>
      <c r="K423" s="230">
        <v>84.35</v>
      </c>
      <c r="L423" s="230">
        <v>83.3</v>
      </c>
      <c r="M423" s="230">
        <v>70.753820000000005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299.55</v>
      </c>
      <c r="D424" s="231">
        <v>298.23333333333329</v>
      </c>
      <c r="E424" s="231">
        <v>294.96666666666658</v>
      </c>
      <c r="F424" s="231">
        <v>290.38333333333327</v>
      </c>
      <c r="G424" s="231">
        <v>287.11666666666656</v>
      </c>
      <c r="H424" s="231">
        <v>302.81666666666661</v>
      </c>
      <c r="I424" s="231">
        <v>306.08333333333337</v>
      </c>
      <c r="J424" s="231">
        <v>310.66666666666663</v>
      </c>
      <c r="K424" s="230">
        <v>301.5</v>
      </c>
      <c r="L424" s="230">
        <v>293.64999999999998</v>
      </c>
      <c r="M424" s="230">
        <v>4.7726499999999996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154.65</v>
      </c>
      <c r="D425" s="231">
        <v>152.9</v>
      </c>
      <c r="E425" s="231">
        <v>150.4</v>
      </c>
      <c r="F425" s="231">
        <v>146.15</v>
      </c>
      <c r="G425" s="231">
        <v>143.65</v>
      </c>
      <c r="H425" s="231">
        <v>157.15</v>
      </c>
      <c r="I425" s="231">
        <v>159.65</v>
      </c>
      <c r="J425" s="231">
        <v>163.9</v>
      </c>
      <c r="K425" s="230">
        <v>155.4</v>
      </c>
      <c r="L425" s="230">
        <v>148.65</v>
      </c>
      <c r="M425" s="230">
        <v>9.84131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390.65</v>
      </c>
      <c r="D426" s="231">
        <v>392.7</v>
      </c>
      <c r="E426" s="231">
        <v>386.45</v>
      </c>
      <c r="F426" s="231">
        <v>382.25</v>
      </c>
      <c r="G426" s="231">
        <v>376</v>
      </c>
      <c r="H426" s="231">
        <v>396.9</v>
      </c>
      <c r="I426" s="231">
        <v>403.15</v>
      </c>
      <c r="J426" s="231">
        <v>407.34999999999997</v>
      </c>
      <c r="K426" s="230">
        <v>398.95</v>
      </c>
      <c r="L426" s="230">
        <v>388.5</v>
      </c>
      <c r="M426" s="230">
        <v>0.54756000000000005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425.3</v>
      </c>
      <c r="D427" s="231">
        <v>426.76666666666665</v>
      </c>
      <c r="E427" s="231">
        <v>418.5333333333333</v>
      </c>
      <c r="F427" s="231">
        <v>411.76666666666665</v>
      </c>
      <c r="G427" s="231">
        <v>403.5333333333333</v>
      </c>
      <c r="H427" s="231">
        <v>433.5333333333333</v>
      </c>
      <c r="I427" s="231">
        <v>441.76666666666665</v>
      </c>
      <c r="J427" s="231">
        <v>448.5333333333333</v>
      </c>
      <c r="K427" s="230">
        <v>435</v>
      </c>
      <c r="L427" s="230">
        <v>420</v>
      </c>
      <c r="M427" s="230">
        <v>2.72723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179.5</v>
      </c>
      <c r="D428" s="231">
        <v>180.46666666666667</v>
      </c>
      <c r="E428" s="231">
        <v>176.93333333333334</v>
      </c>
      <c r="F428" s="231">
        <v>174.36666666666667</v>
      </c>
      <c r="G428" s="231">
        <v>170.83333333333334</v>
      </c>
      <c r="H428" s="231">
        <v>183.03333333333333</v>
      </c>
      <c r="I428" s="231">
        <v>186.56666666666669</v>
      </c>
      <c r="J428" s="231">
        <v>189.13333333333333</v>
      </c>
      <c r="K428" s="230">
        <v>184</v>
      </c>
      <c r="L428" s="230">
        <v>177.9</v>
      </c>
      <c r="M428" s="230">
        <v>6.0561499999999997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979.05</v>
      </c>
      <c r="D429" s="231">
        <v>981.08333333333337</v>
      </c>
      <c r="E429" s="231">
        <v>974.16666666666674</v>
      </c>
      <c r="F429" s="231">
        <v>969.28333333333342</v>
      </c>
      <c r="G429" s="231">
        <v>962.36666666666679</v>
      </c>
      <c r="H429" s="231">
        <v>985.9666666666667</v>
      </c>
      <c r="I429" s="231">
        <v>992.88333333333344</v>
      </c>
      <c r="J429" s="231">
        <v>997.76666666666665</v>
      </c>
      <c r="K429" s="230">
        <v>988</v>
      </c>
      <c r="L429" s="230">
        <v>976.2</v>
      </c>
      <c r="M429" s="230">
        <v>16.715699999999998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418.9</v>
      </c>
      <c r="D430" s="231">
        <v>419</v>
      </c>
      <c r="E430" s="231">
        <v>415.95</v>
      </c>
      <c r="F430" s="231">
        <v>413</v>
      </c>
      <c r="G430" s="231">
        <v>409.95</v>
      </c>
      <c r="H430" s="231">
        <v>421.95</v>
      </c>
      <c r="I430" s="231">
        <v>424.99999999999994</v>
      </c>
      <c r="J430" s="231">
        <v>427.95</v>
      </c>
      <c r="K430" s="230">
        <v>422.05</v>
      </c>
      <c r="L430" s="230">
        <v>416.05</v>
      </c>
      <c r="M430" s="230">
        <v>5.5170000000000003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2386.5</v>
      </c>
      <c r="D431" s="231">
        <v>2352.7333333333331</v>
      </c>
      <c r="E431" s="231">
        <v>2299.8166666666662</v>
      </c>
      <c r="F431" s="231">
        <v>2213.1333333333332</v>
      </c>
      <c r="G431" s="231">
        <v>2160.2166666666662</v>
      </c>
      <c r="H431" s="231">
        <v>2439.4166666666661</v>
      </c>
      <c r="I431" s="231">
        <v>2492.333333333333</v>
      </c>
      <c r="J431" s="231">
        <v>2579.016666666666</v>
      </c>
      <c r="K431" s="230">
        <v>2405.65</v>
      </c>
      <c r="L431" s="230">
        <v>2266.0500000000002</v>
      </c>
      <c r="M431" s="230">
        <v>0.36059000000000002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992.35</v>
      </c>
      <c r="D432" s="231">
        <v>990.35</v>
      </c>
      <c r="E432" s="231">
        <v>974.65000000000009</v>
      </c>
      <c r="F432" s="231">
        <v>956.95</v>
      </c>
      <c r="G432" s="231">
        <v>941.25000000000011</v>
      </c>
      <c r="H432" s="231">
        <v>1008.0500000000001</v>
      </c>
      <c r="I432" s="231">
        <v>1023.7500000000001</v>
      </c>
      <c r="J432" s="231">
        <v>1041.45</v>
      </c>
      <c r="K432" s="230">
        <v>1006.05</v>
      </c>
      <c r="L432" s="230">
        <v>972.65</v>
      </c>
      <c r="M432" s="230">
        <v>3.5504099999999998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295.7</v>
      </c>
      <c r="D433" s="231">
        <v>293.25</v>
      </c>
      <c r="E433" s="231">
        <v>288.5</v>
      </c>
      <c r="F433" s="231">
        <v>281.3</v>
      </c>
      <c r="G433" s="231">
        <v>276.55</v>
      </c>
      <c r="H433" s="231">
        <v>300.45</v>
      </c>
      <c r="I433" s="231">
        <v>305.2</v>
      </c>
      <c r="J433" s="231">
        <v>312.39999999999998</v>
      </c>
      <c r="K433" s="230">
        <v>298</v>
      </c>
      <c r="L433" s="230">
        <v>286.05</v>
      </c>
      <c r="M433" s="230">
        <v>2.4190299999999998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347.5</v>
      </c>
      <c r="D434" s="231">
        <v>346.76666666666665</v>
      </c>
      <c r="E434" s="231">
        <v>343.5333333333333</v>
      </c>
      <c r="F434" s="231">
        <v>339.56666666666666</v>
      </c>
      <c r="G434" s="231">
        <v>336.33333333333331</v>
      </c>
      <c r="H434" s="231">
        <v>350.73333333333329</v>
      </c>
      <c r="I434" s="231">
        <v>353.96666666666664</v>
      </c>
      <c r="J434" s="231">
        <v>357.93333333333328</v>
      </c>
      <c r="K434" s="230">
        <v>350</v>
      </c>
      <c r="L434" s="230">
        <v>342.8</v>
      </c>
      <c r="M434" s="230">
        <v>0.84965000000000002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2514</v>
      </c>
      <c r="D435" s="231">
        <v>2499.9666666666667</v>
      </c>
      <c r="E435" s="231">
        <v>2478.0333333333333</v>
      </c>
      <c r="F435" s="231">
        <v>2442.0666666666666</v>
      </c>
      <c r="G435" s="231">
        <v>2420.1333333333332</v>
      </c>
      <c r="H435" s="231">
        <v>2535.9333333333334</v>
      </c>
      <c r="I435" s="231">
        <v>2557.8666666666668</v>
      </c>
      <c r="J435" s="231">
        <v>2593.8333333333335</v>
      </c>
      <c r="K435" s="230">
        <v>2521.9</v>
      </c>
      <c r="L435" s="230">
        <v>2464</v>
      </c>
      <c r="M435" s="230">
        <v>0.99199000000000004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467.55</v>
      </c>
      <c r="D436" s="231">
        <v>469.95</v>
      </c>
      <c r="E436" s="231">
        <v>464.59999999999997</v>
      </c>
      <c r="F436" s="231">
        <v>461.65</v>
      </c>
      <c r="G436" s="231">
        <v>456.29999999999995</v>
      </c>
      <c r="H436" s="231">
        <v>472.9</v>
      </c>
      <c r="I436" s="231">
        <v>478.25</v>
      </c>
      <c r="J436" s="231">
        <v>481.2</v>
      </c>
      <c r="K436" s="230">
        <v>475.3</v>
      </c>
      <c r="L436" s="230">
        <v>467</v>
      </c>
      <c r="M436" s="230">
        <v>11.58859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</v>
      </c>
      <c r="D437" s="231">
        <v>8.0666666666666647</v>
      </c>
      <c r="E437" s="231">
        <v>7.93333333333333</v>
      </c>
      <c r="F437" s="231">
        <v>7.7666666666666657</v>
      </c>
      <c r="G437" s="231">
        <v>7.6333333333333311</v>
      </c>
      <c r="H437" s="231">
        <v>8.233333333333329</v>
      </c>
      <c r="I437" s="231">
        <v>8.3666666666666654</v>
      </c>
      <c r="J437" s="231">
        <v>8.5333333333333279</v>
      </c>
      <c r="K437" s="230">
        <v>8.1999999999999993</v>
      </c>
      <c r="L437" s="230">
        <v>7.9</v>
      </c>
      <c r="M437" s="230">
        <v>388.96679999999998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213.3</v>
      </c>
      <c r="D438" s="231">
        <v>213.91666666666666</v>
      </c>
      <c r="E438" s="231">
        <v>209.83333333333331</v>
      </c>
      <c r="F438" s="231">
        <v>206.36666666666665</v>
      </c>
      <c r="G438" s="231">
        <v>202.2833333333333</v>
      </c>
      <c r="H438" s="231">
        <v>217.38333333333333</v>
      </c>
      <c r="I438" s="231">
        <v>221.46666666666664</v>
      </c>
      <c r="J438" s="231">
        <v>224.93333333333334</v>
      </c>
      <c r="K438" s="230">
        <v>218</v>
      </c>
      <c r="L438" s="230">
        <v>210.45</v>
      </c>
      <c r="M438" s="230">
        <v>5.0278600000000004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1003.2</v>
      </c>
      <c r="D439" s="231">
        <v>1006.25</v>
      </c>
      <c r="E439" s="231">
        <v>995</v>
      </c>
      <c r="F439" s="231">
        <v>986.8</v>
      </c>
      <c r="G439" s="231">
        <v>975.55</v>
      </c>
      <c r="H439" s="231">
        <v>1014.45</v>
      </c>
      <c r="I439" s="231">
        <v>1025.7</v>
      </c>
      <c r="J439" s="231">
        <v>1033.9000000000001</v>
      </c>
      <c r="K439" s="230">
        <v>1017.5</v>
      </c>
      <c r="L439" s="230">
        <v>998.05</v>
      </c>
      <c r="M439" s="230">
        <v>0.48025000000000001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586.15</v>
      </c>
      <c r="D440" s="231">
        <v>586.76666666666665</v>
      </c>
      <c r="E440" s="231">
        <v>575.93333333333328</v>
      </c>
      <c r="F440" s="231">
        <v>565.71666666666658</v>
      </c>
      <c r="G440" s="231">
        <v>554.88333333333321</v>
      </c>
      <c r="H440" s="231">
        <v>596.98333333333335</v>
      </c>
      <c r="I440" s="231">
        <v>607.81666666666683</v>
      </c>
      <c r="J440" s="231">
        <v>618.03333333333342</v>
      </c>
      <c r="K440" s="230">
        <v>597.6</v>
      </c>
      <c r="L440" s="230">
        <v>576.54999999999995</v>
      </c>
      <c r="M440" s="230">
        <v>5.8072900000000001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1542.4</v>
      </c>
      <c r="D441" s="231">
        <v>1526.2833333333335</v>
      </c>
      <c r="E441" s="231">
        <v>1497.5666666666671</v>
      </c>
      <c r="F441" s="231">
        <v>1452.7333333333336</v>
      </c>
      <c r="G441" s="231">
        <v>1424.0166666666671</v>
      </c>
      <c r="H441" s="231">
        <v>1571.116666666667</v>
      </c>
      <c r="I441" s="231">
        <v>1599.8333333333337</v>
      </c>
      <c r="J441" s="231">
        <v>1644.666666666667</v>
      </c>
      <c r="K441" s="230">
        <v>1555</v>
      </c>
      <c r="L441" s="230">
        <v>1481.45</v>
      </c>
      <c r="M441" s="230">
        <v>0.15765000000000001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437.25</v>
      </c>
      <c r="D442" s="231">
        <v>434.40000000000003</v>
      </c>
      <c r="E442" s="231">
        <v>423.85000000000008</v>
      </c>
      <c r="F442" s="231">
        <v>410.45000000000005</v>
      </c>
      <c r="G442" s="231">
        <v>399.90000000000009</v>
      </c>
      <c r="H442" s="231">
        <v>447.80000000000007</v>
      </c>
      <c r="I442" s="231">
        <v>458.35</v>
      </c>
      <c r="J442" s="231">
        <v>471.75000000000006</v>
      </c>
      <c r="K442" s="230">
        <v>444.95</v>
      </c>
      <c r="L442" s="230">
        <v>421</v>
      </c>
      <c r="M442" s="230">
        <v>0.78942000000000001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713.8</v>
      </c>
      <c r="D443" s="231">
        <v>710.88333333333333</v>
      </c>
      <c r="E443" s="231">
        <v>702.06666666666661</v>
      </c>
      <c r="F443" s="231">
        <v>690.33333333333326</v>
      </c>
      <c r="G443" s="231">
        <v>681.51666666666654</v>
      </c>
      <c r="H443" s="231">
        <v>722.61666666666667</v>
      </c>
      <c r="I443" s="231">
        <v>731.43333333333351</v>
      </c>
      <c r="J443" s="231">
        <v>743.16666666666674</v>
      </c>
      <c r="K443" s="230">
        <v>719.7</v>
      </c>
      <c r="L443" s="230">
        <v>699.15</v>
      </c>
      <c r="M443" s="230">
        <v>1.31409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29.85</v>
      </c>
      <c r="D444" s="231">
        <v>29.683333333333334</v>
      </c>
      <c r="E444" s="231">
        <v>29.166666666666668</v>
      </c>
      <c r="F444" s="231">
        <v>28.483333333333334</v>
      </c>
      <c r="G444" s="231">
        <v>27.966666666666669</v>
      </c>
      <c r="H444" s="231">
        <v>30.366666666666667</v>
      </c>
      <c r="I444" s="231">
        <v>30.883333333333333</v>
      </c>
      <c r="J444" s="231">
        <v>31.566666666666666</v>
      </c>
      <c r="K444" s="230">
        <v>30.2</v>
      </c>
      <c r="L444" s="230">
        <v>29</v>
      </c>
      <c r="M444" s="230">
        <v>57.936450000000001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1084.75</v>
      </c>
      <c r="D445" s="231">
        <v>1085.0666666666666</v>
      </c>
      <c r="E445" s="231">
        <v>1072.6833333333332</v>
      </c>
      <c r="F445" s="231">
        <v>1060.6166666666666</v>
      </c>
      <c r="G445" s="231">
        <v>1048.2333333333331</v>
      </c>
      <c r="H445" s="231">
        <v>1097.1333333333332</v>
      </c>
      <c r="I445" s="231">
        <v>1109.5166666666664</v>
      </c>
      <c r="J445" s="231">
        <v>1121.5833333333333</v>
      </c>
      <c r="K445" s="230">
        <v>1097.45</v>
      </c>
      <c r="L445" s="230">
        <v>1073</v>
      </c>
      <c r="M445" s="230">
        <v>8.4249700000000001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557.65</v>
      </c>
      <c r="D446" s="231">
        <v>549.61666666666667</v>
      </c>
      <c r="E446" s="231">
        <v>535.33333333333337</v>
      </c>
      <c r="F446" s="231">
        <v>513.01666666666665</v>
      </c>
      <c r="G446" s="231">
        <v>498.73333333333335</v>
      </c>
      <c r="H446" s="231">
        <v>571.93333333333339</v>
      </c>
      <c r="I446" s="231">
        <v>586.2166666666667</v>
      </c>
      <c r="J446" s="231">
        <v>608.53333333333342</v>
      </c>
      <c r="K446" s="230">
        <v>563.9</v>
      </c>
      <c r="L446" s="230">
        <v>527.29999999999995</v>
      </c>
      <c r="M446" s="230">
        <v>6.46218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977.15</v>
      </c>
      <c r="D447" s="231">
        <v>977.75</v>
      </c>
      <c r="E447" s="231">
        <v>972.5</v>
      </c>
      <c r="F447" s="231">
        <v>967.85</v>
      </c>
      <c r="G447" s="231">
        <v>962.6</v>
      </c>
      <c r="H447" s="231">
        <v>982.4</v>
      </c>
      <c r="I447" s="231">
        <v>987.65</v>
      </c>
      <c r="J447" s="231">
        <v>992.3</v>
      </c>
      <c r="K447" s="230">
        <v>983</v>
      </c>
      <c r="L447" s="230">
        <v>973.1</v>
      </c>
      <c r="M447" s="230">
        <v>3.9926900000000001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209.1</v>
      </c>
      <c r="D448" s="231">
        <v>208.19999999999996</v>
      </c>
      <c r="E448" s="231">
        <v>206.59999999999991</v>
      </c>
      <c r="F448" s="231">
        <v>204.09999999999994</v>
      </c>
      <c r="G448" s="231">
        <v>202.49999999999989</v>
      </c>
      <c r="H448" s="231">
        <v>210.69999999999993</v>
      </c>
      <c r="I448" s="231">
        <v>212.3</v>
      </c>
      <c r="J448" s="231">
        <v>214.79999999999995</v>
      </c>
      <c r="K448" s="230">
        <v>209.8</v>
      </c>
      <c r="L448" s="230">
        <v>205.7</v>
      </c>
      <c r="M448" s="230">
        <v>2.0055800000000001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1247.55</v>
      </c>
      <c r="D449" s="231">
        <v>1245.9166666666667</v>
      </c>
      <c r="E449" s="231">
        <v>1237.8333333333335</v>
      </c>
      <c r="F449" s="231">
        <v>1228.1166666666668</v>
      </c>
      <c r="G449" s="231">
        <v>1220.0333333333335</v>
      </c>
      <c r="H449" s="231">
        <v>1255.6333333333334</v>
      </c>
      <c r="I449" s="231">
        <v>1263.7166666666669</v>
      </c>
      <c r="J449" s="231">
        <v>1273.4333333333334</v>
      </c>
      <c r="K449" s="230">
        <v>1254</v>
      </c>
      <c r="L449" s="230">
        <v>1236.2</v>
      </c>
      <c r="M449" s="230">
        <v>1.01136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3200</v>
      </c>
      <c r="D450" s="231">
        <v>3199.5666666666671</v>
      </c>
      <c r="E450" s="231">
        <v>3174.1833333333343</v>
      </c>
      <c r="F450" s="231">
        <v>3148.3666666666672</v>
      </c>
      <c r="G450" s="231">
        <v>3122.9833333333345</v>
      </c>
      <c r="H450" s="231">
        <v>3225.3833333333341</v>
      </c>
      <c r="I450" s="231">
        <v>3250.7666666666664</v>
      </c>
      <c r="J450" s="231">
        <v>3276.5833333333339</v>
      </c>
      <c r="K450" s="230">
        <v>3224.95</v>
      </c>
      <c r="L450" s="230">
        <v>3173.75</v>
      </c>
      <c r="M450" s="230">
        <v>15.218299999999999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717.05</v>
      </c>
      <c r="D451" s="231">
        <v>714.94999999999993</v>
      </c>
      <c r="E451" s="231">
        <v>711.39999999999986</v>
      </c>
      <c r="F451" s="231">
        <v>705.74999999999989</v>
      </c>
      <c r="G451" s="231">
        <v>702.19999999999982</v>
      </c>
      <c r="H451" s="231">
        <v>720.59999999999991</v>
      </c>
      <c r="I451" s="231">
        <v>724.14999999999986</v>
      </c>
      <c r="J451" s="231">
        <v>729.8</v>
      </c>
      <c r="K451" s="230">
        <v>718.5</v>
      </c>
      <c r="L451" s="230">
        <v>709.3</v>
      </c>
      <c r="M451" s="230">
        <v>7.9753299999999996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6011.3</v>
      </c>
      <c r="D452" s="231">
        <v>6027.8499999999995</v>
      </c>
      <c r="E452" s="231">
        <v>5958.6999999999989</v>
      </c>
      <c r="F452" s="231">
        <v>5906.0999999999995</v>
      </c>
      <c r="G452" s="231">
        <v>5836.9499999999989</v>
      </c>
      <c r="H452" s="231">
        <v>6080.4499999999989</v>
      </c>
      <c r="I452" s="231">
        <v>6149.5999999999985</v>
      </c>
      <c r="J452" s="231">
        <v>6202.1999999999989</v>
      </c>
      <c r="K452" s="230">
        <v>6097</v>
      </c>
      <c r="L452" s="230">
        <v>5975.25</v>
      </c>
      <c r="M452" s="230">
        <v>1.1044700000000001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1773.1</v>
      </c>
      <c r="D453" s="231">
        <v>1775.4166666666667</v>
      </c>
      <c r="E453" s="231">
        <v>1752.8833333333334</v>
      </c>
      <c r="F453" s="231">
        <v>1732.6666666666667</v>
      </c>
      <c r="G453" s="231">
        <v>1710.1333333333334</v>
      </c>
      <c r="H453" s="231">
        <v>1795.6333333333334</v>
      </c>
      <c r="I453" s="231">
        <v>1818.1666666666667</v>
      </c>
      <c r="J453" s="231">
        <v>1838.3833333333334</v>
      </c>
      <c r="K453" s="230">
        <v>1797.95</v>
      </c>
      <c r="L453" s="230">
        <v>1755.2</v>
      </c>
      <c r="M453" s="230">
        <v>0.60816999999999999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212.4</v>
      </c>
      <c r="D454" s="231">
        <v>211.66666666666666</v>
      </c>
      <c r="E454" s="231">
        <v>210.33333333333331</v>
      </c>
      <c r="F454" s="231">
        <v>208.26666666666665</v>
      </c>
      <c r="G454" s="231">
        <v>206.93333333333331</v>
      </c>
      <c r="H454" s="231">
        <v>213.73333333333332</v>
      </c>
      <c r="I454" s="231">
        <v>215.06666666666663</v>
      </c>
      <c r="J454" s="231">
        <v>217.13333333333333</v>
      </c>
      <c r="K454" s="230">
        <v>213</v>
      </c>
      <c r="L454" s="230">
        <v>209.6</v>
      </c>
      <c r="M454" s="230">
        <v>13.72803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424.25</v>
      </c>
      <c r="D455" s="231">
        <v>422.90000000000003</v>
      </c>
      <c r="E455" s="231">
        <v>420.85000000000008</v>
      </c>
      <c r="F455" s="231">
        <v>417.45000000000005</v>
      </c>
      <c r="G455" s="231">
        <v>415.40000000000009</v>
      </c>
      <c r="H455" s="231">
        <v>426.30000000000007</v>
      </c>
      <c r="I455" s="231">
        <v>428.35</v>
      </c>
      <c r="J455" s="231">
        <v>431.75000000000006</v>
      </c>
      <c r="K455" s="230">
        <v>424.95</v>
      </c>
      <c r="L455" s="230">
        <v>419.5</v>
      </c>
      <c r="M455" s="230">
        <v>69.483289999999997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193.95</v>
      </c>
      <c r="D456" s="231">
        <v>194.01666666666665</v>
      </c>
      <c r="E456" s="231">
        <v>191.98333333333329</v>
      </c>
      <c r="F456" s="231">
        <v>190.01666666666665</v>
      </c>
      <c r="G456" s="231">
        <v>187.98333333333329</v>
      </c>
      <c r="H456" s="231">
        <v>195.98333333333329</v>
      </c>
      <c r="I456" s="231">
        <v>198.01666666666665</v>
      </c>
      <c r="J456" s="231">
        <v>199.98333333333329</v>
      </c>
      <c r="K456" s="230">
        <v>196.05</v>
      </c>
      <c r="L456" s="230">
        <v>192.05</v>
      </c>
      <c r="M456" s="230">
        <v>149.27965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104.1</v>
      </c>
      <c r="D457" s="231">
        <v>104.38333333333333</v>
      </c>
      <c r="E457" s="231">
        <v>103.51666666666665</v>
      </c>
      <c r="F457" s="231">
        <v>102.93333333333332</v>
      </c>
      <c r="G457" s="231">
        <v>102.06666666666665</v>
      </c>
      <c r="H457" s="231">
        <v>104.96666666666665</v>
      </c>
      <c r="I457" s="231">
        <v>105.83333333333333</v>
      </c>
      <c r="J457" s="231">
        <v>106.41666666666666</v>
      </c>
      <c r="K457" s="230">
        <v>105.25</v>
      </c>
      <c r="L457" s="230">
        <v>103.8</v>
      </c>
      <c r="M457" s="230">
        <v>218.40428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58.2</v>
      </c>
      <c r="D458" s="231">
        <v>56.666666666666664</v>
      </c>
      <c r="E458" s="231">
        <v>55.133333333333326</v>
      </c>
      <c r="F458" s="231">
        <v>52.066666666666663</v>
      </c>
      <c r="G458" s="231">
        <v>50.533333333333324</v>
      </c>
      <c r="H458" s="231">
        <v>59.733333333333327</v>
      </c>
      <c r="I458" s="231">
        <v>61.266666666666673</v>
      </c>
      <c r="J458" s="231">
        <v>64.333333333333329</v>
      </c>
      <c r="K458" s="230">
        <v>58.2</v>
      </c>
      <c r="L458" s="230">
        <v>53.6</v>
      </c>
      <c r="M458" s="230">
        <v>35.85051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2203.1</v>
      </c>
      <c r="D459" s="231">
        <v>2184.8333333333335</v>
      </c>
      <c r="E459" s="231">
        <v>2144.3166666666671</v>
      </c>
      <c r="F459" s="231">
        <v>2085.5333333333338</v>
      </c>
      <c r="G459" s="231">
        <v>2045.0166666666673</v>
      </c>
      <c r="H459" s="231">
        <v>2243.6166666666668</v>
      </c>
      <c r="I459" s="231">
        <v>2284.1333333333332</v>
      </c>
      <c r="J459" s="231">
        <v>2342.9166666666665</v>
      </c>
      <c r="K459" s="230">
        <v>2225.35</v>
      </c>
      <c r="L459" s="230">
        <v>2126.0500000000002</v>
      </c>
      <c r="M459" s="230">
        <v>0.64968000000000004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1103.2</v>
      </c>
      <c r="D460" s="231">
        <v>1097.7666666666667</v>
      </c>
      <c r="E460" s="231">
        <v>1090.5333333333333</v>
      </c>
      <c r="F460" s="231">
        <v>1077.8666666666666</v>
      </c>
      <c r="G460" s="231">
        <v>1070.6333333333332</v>
      </c>
      <c r="H460" s="231">
        <v>1110.4333333333334</v>
      </c>
      <c r="I460" s="231">
        <v>1117.6666666666665</v>
      </c>
      <c r="J460" s="231">
        <v>1130.3333333333335</v>
      </c>
      <c r="K460" s="230">
        <v>1105</v>
      </c>
      <c r="L460" s="230">
        <v>1085.0999999999999</v>
      </c>
      <c r="M460" s="230">
        <v>15.08662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607.95000000000005</v>
      </c>
      <c r="D461" s="231">
        <v>605.16666666666663</v>
      </c>
      <c r="E461" s="231">
        <v>592.83333333333326</v>
      </c>
      <c r="F461" s="231">
        <v>577.71666666666658</v>
      </c>
      <c r="G461" s="231">
        <v>565.38333333333321</v>
      </c>
      <c r="H461" s="231">
        <v>620.2833333333333</v>
      </c>
      <c r="I461" s="231">
        <v>632.61666666666656</v>
      </c>
      <c r="J461" s="231">
        <v>647.73333333333335</v>
      </c>
      <c r="K461" s="230">
        <v>617.5</v>
      </c>
      <c r="L461" s="230">
        <v>590.04999999999995</v>
      </c>
      <c r="M461" s="230">
        <v>9.5149399999999993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98.8</v>
      </c>
      <c r="D462" s="231">
        <v>98.883333333333326</v>
      </c>
      <c r="E462" s="231">
        <v>97.766666666666652</v>
      </c>
      <c r="F462" s="231">
        <v>96.73333333333332</v>
      </c>
      <c r="G462" s="231">
        <v>95.616666666666646</v>
      </c>
      <c r="H462" s="231">
        <v>99.916666666666657</v>
      </c>
      <c r="I462" s="231">
        <v>101.03333333333333</v>
      </c>
      <c r="J462" s="231">
        <v>102.06666666666666</v>
      </c>
      <c r="K462" s="230">
        <v>100</v>
      </c>
      <c r="L462" s="230">
        <v>97.85</v>
      </c>
      <c r="M462" s="230">
        <v>3.54114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755.05</v>
      </c>
      <c r="D463" s="231">
        <v>757.58333333333337</v>
      </c>
      <c r="E463" s="231">
        <v>745.16666666666674</v>
      </c>
      <c r="F463" s="231">
        <v>735.28333333333342</v>
      </c>
      <c r="G463" s="231">
        <v>722.86666666666679</v>
      </c>
      <c r="H463" s="231">
        <v>767.4666666666667</v>
      </c>
      <c r="I463" s="231">
        <v>779.88333333333344</v>
      </c>
      <c r="J463" s="231">
        <v>789.76666666666665</v>
      </c>
      <c r="K463" s="230">
        <v>770</v>
      </c>
      <c r="L463" s="230">
        <v>747.7</v>
      </c>
      <c r="M463" s="230">
        <v>4.2332599999999996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2331.5500000000002</v>
      </c>
      <c r="D464" s="231">
        <v>2317.65</v>
      </c>
      <c r="E464" s="231">
        <v>2293.9</v>
      </c>
      <c r="F464" s="231">
        <v>2256.25</v>
      </c>
      <c r="G464" s="231">
        <v>2232.5</v>
      </c>
      <c r="H464" s="231">
        <v>2355.3000000000002</v>
      </c>
      <c r="I464" s="231">
        <v>2379.0500000000002</v>
      </c>
      <c r="J464" s="231">
        <v>2416.7000000000003</v>
      </c>
      <c r="K464" s="230">
        <v>2341.4</v>
      </c>
      <c r="L464" s="230">
        <v>2280</v>
      </c>
      <c r="M464" s="230">
        <v>0.28487000000000001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432.7</v>
      </c>
      <c r="D465" s="231">
        <v>434.76666666666671</v>
      </c>
      <c r="E465" s="231">
        <v>427.53333333333342</v>
      </c>
      <c r="F465" s="231">
        <v>422.36666666666673</v>
      </c>
      <c r="G465" s="231">
        <v>415.13333333333344</v>
      </c>
      <c r="H465" s="231">
        <v>439.93333333333339</v>
      </c>
      <c r="I465" s="231">
        <v>447.16666666666663</v>
      </c>
      <c r="J465" s="231">
        <v>452.33333333333337</v>
      </c>
      <c r="K465" s="230">
        <v>442</v>
      </c>
      <c r="L465" s="230">
        <v>429.6</v>
      </c>
      <c r="M465" s="230">
        <v>0.42293999999999998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2764.9</v>
      </c>
      <c r="D466" s="231">
        <v>2750.5499999999997</v>
      </c>
      <c r="E466" s="231">
        <v>2718.0999999999995</v>
      </c>
      <c r="F466" s="231">
        <v>2671.2999999999997</v>
      </c>
      <c r="G466" s="231">
        <v>2638.8499999999995</v>
      </c>
      <c r="H466" s="231">
        <v>2797.3499999999995</v>
      </c>
      <c r="I466" s="231">
        <v>2829.7999999999993</v>
      </c>
      <c r="J466" s="231">
        <v>2876.5999999999995</v>
      </c>
      <c r="K466" s="230">
        <v>2783</v>
      </c>
      <c r="L466" s="230">
        <v>2703.75</v>
      </c>
      <c r="M466" s="230">
        <v>1.1031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2537.4</v>
      </c>
      <c r="D467" s="231">
        <v>2531.7833333333333</v>
      </c>
      <c r="E467" s="231">
        <v>2518.9166666666665</v>
      </c>
      <c r="F467" s="231">
        <v>2500.4333333333334</v>
      </c>
      <c r="G467" s="231">
        <v>2487.5666666666666</v>
      </c>
      <c r="H467" s="231">
        <v>2550.2666666666664</v>
      </c>
      <c r="I467" s="231">
        <v>2563.1333333333332</v>
      </c>
      <c r="J467" s="231">
        <v>2581.6166666666663</v>
      </c>
      <c r="K467" s="230">
        <v>2544.65</v>
      </c>
      <c r="L467" s="230">
        <v>2513.3000000000002</v>
      </c>
      <c r="M467" s="230">
        <v>7.0171299999999999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1545.3</v>
      </c>
      <c r="D468" s="231">
        <v>1539.1333333333332</v>
      </c>
      <c r="E468" s="231">
        <v>1530.5166666666664</v>
      </c>
      <c r="F468" s="231">
        <v>1515.7333333333331</v>
      </c>
      <c r="G468" s="231">
        <v>1507.1166666666663</v>
      </c>
      <c r="H468" s="231">
        <v>1553.9166666666665</v>
      </c>
      <c r="I468" s="231">
        <v>1562.5333333333333</v>
      </c>
      <c r="J468" s="231">
        <v>1577.3166666666666</v>
      </c>
      <c r="K468" s="230">
        <v>1547.75</v>
      </c>
      <c r="L468" s="230">
        <v>1524.35</v>
      </c>
      <c r="M468" s="230">
        <v>2.7901699999999998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520.65</v>
      </c>
      <c r="D469" s="231">
        <v>518.88333333333333</v>
      </c>
      <c r="E469" s="231">
        <v>514.76666666666665</v>
      </c>
      <c r="F469" s="231">
        <v>508.88333333333333</v>
      </c>
      <c r="G469" s="231">
        <v>504.76666666666665</v>
      </c>
      <c r="H469" s="231">
        <v>524.76666666666665</v>
      </c>
      <c r="I469" s="231">
        <v>528.88333333333321</v>
      </c>
      <c r="J469" s="231">
        <v>534.76666666666665</v>
      </c>
      <c r="K469" s="230">
        <v>523</v>
      </c>
      <c r="L469" s="230">
        <v>513</v>
      </c>
      <c r="M469" s="230">
        <v>3.3635999999999999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623.4</v>
      </c>
      <c r="D470" s="231">
        <v>623.73333333333323</v>
      </c>
      <c r="E470" s="231">
        <v>611.51666666666642</v>
      </c>
      <c r="F470" s="231">
        <v>599.63333333333321</v>
      </c>
      <c r="G470" s="231">
        <v>587.4166666666664</v>
      </c>
      <c r="H470" s="231">
        <v>635.61666666666645</v>
      </c>
      <c r="I470" s="231">
        <v>647.83333333333337</v>
      </c>
      <c r="J470" s="231">
        <v>659.71666666666647</v>
      </c>
      <c r="K470" s="230">
        <v>635.95000000000005</v>
      </c>
      <c r="L470" s="230">
        <v>611.85</v>
      </c>
      <c r="M470" s="230">
        <v>0.31419000000000002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1357.4</v>
      </c>
      <c r="D471" s="231">
        <v>1367.3999999999999</v>
      </c>
      <c r="E471" s="231">
        <v>1341.7999999999997</v>
      </c>
      <c r="F471" s="231">
        <v>1326.1999999999998</v>
      </c>
      <c r="G471" s="231">
        <v>1300.5999999999997</v>
      </c>
      <c r="H471" s="231">
        <v>1382.9999999999998</v>
      </c>
      <c r="I471" s="231">
        <v>1408.5999999999997</v>
      </c>
      <c r="J471" s="231">
        <v>1424.1999999999998</v>
      </c>
      <c r="K471" s="230">
        <v>1393</v>
      </c>
      <c r="L471" s="230">
        <v>1351.8</v>
      </c>
      <c r="M471" s="230">
        <v>4.0147700000000004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28.15</v>
      </c>
      <c r="D472" s="231">
        <v>28.366666666666664</v>
      </c>
      <c r="E472" s="231">
        <v>27.633333333333326</v>
      </c>
      <c r="F472" s="231">
        <v>27.116666666666664</v>
      </c>
      <c r="G472" s="231">
        <v>26.383333333333326</v>
      </c>
      <c r="H472" s="231">
        <v>28.883333333333326</v>
      </c>
      <c r="I472" s="231">
        <v>29.616666666666667</v>
      </c>
      <c r="J472" s="231">
        <v>30.133333333333326</v>
      </c>
      <c r="K472" s="230">
        <v>29.1</v>
      </c>
      <c r="L472" s="230">
        <v>27.85</v>
      </c>
      <c r="M472" s="230">
        <v>113.86319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277.2</v>
      </c>
      <c r="D473" s="231">
        <v>276.65000000000003</v>
      </c>
      <c r="E473" s="231">
        <v>273.35000000000008</v>
      </c>
      <c r="F473" s="231">
        <v>269.50000000000006</v>
      </c>
      <c r="G473" s="231">
        <v>266.2000000000001</v>
      </c>
      <c r="H473" s="231">
        <v>280.50000000000006</v>
      </c>
      <c r="I473" s="231">
        <v>283.8</v>
      </c>
      <c r="J473" s="231">
        <v>287.65000000000003</v>
      </c>
      <c r="K473" s="230">
        <v>279.95</v>
      </c>
      <c r="L473" s="230">
        <v>272.8</v>
      </c>
      <c r="M473" s="230">
        <v>2.9650500000000002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325.75</v>
      </c>
      <c r="D474" s="231">
        <v>328.96666666666664</v>
      </c>
      <c r="E474" s="231">
        <v>316.93333333333328</v>
      </c>
      <c r="F474" s="231">
        <v>308.11666666666662</v>
      </c>
      <c r="G474" s="231">
        <v>296.08333333333326</v>
      </c>
      <c r="H474" s="231">
        <v>337.7833333333333</v>
      </c>
      <c r="I474" s="231">
        <v>349.81666666666672</v>
      </c>
      <c r="J474" s="231">
        <v>358.63333333333333</v>
      </c>
      <c r="K474" s="230">
        <v>341</v>
      </c>
      <c r="L474" s="230">
        <v>320.14999999999998</v>
      </c>
      <c r="M474" s="230">
        <v>13.19354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2561.85</v>
      </c>
      <c r="D475" s="231">
        <v>2562</v>
      </c>
      <c r="E475" s="231">
        <v>2532</v>
      </c>
      <c r="F475" s="231">
        <v>2502.15</v>
      </c>
      <c r="G475" s="231">
        <v>2472.15</v>
      </c>
      <c r="H475" s="231">
        <v>2591.85</v>
      </c>
      <c r="I475" s="231">
        <v>2621.85</v>
      </c>
      <c r="J475" s="231">
        <v>2651.7</v>
      </c>
      <c r="K475" s="230">
        <v>2592</v>
      </c>
      <c r="L475" s="230">
        <v>2532.15</v>
      </c>
      <c r="M475" s="230">
        <v>0.92654000000000003</v>
      </c>
      <c r="N475" s="1"/>
      <c r="O475" s="1"/>
    </row>
    <row r="476" spans="1:15" ht="12.75" customHeight="1">
      <c r="A476" s="30">
        <v>466</v>
      </c>
      <c r="B476" s="216" t="s">
        <v>887</v>
      </c>
      <c r="C476" s="230">
        <v>26</v>
      </c>
      <c r="D476" s="231">
        <v>25.5</v>
      </c>
      <c r="E476" s="231">
        <v>24.7</v>
      </c>
      <c r="F476" s="231">
        <v>23.4</v>
      </c>
      <c r="G476" s="231">
        <v>22.599999999999998</v>
      </c>
      <c r="H476" s="231">
        <v>26.8</v>
      </c>
      <c r="I476" s="231">
        <v>27.599999999999998</v>
      </c>
      <c r="J476" s="231">
        <v>28.900000000000002</v>
      </c>
      <c r="K476" s="230">
        <v>26.3</v>
      </c>
      <c r="L476" s="230">
        <v>24.2</v>
      </c>
      <c r="M476" s="230">
        <v>240.70292000000001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339.95</v>
      </c>
      <c r="D477" s="231">
        <v>339.54999999999995</v>
      </c>
      <c r="E477" s="231">
        <v>335.94999999999993</v>
      </c>
      <c r="F477" s="231">
        <v>331.95</v>
      </c>
      <c r="G477" s="231">
        <v>328.34999999999997</v>
      </c>
      <c r="H477" s="231">
        <v>343.5499999999999</v>
      </c>
      <c r="I477" s="231">
        <v>347.14999999999992</v>
      </c>
      <c r="J477" s="231">
        <v>351.14999999999986</v>
      </c>
      <c r="K477" s="230">
        <v>343.15</v>
      </c>
      <c r="L477" s="230">
        <v>335.55</v>
      </c>
      <c r="M477" s="230">
        <v>2.4744100000000002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465.95</v>
      </c>
      <c r="D478" s="231">
        <v>471.68333333333334</v>
      </c>
      <c r="E478" s="231">
        <v>456.81666666666666</v>
      </c>
      <c r="F478" s="231">
        <v>447.68333333333334</v>
      </c>
      <c r="G478" s="231">
        <v>432.81666666666666</v>
      </c>
      <c r="H478" s="231">
        <v>480.81666666666666</v>
      </c>
      <c r="I478" s="231">
        <v>495.68333333333334</v>
      </c>
      <c r="J478" s="231">
        <v>504.81666666666666</v>
      </c>
      <c r="K478" s="230">
        <v>486.55</v>
      </c>
      <c r="L478" s="230">
        <v>462.55</v>
      </c>
      <c r="M478" s="230">
        <v>3.9560900000000001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729.65</v>
      </c>
      <c r="D479" s="231">
        <v>726.23333333333323</v>
      </c>
      <c r="E479" s="231">
        <v>721.21666666666647</v>
      </c>
      <c r="F479" s="231">
        <v>712.78333333333319</v>
      </c>
      <c r="G479" s="231">
        <v>707.76666666666642</v>
      </c>
      <c r="H479" s="231">
        <v>734.66666666666652</v>
      </c>
      <c r="I479" s="231">
        <v>739.68333333333317</v>
      </c>
      <c r="J479" s="231">
        <v>748.11666666666656</v>
      </c>
      <c r="K479" s="230">
        <v>731.25</v>
      </c>
      <c r="L479" s="230">
        <v>717.8</v>
      </c>
      <c r="M479" s="230">
        <v>17.68965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649.45000000000005</v>
      </c>
      <c r="D480" s="231">
        <v>649.18333333333328</v>
      </c>
      <c r="E480" s="231">
        <v>638.46666666666658</v>
      </c>
      <c r="F480" s="231">
        <v>627.48333333333335</v>
      </c>
      <c r="G480" s="231">
        <v>616.76666666666665</v>
      </c>
      <c r="H480" s="231">
        <v>660.16666666666652</v>
      </c>
      <c r="I480" s="231">
        <v>670.88333333333321</v>
      </c>
      <c r="J480" s="231">
        <v>681.86666666666645</v>
      </c>
      <c r="K480" s="230">
        <v>659.9</v>
      </c>
      <c r="L480" s="230">
        <v>638.20000000000005</v>
      </c>
      <c r="M480" s="230">
        <v>2.0194999999999999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7640.5</v>
      </c>
      <c r="D481" s="231">
        <v>7652.5333333333328</v>
      </c>
      <c r="E481" s="231">
        <v>7568.0666666666657</v>
      </c>
      <c r="F481" s="231">
        <v>7495.6333333333332</v>
      </c>
      <c r="G481" s="231">
        <v>7411.1666666666661</v>
      </c>
      <c r="H481" s="231">
        <v>7724.9666666666653</v>
      </c>
      <c r="I481" s="231">
        <v>7809.4333333333325</v>
      </c>
      <c r="J481" s="231">
        <v>7881.866666666665</v>
      </c>
      <c r="K481" s="230">
        <v>7737</v>
      </c>
      <c r="L481" s="230">
        <v>7580.1</v>
      </c>
      <c r="M481" s="230">
        <v>3.6058400000000002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67.75</v>
      </c>
      <c r="D482" s="231">
        <v>67.433333333333337</v>
      </c>
      <c r="E482" s="231">
        <v>66.616666666666674</v>
      </c>
      <c r="F482" s="231">
        <v>65.483333333333334</v>
      </c>
      <c r="G482" s="231">
        <v>64.666666666666671</v>
      </c>
      <c r="H482" s="231">
        <v>68.566666666666677</v>
      </c>
      <c r="I482" s="231">
        <v>69.38333333333334</v>
      </c>
      <c r="J482" s="231">
        <v>70.51666666666668</v>
      </c>
      <c r="K482" s="230">
        <v>68.25</v>
      </c>
      <c r="L482" s="230">
        <v>66.3</v>
      </c>
      <c r="M482" s="230">
        <v>72.72184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1433.05</v>
      </c>
      <c r="D483" s="231">
        <v>1435.7333333333333</v>
      </c>
      <c r="E483" s="231">
        <v>1421.0166666666667</v>
      </c>
      <c r="F483" s="231">
        <v>1408.9833333333333</v>
      </c>
      <c r="G483" s="231">
        <v>1394.2666666666667</v>
      </c>
      <c r="H483" s="231">
        <v>1447.7666666666667</v>
      </c>
      <c r="I483" s="231">
        <v>1462.4833333333333</v>
      </c>
      <c r="J483" s="231">
        <v>1474.5166666666667</v>
      </c>
      <c r="K483" s="230">
        <v>1450.45</v>
      </c>
      <c r="L483" s="230">
        <v>1423.7</v>
      </c>
      <c r="M483" s="230">
        <v>2.6476600000000001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750.65</v>
      </c>
      <c r="D484" s="241">
        <v>754.58333333333337</v>
      </c>
      <c r="E484" s="241">
        <v>745.51666666666677</v>
      </c>
      <c r="F484" s="241">
        <v>740.38333333333344</v>
      </c>
      <c r="G484" s="241">
        <v>731.31666666666683</v>
      </c>
      <c r="H484" s="241">
        <v>759.7166666666667</v>
      </c>
      <c r="I484" s="241">
        <v>768.7833333333333</v>
      </c>
      <c r="J484" s="240">
        <v>773.91666666666663</v>
      </c>
      <c r="K484" s="240">
        <v>763.65</v>
      </c>
      <c r="L484" s="240">
        <v>749.45</v>
      </c>
      <c r="M484" s="216">
        <v>7.5616099999999999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253.85</v>
      </c>
      <c r="D485" s="241">
        <v>253.16666666666666</v>
      </c>
      <c r="E485" s="241">
        <v>250.7833333333333</v>
      </c>
      <c r="F485" s="241">
        <v>247.71666666666664</v>
      </c>
      <c r="G485" s="241">
        <v>245.33333333333329</v>
      </c>
      <c r="H485" s="241">
        <v>256.23333333333335</v>
      </c>
      <c r="I485" s="241">
        <v>258.61666666666667</v>
      </c>
      <c r="J485" s="240">
        <v>261.68333333333334</v>
      </c>
      <c r="K485" s="240">
        <v>255.55</v>
      </c>
      <c r="L485" s="240">
        <v>250.1</v>
      </c>
      <c r="M485" s="216">
        <v>1.3075600000000001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2186.25</v>
      </c>
      <c r="D486" s="231">
        <v>2193.4500000000003</v>
      </c>
      <c r="E486" s="231">
        <v>2142.0500000000006</v>
      </c>
      <c r="F486" s="231">
        <v>2097.8500000000004</v>
      </c>
      <c r="G486" s="231">
        <v>2046.4500000000007</v>
      </c>
      <c r="H486" s="231">
        <v>2237.6500000000005</v>
      </c>
      <c r="I486" s="231">
        <v>2289.0500000000002</v>
      </c>
      <c r="J486" s="231">
        <v>2333.2500000000005</v>
      </c>
      <c r="K486" s="230">
        <v>2244.85</v>
      </c>
      <c r="L486" s="230">
        <v>2149.25</v>
      </c>
      <c r="M486" s="230">
        <v>0.20893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574.85</v>
      </c>
      <c r="D487" s="241">
        <v>573</v>
      </c>
      <c r="E487" s="241">
        <v>565</v>
      </c>
      <c r="F487" s="241">
        <v>555.15</v>
      </c>
      <c r="G487" s="241">
        <v>547.15</v>
      </c>
      <c r="H487" s="241">
        <v>582.85</v>
      </c>
      <c r="I487" s="241">
        <v>590.85</v>
      </c>
      <c r="J487" s="240">
        <v>600.70000000000005</v>
      </c>
      <c r="K487" s="240">
        <v>581</v>
      </c>
      <c r="L487" s="240">
        <v>563.15</v>
      </c>
      <c r="M487" s="216">
        <v>2.3724699999999999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292.10000000000002</v>
      </c>
      <c r="D488" s="231">
        <v>287.40000000000003</v>
      </c>
      <c r="E488" s="231">
        <v>278.80000000000007</v>
      </c>
      <c r="F488" s="231">
        <v>265.50000000000006</v>
      </c>
      <c r="G488" s="231">
        <v>256.90000000000009</v>
      </c>
      <c r="H488" s="231">
        <v>300.70000000000005</v>
      </c>
      <c r="I488" s="231">
        <v>309.30000000000007</v>
      </c>
      <c r="J488" s="231">
        <v>322.60000000000002</v>
      </c>
      <c r="K488" s="230">
        <v>296</v>
      </c>
      <c r="L488" s="230">
        <v>274.10000000000002</v>
      </c>
      <c r="M488" s="230">
        <v>4.05307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302.35000000000002</v>
      </c>
      <c r="D489" s="241">
        <v>299.43333333333334</v>
      </c>
      <c r="E489" s="231">
        <v>295.31666666666666</v>
      </c>
      <c r="F489" s="231">
        <v>288.2833333333333</v>
      </c>
      <c r="G489" s="231">
        <v>284.16666666666663</v>
      </c>
      <c r="H489" s="231">
        <v>306.4666666666667</v>
      </c>
      <c r="I489" s="231">
        <v>310.58333333333337</v>
      </c>
      <c r="J489" s="231">
        <v>317.61666666666673</v>
      </c>
      <c r="K489" s="230">
        <v>303.55</v>
      </c>
      <c r="L489" s="230">
        <v>292.39999999999998</v>
      </c>
      <c r="M489" s="230">
        <v>4.3700700000000001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256.10000000000002</v>
      </c>
      <c r="D490" s="231">
        <v>254.2833333333333</v>
      </c>
      <c r="E490" s="231">
        <v>250.86666666666662</v>
      </c>
      <c r="F490" s="231">
        <v>245.63333333333333</v>
      </c>
      <c r="G490" s="231">
        <v>242.21666666666664</v>
      </c>
      <c r="H490" s="231">
        <v>259.51666666666659</v>
      </c>
      <c r="I490" s="231">
        <v>262.93333333333328</v>
      </c>
      <c r="J490" s="231">
        <v>268.16666666666657</v>
      </c>
      <c r="K490" s="230">
        <v>257.7</v>
      </c>
      <c r="L490" s="230">
        <v>249.05</v>
      </c>
      <c r="M490" s="230">
        <v>0.86148000000000002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1414.45</v>
      </c>
      <c r="D491" s="241">
        <v>1405.8666666666668</v>
      </c>
      <c r="E491" s="231">
        <v>1390.7333333333336</v>
      </c>
      <c r="F491" s="231">
        <v>1367.0166666666669</v>
      </c>
      <c r="G491" s="231">
        <v>1351.8833333333337</v>
      </c>
      <c r="H491" s="231">
        <v>1429.5833333333335</v>
      </c>
      <c r="I491" s="231">
        <v>1444.7166666666667</v>
      </c>
      <c r="J491" s="231">
        <v>1468.4333333333334</v>
      </c>
      <c r="K491" s="230">
        <v>1421</v>
      </c>
      <c r="L491" s="230">
        <v>1382.15</v>
      </c>
      <c r="M491" s="230">
        <v>14.84084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1139.2</v>
      </c>
      <c r="D492" s="231">
        <v>1145.1666666666667</v>
      </c>
      <c r="E492" s="231">
        <v>1125.3833333333334</v>
      </c>
      <c r="F492" s="231">
        <v>1111.5666666666666</v>
      </c>
      <c r="G492" s="231">
        <v>1091.7833333333333</v>
      </c>
      <c r="H492" s="231">
        <v>1158.9833333333336</v>
      </c>
      <c r="I492" s="231">
        <v>1178.7666666666669</v>
      </c>
      <c r="J492" s="231">
        <v>1192.5833333333337</v>
      </c>
      <c r="K492" s="230">
        <v>1164.95</v>
      </c>
      <c r="L492" s="230">
        <v>1131.3499999999999</v>
      </c>
      <c r="M492" s="230">
        <v>0.52702000000000004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282.39999999999998</v>
      </c>
      <c r="D493" s="241">
        <v>280.66666666666669</v>
      </c>
      <c r="E493" s="231">
        <v>278.33333333333337</v>
      </c>
      <c r="F493" s="231">
        <v>274.26666666666671</v>
      </c>
      <c r="G493" s="231">
        <v>271.93333333333339</v>
      </c>
      <c r="H493" s="231">
        <v>284.73333333333335</v>
      </c>
      <c r="I493" s="231">
        <v>287.06666666666672</v>
      </c>
      <c r="J493" s="231">
        <v>291.13333333333333</v>
      </c>
      <c r="K493" s="230">
        <v>283</v>
      </c>
      <c r="L493" s="230">
        <v>276.60000000000002</v>
      </c>
      <c r="M493" s="230">
        <v>137.38061999999999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394.1</v>
      </c>
      <c r="D494" s="231">
        <v>397.4666666666667</v>
      </c>
      <c r="E494" s="231">
        <v>387.93333333333339</v>
      </c>
      <c r="F494" s="231">
        <v>381.76666666666671</v>
      </c>
      <c r="G494" s="231">
        <v>372.23333333333341</v>
      </c>
      <c r="H494" s="231">
        <v>403.63333333333338</v>
      </c>
      <c r="I494" s="231">
        <v>413.16666666666669</v>
      </c>
      <c r="J494" s="231">
        <v>419.33333333333337</v>
      </c>
      <c r="K494" s="230">
        <v>407</v>
      </c>
      <c r="L494" s="230">
        <v>391.3</v>
      </c>
      <c r="M494" s="230">
        <v>1.71343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1826.45</v>
      </c>
      <c r="D495" s="241">
        <v>1824.3</v>
      </c>
      <c r="E495" s="231">
        <v>1810.1499999999999</v>
      </c>
      <c r="F495" s="231">
        <v>1793.85</v>
      </c>
      <c r="G495" s="231">
        <v>1779.6999999999998</v>
      </c>
      <c r="H495" s="231">
        <v>1840.6</v>
      </c>
      <c r="I495" s="231">
        <v>1854.75</v>
      </c>
      <c r="J495" s="231">
        <v>1871.05</v>
      </c>
      <c r="K495" s="230">
        <v>1838.45</v>
      </c>
      <c r="L495" s="230">
        <v>1808</v>
      </c>
      <c r="M495" s="230">
        <v>0.19583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6.15</v>
      </c>
      <c r="D496" s="241">
        <v>6.0666666666666664</v>
      </c>
      <c r="E496" s="231">
        <v>5.8833333333333329</v>
      </c>
      <c r="F496" s="231">
        <v>5.6166666666666663</v>
      </c>
      <c r="G496" s="231">
        <v>5.4333333333333327</v>
      </c>
      <c r="H496" s="231">
        <v>6.333333333333333</v>
      </c>
      <c r="I496" s="231">
        <v>6.5166666666666666</v>
      </c>
      <c r="J496" s="231">
        <v>6.7833333333333332</v>
      </c>
      <c r="K496" s="230">
        <v>6.25</v>
      </c>
      <c r="L496" s="230">
        <v>5.8</v>
      </c>
      <c r="M496" s="230">
        <v>1152.8175000000001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823.2</v>
      </c>
      <c r="D497" s="241">
        <v>821.73333333333323</v>
      </c>
      <c r="E497" s="231">
        <v>818.46666666666647</v>
      </c>
      <c r="F497" s="231">
        <v>813.73333333333323</v>
      </c>
      <c r="G497" s="231">
        <v>810.46666666666647</v>
      </c>
      <c r="H497" s="231">
        <v>826.46666666666647</v>
      </c>
      <c r="I497" s="231">
        <v>829.73333333333312</v>
      </c>
      <c r="J497" s="231">
        <v>834.46666666666647</v>
      </c>
      <c r="K497" s="230">
        <v>825</v>
      </c>
      <c r="L497" s="230">
        <v>817</v>
      </c>
      <c r="M497" s="230">
        <v>4.8996700000000004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205.75</v>
      </c>
      <c r="D498" s="241">
        <v>204.71666666666667</v>
      </c>
      <c r="E498" s="231">
        <v>202.03333333333333</v>
      </c>
      <c r="F498" s="231">
        <v>198.31666666666666</v>
      </c>
      <c r="G498" s="231">
        <v>195.63333333333333</v>
      </c>
      <c r="H498" s="231">
        <v>208.43333333333334</v>
      </c>
      <c r="I498" s="231">
        <v>211.11666666666667</v>
      </c>
      <c r="J498" s="231">
        <v>214.83333333333334</v>
      </c>
      <c r="K498" s="230">
        <v>207.4</v>
      </c>
      <c r="L498" s="230">
        <v>201</v>
      </c>
      <c r="M498" s="230">
        <v>4.7412900000000002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67.400000000000006</v>
      </c>
      <c r="D499" s="241">
        <v>66.5</v>
      </c>
      <c r="E499" s="231">
        <v>65</v>
      </c>
      <c r="F499" s="231">
        <v>62.599999999999994</v>
      </c>
      <c r="G499" s="231">
        <v>61.099999999999994</v>
      </c>
      <c r="H499" s="231">
        <v>68.900000000000006</v>
      </c>
      <c r="I499" s="231">
        <v>70.400000000000006</v>
      </c>
      <c r="J499" s="231">
        <v>72.800000000000011</v>
      </c>
      <c r="K499" s="230">
        <v>68</v>
      </c>
      <c r="L499" s="230">
        <v>64.099999999999994</v>
      </c>
      <c r="M499" s="230">
        <v>10.092969999999999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690.2</v>
      </c>
      <c r="D500" s="241">
        <v>685.93333333333339</v>
      </c>
      <c r="E500" s="231">
        <v>678.86666666666679</v>
      </c>
      <c r="F500" s="231">
        <v>667.53333333333342</v>
      </c>
      <c r="G500" s="231">
        <v>660.46666666666681</v>
      </c>
      <c r="H500" s="231">
        <v>697.26666666666677</v>
      </c>
      <c r="I500" s="231">
        <v>704.33333333333337</v>
      </c>
      <c r="J500" s="231">
        <v>715.66666666666674</v>
      </c>
      <c r="K500" s="230">
        <v>693</v>
      </c>
      <c r="L500" s="230">
        <v>674.6</v>
      </c>
      <c r="M500" s="230">
        <v>0.78193000000000001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1326.75</v>
      </c>
      <c r="D501" s="241">
        <v>1327.1333333333332</v>
      </c>
      <c r="E501" s="231">
        <v>1314.6666666666665</v>
      </c>
      <c r="F501" s="231">
        <v>1302.5833333333333</v>
      </c>
      <c r="G501" s="231">
        <v>1290.1166666666666</v>
      </c>
      <c r="H501" s="231">
        <v>1339.2166666666665</v>
      </c>
      <c r="I501" s="231">
        <v>1351.6833333333332</v>
      </c>
      <c r="J501" s="231">
        <v>1363.7666666666664</v>
      </c>
      <c r="K501" s="230">
        <v>1339.6</v>
      </c>
      <c r="L501" s="230">
        <v>1315.05</v>
      </c>
      <c r="M501" s="230">
        <v>2.34904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367.95</v>
      </c>
      <c r="D502" s="241">
        <v>367.16666666666669</v>
      </c>
      <c r="E502" s="231">
        <v>365.93333333333339</v>
      </c>
      <c r="F502" s="231">
        <v>363.91666666666669</v>
      </c>
      <c r="G502" s="231">
        <v>362.68333333333339</v>
      </c>
      <c r="H502" s="231">
        <v>369.18333333333339</v>
      </c>
      <c r="I502" s="231">
        <v>370.41666666666663</v>
      </c>
      <c r="J502" s="231">
        <v>372.43333333333339</v>
      </c>
      <c r="K502" s="230">
        <v>368.4</v>
      </c>
      <c r="L502" s="230">
        <v>365.15</v>
      </c>
      <c r="M502" s="230">
        <v>20.267499999999998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160</v>
      </c>
      <c r="D503" s="241">
        <v>158.85</v>
      </c>
      <c r="E503" s="231">
        <v>155.69999999999999</v>
      </c>
      <c r="F503" s="231">
        <v>151.4</v>
      </c>
      <c r="G503" s="231">
        <v>148.25</v>
      </c>
      <c r="H503" s="231">
        <v>163.14999999999998</v>
      </c>
      <c r="I503" s="231">
        <v>166.3</v>
      </c>
      <c r="J503" s="231">
        <v>170.59999999999997</v>
      </c>
      <c r="K503" s="230">
        <v>162</v>
      </c>
      <c r="L503" s="230">
        <v>154.55000000000001</v>
      </c>
      <c r="M503" s="230">
        <v>20.721630000000001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15.35</v>
      </c>
      <c r="D504" s="241">
        <v>15.283333333333331</v>
      </c>
      <c r="E504" s="231">
        <v>15.116666666666664</v>
      </c>
      <c r="F504" s="231">
        <v>14.883333333333333</v>
      </c>
      <c r="G504" s="231">
        <v>14.716666666666665</v>
      </c>
      <c r="H504" s="231">
        <v>15.516666666666662</v>
      </c>
      <c r="I504" s="231">
        <v>15.68333333333333</v>
      </c>
      <c r="J504" s="231">
        <v>15.916666666666661</v>
      </c>
      <c r="K504" s="230">
        <v>15.45</v>
      </c>
      <c r="L504" s="230">
        <v>15.05</v>
      </c>
      <c r="M504" s="230">
        <v>800.90576999999996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10235.549999999999</v>
      </c>
      <c r="D505" s="241">
        <v>10300.866666666667</v>
      </c>
      <c r="E505" s="231">
        <v>10135.683333333334</v>
      </c>
      <c r="F505" s="231">
        <v>10035.816666666668</v>
      </c>
      <c r="G505" s="231">
        <v>9870.633333333335</v>
      </c>
      <c r="H505" s="231">
        <v>10400.733333333334</v>
      </c>
      <c r="I505" s="231">
        <v>10565.916666666664</v>
      </c>
      <c r="J505" s="231">
        <v>10665.783333333333</v>
      </c>
      <c r="K505" s="230">
        <v>10466.049999999999</v>
      </c>
      <c r="L505" s="230">
        <v>10201</v>
      </c>
      <c r="M505" s="230">
        <v>1.8950000000000002E-2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213.9</v>
      </c>
      <c r="D506" s="231">
        <v>213.54999999999998</v>
      </c>
      <c r="E506" s="231">
        <v>212.19999999999996</v>
      </c>
      <c r="F506" s="231">
        <v>210.49999999999997</v>
      </c>
      <c r="G506" s="231">
        <v>209.14999999999995</v>
      </c>
      <c r="H506" s="231">
        <v>215.24999999999997</v>
      </c>
      <c r="I506" s="231">
        <v>216.6</v>
      </c>
      <c r="J506" s="230">
        <v>218.29999999999998</v>
      </c>
      <c r="K506" s="230">
        <v>214.9</v>
      </c>
      <c r="L506" s="230">
        <v>211.85</v>
      </c>
      <c r="M506" s="216">
        <v>26.913979999999999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276.60000000000002</v>
      </c>
      <c r="D507" s="231">
        <v>278.11666666666667</v>
      </c>
      <c r="E507" s="231">
        <v>273.13333333333333</v>
      </c>
      <c r="F507" s="231">
        <v>269.66666666666663</v>
      </c>
      <c r="G507" s="231">
        <v>264.68333333333328</v>
      </c>
      <c r="H507" s="231">
        <v>281.58333333333337</v>
      </c>
      <c r="I507" s="231">
        <v>286.56666666666672</v>
      </c>
      <c r="J507" s="230">
        <v>290.03333333333342</v>
      </c>
      <c r="K507" s="230">
        <v>283.10000000000002</v>
      </c>
      <c r="L507" s="230">
        <v>274.64999999999998</v>
      </c>
      <c r="M507" s="216">
        <v>9.8244699999999998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51.95</v>
      </c>
      <c r="D508" s="241">
        <v>51.666666666666664</v>
      </c>
      <c r="E508" s="231">
        <v>51.18333333333333</v>
      </c>
      <c r="F508" s="231">
        <v>50.416666666666664</v>
      </c>
      <c r="G508" s="231">
        <v>49.93333333333333</v>
      </c>
      <c r="H508" s="231">
        <v>52.43333333333333</v>
      </c>
      <c r="I508" s="231">
        <v>52.916666666666664</v>
      </c>
      <c r="J508" s="231">
        <v>53.68333333333333</v>
      </c>
      <c r="K508" s="230">
        <v>52.15</v>
      </c>
      <c r="L508" s="230">
        <v>50.9</v>
      </c>
      <c r="M508" s="230">
        <v>292.41512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492.4</v>
      </c>
      <c r="D509" s="241">
        <v>493.2</v>
      </c>
      <c r="E509" s="231">
        <v>488.4</v>
      </c>
      <c r="F509" s="231">
        <v>484.4</v>
      </c>
      <c r="G509" s="231">
        <v>479.59999999999997</v>
      </c>
      <c r="H509" s="231">
        <v>497.2</v>
      </c>
      <c r="I509" s="231">
        <v>502.00000000000006</v>
      </c>
      <c r="J509" s="231">
        <v>506</v>
      </c>
      <c r="K509" s="230">
        <v>498</v>
      </c>
      <c r="L509" s="230">
        <v>489.2</v>
      </c>
      <c r="M509" s="230">
        <v>7.08521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1554.5</v>
      </c>
      <c r="D510" s="231">
        <v>1550.9666666666665</v>
      </c>
      <c r="E510" s="231">
        <v>1538.133333333333</v>
      </c>
      <c r="F510" s="231">
        <v>1521.7666666666664</v>
      </c>
      <c r="G510" s="231">
        <v>1508.9333333333329</v>
      </c>
      <c r="H510" s="231">
        <v>1567.333333333333</v>
      </c>
      <c r="I510" s="231">
        <v>1580.1666666666665</v>
      </c>
      <c r="J510" s="230">
        <v>1596.5333333333331</v>
      </c>
      <c r="K510" s="230">
        <v>1563.8</v>
      </c>
      <c r="L510" s="230">
        <v>1534.6</v>
      </c>
      <c r="M510" s="216">
        <v>0.10331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1303.5999999999999</v>
      </c>
      <c r="D511" s="241">
        <v>1303.7666666666667</v>
      </c>
      <c r="E511" s="231">
        <v>1290.2333333333333</v>
      </c>
      <c r="F511" s="231">
        <v>1276.8666666666668</v>
      </c>
      <c r="G511" s="231">
        <v>1263.3333333333335</v>
      </c>
      <c r="H511" s="231">
        <v>1317.1333333333332</v>
      </c>
      <c r="I511" s="231">
        <v>1330.6666666666665</v>
      </c>
      <c r="J511" s="231">
        <v>1344.0333333333331</v>
      </c>
      <c r="K511" s="230">
        <v>1317.3</v>
      </c>
      <c r="L511" s="230">
        <v>1290.4000000000001</v>
      </c>
      <c r="M511" s="230">
        <v>0.14172999999999999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58" activePane="bottomLeft" state="frozen"/>
      <selection pane="bottomLeft" activeCell="H89" sqref="H8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4"/>
      <c r="B5" s="355"/>
      <c r="C5" s="354"/>
      <c r="D5" s="35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56" t="s">
        <v>511</v>
      </c>
      <c r="C7" s="355"/>
      <c r="D7" s="7">
        <f>Main!B10</f>
        <v>45021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45019</v>
      </c>
      <c r="B10" s="29">
        <v>531156</v>
      </c>
      <c r="C10" s="28" t="s">
        <v>929</v>
      </c>
      <c r="D10" s="28" t="s">
        <v>930</v>
      </c>
      <c r="E10" s="28" t="s">
        <v>521</v>
      </c>
      <c r="F10" s="85">
        <v>1155</v>
      </c>
      <c r="G10" s="29">
        <v>10.84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45019</v>
      </c>
      <c r="B11" s="29">
        <v>531156</v>
      </c>
      <c r="C11" s="28" t="s">
        <v>929</v>
      </c>
      <c r="D11" s="28" t="s">
        <v>930</v>
      </c>
      <c r="E11" s="28" t="s">
        <v>520</v>
      </c>
      <c r="F11" s="85">
        <v>157802</v>
      </c>
      <c r="G11" s="29">
        <v>10.94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45019</v>
      </c>
      <c r="B12" s="29">
        <v>543497</v>
      </c>
      <c r="C12" s="28" t="s">
        <v>931</v>
      </c>
      <c r="D12" s="28" t="s">
        <v>932</v>
      </c>
      <c r="E12" s="28" t="s">
        <v>520</v>
      </c>
      <c r="F12" s="85">
        <v>435200</v>
      </c>
      <c r="G12" s="29">
        <v>42.66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45019</v>
      </c>
      <c r="B13" s="29">
        <v>543497</v>
      </c>
      <c r="C13" s="28" t="s">
        <v>931</v>
      </c>
      <c r="D13" s="28" t="s">
        <v>933</v>
      </c>
      <c r="E13" s="28" t="s">
        <v>521</v>
      </c>
      <c r="F13" s="85">
        <v>412800</v>
      </c>
      <c r="G13" s="29">
        <v>42.66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45019</v>
      </c>
      <c r="B14" s="29">
        <v>535267</v>
      </c>
      <c r="C14" s="28" t="s">
        <v>934</v>
      </c>
      <c r="D14" s="28" t="s">
        <v>935</v>
      </c>
      <c r="E14" s="28" t="s">
        <v>521</v>
      </c>
      <c r="F14" s="85">
        <v>61308</v>
      </c>
      <c r="G14" s="29">
        <v>43.55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45019</v>
      </c>
      <c r="B15" s="29">
        <v>543848</v>
      </c>
      <c r="C15" s="28" t="s">
        <v>936</v>
      </c>
      <c r="D15" s="28" t="s">
        <v>937</v>
      </c>
      <c r="E15" s="28" t="s">
        <v>521</v>
      </c>
      <c r="F15" s="85">
        <v>84000</v>
      </c>
      <c r="G15" s="29">
        <v>50.42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45019</v>
      </c>
      <c r="B16" s="29">
        <v>543848</v>
      </c>
      <c r="C16" s="28" t="s">
        <v>936</v>
      </c>
      <c r="D16" s="28" t="s">
        <v>938</v>
      </c>
      <c r="E16" s="28" t="s">
        <v>521</v>
      </c>
      <c r="F16" s="85">
        <v>50000</v>
      </c>
      <c r="G16" s="29">
        <v>50.43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45019</v>
      </c>
      <c r="B17" s="29">
        <v>542906</v>
      </c>
      <c r="C17" s="28" t="s">
        <v>939</v>
      </c>
      <c r="D17" s="28" t="s">
        <v>940</v>
      </c>
      <c r="E17" s="28" t="s">
        <v>521</v>
      </c>
      <c r="F17" s="85">
        <v>35000</v>
      </c>
      <c r="G17" s="29">
        <v>51.3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45019</v>
      </c>
      <c r="B18" s="29">
        <v>542906</v>
      </c>
      <c r="C18" s="28" t="s">
        <v>939</v>
      </c>
      <c r="D18" s="28" t="s">
        <v>941</v>
      </c>
      <c r="E18" s="28" t="s">
        <v>520</v>
      </c>
      <c r="F18" s="85">
        <v>122044</v>
      </c>
      <c r="G18" s="29">
        <v>51.3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45019</v>
      </c>
      <c r="B19" s="29">
        <v>542906</v>
      </c>
      <c r="C19" s="28" t="s">
        <v>939</v>
      </c>
      <c r="D19" s="28" t="s">
        <v>942</v>
      </c>
      <c r="E19" s="28" t="s">
        <v>520</v>
      </c>
      <c r="F19" s="85">
        <v>31912</v>
      </c>
      <c r="G19" s="29">
        <v>51.3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45019</v>
      </c>
      <c r="B20" s="29">
        <v>542906</v>
      </c>
      <c r="C20" s="28" t="s">
        <v>939</v>
      </c>
      <c r="D20" s="28" t="s">
        <v>943</v>
      </c>
      <c r="E20" s="28" t="s">
        <v>521</v>
      </c>
      <c r="F20" s="85">
        <v>28097</v>
      </c>
      <c r="G20" s="29">
        <v>51.3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45019</v>
      </c>
      <c r="B21" s="29">
        <v>542906</v>
      </c>
      <c r="C21" s="28" t="s">
        <v>939</v>
      </c>
      <c r="D21" s="28" t="s">
        <v>944</v>
      </c>
      <c r="E21" s="28" t="s">
        <v>521</v>
      </c>
      <c r="F21" s="85">
        <v>61425</v>
      </c>
      <c r="G21" s="29">
        <v>51.3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45019</v>
      </c>
      <c r="B22" s="29">
        <v>530663</v>
      </c>
      <c r="C22" s="28" t="s">
        <v>907</v>
      </c>
      <c r="D22" s="28" t="s">
        <v>945</v>
      </c>
      <c r="E22" s="28" t="s">
        <v>520</v>
      </c>
      <c r="F22" s="85">
        <v>5010</v>
      </c>
      <c r="G22" s="29">
        <v>2.65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45019</v>
      </c>
      <c r="B23" s="29">
        <v>530663</v>
      </c>
      <c r="C23" s="28" t="s">
        <v>907</v>
      </c>
      <c r="D23" s="28" t="s">
        <v>945</v>
      </c>
      <c r="E23" s="28" t="s">
        <v>521</v>
      </c>
      <c r="F23" s="85">
        <v>356000</v>
      </c>
      <c r="G23" s="29">
        <v>2.91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45019</v>
      </c>
      <c r="B24" s="29">
        <v>531550</v>
      </c>
      <c r="C24" s="28" t="s">
        <v>946</v>
      </c>
      <c r="D24" s="28" t="s">
        <v>947</v>
      </c>
      <c r="E24" s="28" t="s">
        <v>521</v>
      </c>
      <c r="F24" s="85">
        <v>138901</v>
      </c>
      <c r="G24" s="29">
        <v>57.47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45019</v>
      </c>
      <c r="B25" s="29">
        <v>540360</v>
      </c>
      <c r="C25" s="28" t="s">
        <v>908</v>
      </c>
      <c r="D25" s="28" t="s">
        <v>948</v>
      </c>
      <c r="E25" s="28" t="s">
        <v>520</v>
      </c>
      <c r="F25" s="85">
        <v>323080</v>
      </c>
      <c r="G25" s="29">
        <v>4.01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45019</v>
      </c>
      <c r="B26" s="29">
        <v>540360</v>
      </c>
      <c r="C26" s="28" t="s">
        <v>908</v>
      </c>
      <c r="D26" s="28" t="s">
        <v>948</v>
      </c>
      <c r="E26" s="28" t="s">
        <v>521</v>
      </c>
      <c r="F26" s="85">
        <v>243557</v>
      </c>
      <c r="G26" s="29">
        <v>4.12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45019</v>
      </c>
      <c r="B27" s="29">
        <v>540360</v>
      </c>
      <c r="C27" s="28" t="s">
        <v>908</v>
      </c>
      <c r="D27" s="28" t="s">
        <v>949</v>
      </c>
      <c r="E27" s="28" t="s">
        <v>520</v>
      </c>
      <c r="F27" s="85">
        <v>62702</v>
      </c>
      <c r="G27" s="29">
        <v>3.96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45019</v>
      </c>
      <c r="B28" s="29">
        <v>540360</v>
      </c>
      <c r="C28" s="28" t="s">
        <v>908</v>
      </c>
      <c r="D28" s="28" t="s">
        <v>949</v>
      </c>
      <c r="E28" s="28" t="s">
        <v>521</v>
      </c>
      <c r="F28" s="85">
        <v>291840</v>
      </c>
      <c r="G28" s="29">
        <v>4.01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45019</v>
      </c>
      <c r="B29" s="29">
        <v>543624</v>
      </c>
      <c r="C29" s="28" t="s">
        <v>950</v>
      </c>
      <c r="D29" s="28" t="s">
        <v>951</v>
      </c>
      <c r="E29" s="28" t="s">
        <v>520</v>
      </c>
      <c r="F29" s="85">
        <v>18000</v>
      </c>
      <c r="G29" s="29">
        <v>13.98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45019</v>
      </c>
      <c r="B30" s="29">
        <v>543624</v>
      </c>
      <c r="C30" s="28" t="s">
        <v>950</v>
      </c>
      <c r="D30" s="28" t="s">
        <v>952</v>
      </c>
      <c r="E30" s="28" t="s">
        <v>521</v>
      </c>
      <c r="F30" s="85">
        <v>42000</v>
      </c>
      <c r="G30" s="29">
        <v>13.98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45019</v>
      </c>
      <c r="B31" s="29">
        <v>543207</v>
      </c>
      <c r="C31" s="28" t="s">
        <v>953</v>
      </c>
      <c r="D31" s="28" t="s">
        <v>954</v>
      </c>
      <c r="E31" s="28" t="s">
        <v>521</v>
      </c>
      <c r="F31" s="85">
        <v>65000</v>
      </c>
      <c r="G31" s="29">
        <v>4.6500000000000004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45019</v>
      </c>
      <c r="B32" s="29">
        <v>540243</v>
      </c>
      <c r="C32" s="28" t="s">
        <v>910</v>
      </c>
      <c r="D32" s="28" t="s">
        <v>955</v>
      </c>
      <c r="E32" s="28" t="s">
        <v>520</v>
      </c>
      <c r="F32" s="85">
        <v>15000</v>
      </c>
      <c r="G32" s="29">
        <v>19.899999999999999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45019</v>
      </c>
      <c r="B33" s="29">
        <v>538537</v>
      </c>
      <c r="C33" s="28" t="s">
        <v>956</v>
      </c>
      <c r="D33" s="28" t="s">
        <v>957</v>
      </c>
      <c r="E33" s="28" t="s">
        <v>521</v>
      </c>
      <c r="F33" s="85">
        <v>107000</v>
      </c>
      <c r="G33" s="29">
        <v>0.7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45019</v>
      </c>
      <c r="B34" s="29">
        <v>538537</v>
      </c>
      <c r="C34" s="28" t="s">
        <v>956</v>
      </c>
      <c r="D34" s="28" t="s">
        <v>958</v>
      </c>
      <c r="E34" s="28" t="s">
        <v>520</v>
      </c>
      <c r="F34" s="85">
        <v>147807</v>
      </c>
      <c r="G34" s="29">
        <v>0.7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45019</v>
      </c>
      <c r="B35" s="29">
        <v>531496</v>
      </c>
      <c r="C35" s="28" t="s">
        <v>959</v>
      </c>
      <c r="D35" s="28" t="s">
        <v>960</v>
      </c>
      <c r="E35" s="28" t="s">
        <v>521</v>
      </c>
      <c r="F35" s="85">
        <v>189829</v>
      </c>
      <c r="G35" s="29">
        <v>2.92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45019</v>
      </c>
      <c r="B36" s="29">
        <v>531496</v>
      </c>
      <c r="C36" s="28" t="s">
        <v>959</v>
      </c>
      <c r="D36" s="28" t="s">
        <v>961</v>
      </c>
      <c r="E36" s="28" t="s">
        <v>520</v>
      </c>
      <c r="F36" s="85">
        <v>40000</v>
      </c>
      <c r="G36" s="29">
        <v>2.92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45019</v>
      </c>
      <c r="B37" s="29">
        <v>531496</v>
      </c>
      <c r="C37" s="28" t="s">
        <v>959</v>
      </c>
      <c r="D37" s="28" t="s">
        <v>962</v>
      </c>
      <c r="E37" s="28" t="s">
        <v>520</v>
      </c>
      <c r="F37" s="85">
        <v>72652</v>
      </c>
      <c r="G37" s="29">
        <v>2.92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45019</v>
      </c>
      <c r="B38" s="29">
        <v>531496</v>
      </c>
      <c r="C38" s="28" t="s">
        <v>959</v>
      </c>
      <c r="D38" s="28" t="s">
        <v>963</v>
      </c>
      <c r="E38" s="28" t="s">
        <v>520</v>
      </c>
      <c r="F38" s="85">
        <v>50000</v>
      </c>
      <c r="G38" s="29">
        <v>2.92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45019</v>
      </c>
      <c r="B39" s="29">
        <v>540386</v>
      </c>
      <c r="C39" s="28" t="s">
        <v>964</v>
      </c>
      <c r="D39" s="28" t="s">
        <v>965</v>
      </c>
      <c r="E39" s="28" t="s">
        <v>520</v>
      </c>
      <c r="F39" s="85">
        <v>506089</v>
      </c>
      <c r="G39" s="29">
        <v>0.7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45019</v>
      </c>
      <c r="B40" s="29">
        <v>543814</v>
      </c>
      <c r="C40" s="28" t="s">
        <v>966</v>
      </c>
      <c r="D40" s="28" t="s">
        <v>967</v>
      </c>
      <c r="E40" s="28" t="s">
        <v>520</v>
      </c>
      <c r="F40" s="85">
        <v>30000</v>
      </c>
      <c r="G40" s="29">
        <v>60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45019</v>
      </c>
      <c r="B41" s="29">
        <v>519299</v>
      </c>
      <c r="C41" s="28" t="s">
        <v>968</v>
      </c>
      <c r="D41" s="28" t="s">
        <v>969</v>
      </c>
      <c r="E41" s="28" t="s">
        <v>521</v>
      </c>
      <c r="F41" s="85">
        <v>312000</v>
      </c>
      <c r="G41" s="29">
        <v>14.09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45019</v>
      </c>
      <c r="B42" s="29">
        <v>519299</v>
      </c>
      <c r="C42" s="28" t="s">
        <v>968</v>
      </c>
      <c r="D42" s="28" t="s">
        <v>970</v>
      </c>
      <c r="E42" s="28" t="s">
        <v>520</v>
      </c>
      <c r="F42" s="85">
        <v>304000</v>
      </c>
      <c r="G42" s="29">
        <v>14.09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45019</v>
      </c>
      <c r="B43" s="29">
        <v>533470</v>
      </c>
      <c r="C43" s="28" t="s">
        <v>911</v>
      </c>
      <c r="D43" s="28" t="s">
        <v>912</v>
      </c>
      <c r="E43" s="28" t="s">
        <v>521</v>
      </c>
      <c r="F43" s="85">
        <v>108000</v>
      </c>
      <c r="G43" s="29">
        <v>268.5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45019</v>
      </c>
      <c r="B44" s="29">
        <v>533470</v>
      </c>
      <c r="C44" s="28" t="s">
        <v>911</v>
      </c>
      <c r="D44" s="28" t="s">
        <v>913</v>
      </c>
      <c r="E44" s="28" t="s">
        <v>520</v>
      </c>
      <c r="F44" s="85">
        <v>108000</v>
      </c>
      <c r="G44" s="29">
        <v>268.5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45019</v>
      </c>
      <c r="B45" s="29">
        <v>543366</v>
      </c>
      <c r="C45" s="28" t="s">
        <v>971</v>
      </c>
      <c r="D45" s="28" t="s">
        <v>972</v>
      </c>
      <c r="E45" s="28" t="s">
        <v>521</v>
      </c>
      <c r="F45" s="85">
        <v>10800</v>
      </c>
      <c r="G45" s="29">
        <v>78.92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45019</v>
      </c>
      <c r="B46" s="29">
        <v>543366</v>
      </c>
      <c r="C46" s="28" t="s">
        <v>971</v>
      </c>
      <c r="D46" s="28" t="s">
        <v>973</v>
      </c>
      <c r="E46" s="28" t="s">
        <v>520</v>
      </c>
      <c r="F46" s="85">
        <v>6000</v>
      </c>
      <c r="G46" s="29">
        <v>79.099999999999994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45019</v>
      </c>
      <c r="B47" s="29">
        <v>543366</v>
      </c>
      <c r="C47" s="28" t="s">
        <v>971</v>
      </c>
      <c r="D47" s="28" t="s">
        <v>973</v>
      </c>
      <c r="E47" s="28" t="s">
        <v>521</v>
      </c>
      <c r="F47" s="85">
        <v>3600</v>
      </c>
      <c r="G47" s="29">
        <v>79.87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45019</v>
      </c>
      <c r="B48" s="29">
        <v>538975</v>
      </c>
      <c r="C48" s="28" t="s">
        <v>974</v>
      </c>
      <c r="D48" s="28" t="s">
        <v>975</v>
      </c>
      <c r="E48" s="28" t="s">
        <v>521</v>
      </c>
      <c r="F48" s="85">
        <v>570000</v>
      </c>
      <c r="G48" s="29">
        <v>8.2799999999999994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45019</v>
      </c>
      <c r="B49" s="29">
        <v>540914</v>
      </c>
      <c r="C49" s="28" t="s">
        <v>976</v>
      </c>
      <c r="D49" s="28" t="s">
        <v>977</v>
      </c>
      <c r="E49" s="28" t="s">
        <v>521</v>
      </c>
      <c r="F49" s="85">
        <v>43279</v>
      </c>
      <c r="G49" s="29">
        <v>22.01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45019</v>
      </c>
      <c r="B50" s="29">
        <v>511700</v>
      </c>
      <c r="C50" s="28" t="s">
        <v>978</v>
      </c>
      <c r="D50" s="28" t="s">
        <v>979</v>
      </c>
      <c r="E50" s="28" t="s">
        <v>520</v>
      </c>
      <c r="F50" s="85">
        <v>10090</v>
      </c>
      <c r="G50" s="29">
        <v>41.92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45019</v>
      </c>
      <c r="B51" s="29">
        <v>511700</v>
      </c>
      <c r="C51" s="28" t="s">
        <v>978</v>
      </c>
      <c r="D51" s="28" t="s">
        <v>980</v>
      </c>
      <c r="E51" s="28" t="s">
        <v>521</v>
      </c>
      <c r="F51" s="85">
        <v>90938</v>
      </c>
      <c r="G51" s="29">
        <v>45.49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45019</v>
      </c>
      <c r="B52" s="29">
        <v>511700</v>
      </c>
      <c r="C52" s="28" t="s">
        <v>978</v>
      </c>
      <c r="D52" s="28" t="s">
        <v>979</v>
      </c>
      <c r="E52" s="28" t="s">
        <v>521</v>
      </c>
      <c r="F52" s="85">
        <v>22343</v>
      </c>
      <c r="G52" s="29">
        <v>43.76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45019</v>
      </c>
      <c r="B53" s="29">
        <v>511700</v>
      </c>
      <c r="C53" s="28" t="s">
        <v>978</v>
      </c>
      <c r="D53" s="28" t="s">
        <v>981</v>
      </c>
      <c r="E53" s="28" t="s">
        <v>520</v>
      </c>
      <c r="F53" s="85">
        <v>115000</v>
      </c>
      <c r="G53" s="29">
        <v>45.61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45019</v>
      </c>
      <c r="B54" s="29">
        <v>539041</v>
      </c>
      <c r="C54" s="28" t="s">
        <v>982</v>
      </c>
      <c r="D54" s="28" t="s">
        <v>914</v>
      </c>
      <c r="E54" s="28" t="s">
        <v>520</v>
      </c>
      <c r="F54" s="85">
        <v>97500</v>
      </c>
      <c r="G54" s="29">
        <v>36.96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45019</v>
      </c>
      <c r="B55" s="29">
        <v>539310</v>
      </c>
      <c r="C55" s="28" t="s">
        <v>983</v>
      </c>
      <c r="D55" s="28" t="s">
        <v>984</v>
      </c>
      <c r="E55" s="28" t="s">
        <v>521</v>
      </c>
      <c r="F55" s="85">
        <v>150000</v>
      </c>
      <c r="G55" s="29">
        <v>77.680000000000007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45019</v>
      </c>
      <c r="B56" s="29" t="s">
        <v>985</v>
      </c>
      <c r="C56" s="28" t="s">
        <v>986</v>
      </c>
      <c r="D56" s="28" t="s">
        <v>987</v>
      </c>
      <c r="E56" s="28" t="s">
        <v>520</v>
      </c>
      <c r="F56" s="85">
        <v>75265</v>
      </c>
      <c r="G56" s="29">
        <v>189.76</v>
      </c>
      <c r="H56" s="29" t="s">
        <v>866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45019</v>
      </c>
      <c r="B57" s="29" t="s">
        <v>915</v>
      </c>
      <c r="C57" s="28" t="s">
        <v>916</v>
      </c>
      <c r="D57" s="28" t="s">
        <v>988</v>
      </c>
      <c r="E57" s="28" t="s">
        <v>520</v>
      </c>
      <c r="F57" s="85">
        <v>120000</v>
      </c>
      <c r="G57" s="29">
        <v>81.400000000000006</v>
      </c>
      <c r="H57" s="29" t="s">
        <v>866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45019</v>
      </c>
      <c r="B58" s="29" t="s">
        <v>915</v>
      </c>
      <c r="C58" s="28" t="s">
        <v>916</v>
      </c>
      <c r="D58" s="28" t="s">
        <v>917</v>
      </c>
      <c r="E58" s="28" t="s">
        <v>520</v>
      </c>
      <c r="F58" s="85">
        <v>9600</v>
      </c>
      <c r="G58" s="29">
        <v>81.23</v>
      </c>
      <c r="H58" s="29" t="s">
        <v>866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45019</v>
      </c>
      <c r="B59" s="29" t="s">
        <v>989</v>
      </c>
      <c r="C59" s="28" t="s">
        <v>990</v>
      </c>
      <c r="D59" s="28" t="s">
        <v>991</v>
      </c>
      <c r="E59" s="28" t="s">
        <v>520</v>
      </c>
      <c r="F59" s="85">
        <v>151235</v>
      </c>
      <c r="G59" s="29">
        <v>348.52</v>
      </c>
      <c r="H59" s="29" t="s">
        <v>866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45019</v>
      </c>
      <c r="B60" s="29" t="s">
        <v>989</v>
      </c>
      <c r="C60" s="28" t="s">
        <v>990</v>
      </c>
      <c r="D60" s="28" t="s">
        <v>992</v>
      </c>
      <c r="E60" s="28" t="s">
        <v>520</v>
      </c>
      <c r="F60" s="85">
        <v>151408</v>
      </c>
      <c r="G60" s="29">
        <v>350.6</v>
      </c>
      <c r="H60" s="29" t="s">
        <v>866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45019</v>
      </c>
      <c r="B61" s="29" t="s">
        <v>989</v>
      </c>
      <c r="C61" s="28" t="s">
        <v>990</v>
      </c>
      <c r="D61" s="28" t="s">
        <v>993</v>
      </c>
      <c r="E61" s="28" t="s">
        <v>520</v>
      </c>
      <c r="F61" s="85">
        <v>248931</v>
      </c>
      <c r="G61" s="29">
        <v>348.72</v>
      </c>
      <c r="H61" s="29" t="s">
        <v>866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45019</v>
      </c>
      <c r="B62" s="29" t="s">
        <v>994</v>
      </c>
      <c r="C62" s="28" t="s">
        <v>995</v>
      </c>
      <c r="D62" s="28" t="s">
        <v>996</v>
      </c>
      <c r="E62" s="28" t="s">
        <v>520</v>
      </c>
      <c r="F62" s="85">
        <v>4944588</v>
      </c>
      <c r="G62" s="29">
        <v>57.76</v>
      </c>
      <c r="H62" s="29" t="s">
        <v>866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45019</v>
      </c>
      <c r="B63" s="29" t="s">
        <v>997</v>
      </c>
      <c r="C63" s="28" t="s">
        <v>998</v>
      </c>
      <c r="D63" s="28" t="s">
        <v>999</v>
      </c>
      <c r="E63" s="28" t="s">
        <v>520</v>
      </c>
      <c r="F63" s="85">
        <v>90000</v>
      </c>
      <c r="G63" s="29">
        <v>0.05</v>
      </c>
      <c r="H63" s="29" t="s">
        <v>866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45019</v>
      </c>
      <c r="B64" s="29" t="s">
        <v>1000</v>
      </c>
      <c r="C64" s="28" t="s">
        <v>1001</v>
      </c>
      <c r="D64" s="28" t="s">
        <v>1002</v>
      </c>
      <c r="E64" s="28" t="s">
        <v>520</v>
      </c>
      <c r="F64" s="85">
        <v>93577</v>
      </c>
      <c r="G64" s="29">
        <v>189.04</v>
      </c>
      <c r="H64" s="29" t="s">
        <v>866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45019</v>
      </c>
      <c r="B65" s="29" t="s">
        <v>1003</v>
      </c>
      <c r="C65" s="28" t="s">
        <v>1004</v>
      </c>
      <c r="D65" s="28" t="s">
        <v>918</v>
      </c>
      <c r="E65" s="28" t="s">
        <v>520</v>
      </c>
      <c r="F65" s="85">
        <v>47045</v>
      </c>
      <c r="G65" s="29">
        <v>129.62</v>
      </c>
      <c r="H65" s="29" t="s">
        <v>866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45019</v>
      </c>
      <c r="B66" s="29" t="s">
        <v>1003</v>
      </c>
      <c r="C66" s="28" t="s">
        <v>1004</v>
      </c>
      <c r="D66" s="28" t="s">
        <v>1005</v>
      </c>
      <c r="E66" s="28" t="s">
        <v>520</v>
      </c>
      <c r="F66" s="85">
        <v>72487</v>
      </c>
      <c r="G66" s="29">
        <v>131.78</v>
      </c>
      <c r="H66" s="29" t="s">
        <v>866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45019</v>
      </c>
      <c r="B67" s="29" t="s">
        <v>909</v>
      </c>
      <c r="C67" s="28" t="s">
        <v>1006</v>
      </c>
      <c r="D67" s="28" t="s">
        <v>904</v>
      </c>
      <c r="E67" s="28" t="s">
        <v>520</v>
      </c>
      <c r="F67" s="85">
        <v>500000</v>
      </c>
      <c r="G67" s="29">
        <v>112.41</v>
      </c>
      <c r="H67" s="29" t="s">
        <v>866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45019</v>
      </c>
      <c r="B68" s="29" t="s">
        <v>1007</v>
      </c>
      <c r="C68" s="28" t="s">
        <v>1008</v>
      </c>
      <c r="D68" s="28" t="s">
        <v>1009</v>
      </c>
      <c r="E68" s="28" t="s">
        <v>520</v>
      </c>
      <c r="F68" s="85">
        <v>60000</v>
      </c>
      <c r="G68" s="29">
        <v>29.47</v>
      </c>
      <c r="H68" s="29" t="s">
        <v>866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45019</v>
      </c>
      <c r="B69" s="29" t="s">
        <v>1010</v>
      </c>
      <c r="C69" s="28" t="s">
        <v>1011</v>
      </c>
      <c r="D69" s="28" t="s">
        <v>1012</v>
      </c>
      <c r="E69" s="28" t="s">
        <v>520</v>
      </c>
      <c r="F69" s="85">
        <v>95000</v>
      </c>
      <c r="G69" s="29">
        <v>834.55</v>
      </c>
      <c r="H69" s="29" t="s">
        <v>866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45019</v>
      </c>
      <c r="B70" s="29" t="s">
        <v>1013</v>
      </c>
      <c r="C70" s="28" t="s">
        <v>1014</v>
      </c>
      <c r="D70" s="28" t="s">
        <v>1015</v>
      </c>
      <c r="E70" s="28" t="s">
        <v>520</v>
      </c>
      <c r="F70" s="85">
        <v>12393766</v>
      </c>
      <c r="G70" s="29">
        <v>15.19</v>
      </c>
      <c r="H70" s="29" t="s">
        <v>866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45019</v>
      </c>
      <c r="B71" s="29" t="s">
        <v>1016</v>
      </c>
      <c r="C71" s="28" t="s">
        <v>1017</v>
      </c>
      <c r="D71" s="28" t="s">
        <v>1018</v>
      </c>
      <c r="E71" s="28" t="s">
        <v>520</v>
      </c>
      <c r="F71" s="85">
        <v>70710</v>
      </c>
      <c r="G71" s="29">
        <v>199.9</v>
      </c>
      <c r="H71" s="29" t="s">
        <v>866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45019</v>
      </c>
      <c r="B72" s="29" t="s">
        <v>1019</v>
      </c>
      <c r="C72" s="28" t="s">
        <v>1020</v>
      </c>
      <c r="D72" s="28" t="s">
        <v>1021</v>
      </c>
      <c r="E72" s="28" t="s">
        <v>520</v>
      </c>
      <c r="F72" s="85">
        <v>664526</v>
      </c>
      <c r="G72" s="29">
        <v>59.22</v>
      </c>
      <c r="H72" s="29" t="s">
        <v>866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45019</v>
      </c>
      <c r="B73" s="29" t="s">
        <v>1022</v>
      </c>
      <c r="C73" s="28" t="s">
        <v>1023</v>
      </c>
      <c r="D73" s="28" t="s">
        <v>1024</v>
      </c>
      <c r="E73" s="28" t="s">
        <v>520</v>
      </c>
      <c r="F73" s="85">
        <v>487738</v>
      </c>
      <c r="G73" s="29">
        <v>30</v>
      </c>
      <c r="H73" s="29" t="s">
        <v>866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45019</v>
      </c>
      <c r="B74" s="29" t="s">
        <v>1025</v>
      </c>
      <c r="C74" s="28" t="s">
        <v>1026</v>
      </c>
      <c r="D74" s="28" t="s">
        <v>1027</v>
      </c>
      <c r="E74" s="28" t="s">
        <v>520</v>
      </c>
      <c r="F74" s="85">
        <v>712573</v>
      </c>
      <c r="G74" s="29">
        <v>6.42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45019</v>
      </c>
      <c r="B75" s="29" t="s">
        <v>920</v>
      </c>
      <c r="C75" s="28" t="s">
        <v>921</v>
      </c>
      <c r="D75" s="28" t="s">
        <v>922</v>
      </c>
      <c r="E75" s="28" t="s">
        <v>521</v>
      </c>
      <c r="F75" s="85">
        <v>106776</v>
      </c>
      <c r="G75" s="29">
        <v>21.59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45019</v>
      </c>
      <c r="B76" s="29" t="s">
        <v>985</v>
      </c>
      <c r="C76" s="28" t="s">
        <v>986</v>
      </c>
      <c r="D76" s="28" t="s">
        <v>987</v>
      </c>
      <c r="E76" s="28" t="s">
        <v>521</v>
      </c>
      <c r="F76" s="85">
        <v>75265</v>
      </c>
      <c r="G76" s="29">
        <v>188.84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45019</v>
      </c>
      <c r="B77" s="29" t="s">
        <v>1028</v>
      </c>
      <c r="C77" s="28" t="s">
        <v>1029</v>
      </c>
      <c r="D77" s="28" t="s">
        <v>1030</v>
      </c>
      <c r="E77" s="28" t="s">
        <v>521</v>
      </c>
      <c r="F77" s="85">
        <v>100000</v>
      </c>
      <c r="G77" s="29">
        <v>199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45019</v>
      </c>
      <c r="B78" s="29" t="s">
        <v>915</v>
      </c>
      <c r="C78" s="28" t="s">
        <v>916</v>
      </c>
      <c r="D78" s="28" t="s">
        <v>917</v>
      </c>
      <c r="E78" s="28" t="s">
        <v>521</v>
      </c>
      <c r="F78" s="85">
        <v>168000</v>
      </c>
      <c r="G78" s="29">
        <v>80.569999999999993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45019</v>
      </c>
      <c r="B79" s="29" t="s">
        <v>989</v>
      </c>
      <c r="C79" s="28" t="s">
        <v>990</v>
      </c>
      <c r="D79" s="28" t="s">
        <v>993</v>
      </c>
      <c r="E79" s="28" t="s">
        <v>521</v>
      </c>
      <c r="F79" s="85">
        <v>248931</v>
      </c>
      <c r="G79" s="29">
        <v>349.06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45019</v>
      </c>
      <c r="B80" s="29" t="s">
        <v>989</v>
      </c>
      <c r="C80" s="28" t="s">
        <v>990</v>
      </c>
      <c r="D80" s="28" t="s">
        <v>991</v>
      </c>
      <c r="E80" s="28" t="s">
        <v>521</v>
      </c>
      <c r="F80" s="85">
        <v>151803</v>
      </c>
      <c r="G80" s="29">
        <v>348.55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45019</v>
      </c>
      <c r="B81" s="29" t="s">
        <v>989</v>
      </c>
      <c r="C81" s="28" t="s">
        <v>990</v>
      </c>
      <c r="D81" s="28" t="s">
        <v>992</v>
      </c>
      <c r="E81" s="28" t="s">
        <v>521</v>
      </c>
      <c r="F81" s="85">
        <v>154623</v>
      </c>
      <c r="G81" s="29">
        <v>349.33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45019</v>
      </c>
      <c r="B82" s="29" t="s">
        <v>994</v>
      </c>
      <c r="C82" s="28" t="s">
        <v>995</v>
      </c>
      <c r="D82" s="28" t="s">
        <v>996</v>
      </c>
      <c r="E82" s="28" t="s">
        <v>521</v>
      </c>
      <c r="F82" s="85">
        <v>4092282</v>
      </c>
      <c r="G82" s="29">
        <v>58.86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45019</v>
      </c>
      <c r="B83" s="29" t="s">
        <v>997</v>
      </c>
      <c r="C83" s="28" t="s">
        <v>998</v>
      </c>
      <c r="D83" s="28" t="s">
        <v>1031</v>
      </c>
      <c r="E83" s="28" t="s">
        <v>521</v>
      </c>
      <c r="F83" s="85">
        <v>126000</v>
      </c>
      <c r="G83" s="29">
        <v>0.06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45019</v>
      </c>
      <c r="B84" s="29" t="s">
        <v>1003</v>
      </c>
      <c r="C84" s="28" t="s">
        <v>1004</v>
      </c>
      <c r="D84" s="28" t="s">
        <v>918</v>
      </c>
      <c r="E84" s="28" t="s">
        <v>521</v>
      </c>
      <c r="F84" s="85">
        <v>97045</v>
      </c>
      <c r="G84" s="29">
        <v>131.12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45019</v>
      </c>
      <c r="B85" s="29" t="s">
        <v>909</v>
      </c>
      <c r="C85" s="28" t="s">
        <v>1006</v>
      </c>
      <c r="D85" s="28" t="s">
        <v>1032</v>
      </c>
      <c r="E85" s="28" t="s">
        <v>521</v>
      </c>
      <c r="F85" s="85">
        <v>360937</v>
      </c>
      <c r="G85" s="29">
        <v>112.4</v>
      </c>
      <c r="H85" s="29" t="s">
        <v>866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45019</v>
      </c>
      <c r="B86" s="29" t="s">
        <v>1013</v>
      </c>
      <c r="C86" s="28" t="s">
        <v>1014</v>
      </c>
      <c r="D86" s="28" t="s">
        <v>1015</v>
      </c>
      <c r="E86" s="28" t="s">
        <v>521</v>
      </c>
      <c r="F86" s="85">
        <v>12123766</v>
      </c>
      <c r="G86" s="29">
        <v>15.19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45019</v>
      </c>
      <c r="B87" s="29" t="s">
        <v>901</v>
      </c>
      <c r="C87" s="28" t="s">
        <v>902</v>
      </c>
      <c r="D87" s="28" t="s">
        <v>919</v>
      </c>
      <c r="E87" s="28" t="s">
        <v>521</v>
      </c>
      <c r="F87" s="85">
        <v>808750</v>
      </c>
      <c r="G87" s="29">
        <v>10.23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45019</v>
      </c>
      <c r="B88" s="29" t="s">
        <v>901</v>
      </c>
      <c r="C88" s="28" t="s">
        <v>902</v>
      </c>
      <c r="D88" s="28" t="s">
        <v>903</v>
      </c>
      <c r="E88" s="28" t="s">
        <v>521</v>
      </c>
      <c r="F88" s="85">
        <v>650000</v>
      </c>
      <c r="G88" s="29">
        <v>10.029999999999999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45019</v>
      </c>
      <c r="B89" s="29" t="s">
        <v>1019</v>
      </c>
      <c r="C89" s="28" t="s">
        <v>1020</v>
      </c>
      <c r="D89" s="28" t="s">
        <v>1021</v>
      </c>
      <c r="E89" s="28" t="s">
        <v>521</v>
      </c>
      <c r="F89" s="85">
        <v>640879</v>
      </c>
      <c r="G89" s="29">
        <v>59.07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3"/>
  <sheetViews>
    <sheetView zoomScale="85" zoomScaleNormal="85" workbookViewId="0">
      <selection activeCell="B36" sqref="B3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760.55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864.6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 t="s">
        <v>874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2976.3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26">
        <v>4</v>
      </c>
      <c r="B13" s="327">
        <v>44986</v>
      </c>
      <c r="C13" s="328"/>
      <c r="D13" s="329" t="s">
        <v>453</v>
      </c>
      <c r="E13" s="330" t="s">
        <v>565</v>
      </c>
      <c r="F13" s="326">
        <v>167.25</v>
      </c>
      <c r="G13" s="326">
        <v>158</v>
      </c>
      <c r="H13" s="326">
        <v>174</v>
      </c>
      <c r="I13" s="331" t="s">
        <v>873</v>
      </c>
      <c r="J13" s="332" t="s">
        <v>895</v>
      </c>
      <c r="K13" s="332">
        <f t="shared" ref="K13" si="0">H13-F13</f>
        <v>6.75</v>
      </c>
      <c r="L13" s="333">
        <f t="shared" ref="L13" si="1">(F13*-0.7)/100</f>
        <v>-1.17075</v>
      </c>
      <c r="M13" s="334">
        <f t="shared" ref="M13" si="2">(K13+L13)/F13</f>
        <v>3.3358744394618833E-2</v>
      </c>
      <c r="N13" s="335" t="s">
        <v>535</v>
      </c>
      <c r="O13" s="336">
        <v>45009</v>
      </c>
      <c r="P13" s="337">
        <f>VLOOKUP(D13,'MidCap Intra'!B21:C521,2,0)</f>
        <v>168.9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4">
        <v>5</v>
      </c>
      <c r="B14" s="243">
        <v>44999</v>
      </c>
      <c r="C14" s="249"/>
      <c r="D14" s="250" t="s">
        <v>271</v>
      </c>
      <c r="E14" s="251" t="s">
        <v>565</v>
      </c>
      <c r="F14" s="244" t="s">
        <v>879</v>
      </c>
      <c r="G14" s="244">
        <v>5340</v>
      </c>
      <c r="H14" s="244"/>
      <c r="I14" s="252" t="s">
        <v>880</v>
      </c>
      <c r="J14" s="245" t="s">
        <v>538</v>
      </c>
      <c r="K14" s="245"/>
      <c r="L14" s="246"/>
      <c r="M14" s="247"/>
      <c r="N14" s="245"/>
      <c r="O14" s="248"/>
      <c r="P14" s="246">
        <f>VLOOKUP(D14,'MidCap Intra'!B22:C522,2,0)</f>
        <v>5793.1</v>
      </c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888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287.2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900</v>
      </c>
      <c r="J16" s="273" t="s">
        <v>923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40">
        <v>45019</v>
      </c>
      <c r="P16" s="304">
        <f>VLOOKUP(D16,'MidCap Intra'!B24:C524,2,0)</f>
        <v>3078.6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4">
        <v>8</v>
      </c>
      <c r="B17" s="243">
        <v>45016</v>
      </c>
      <c r="C17" s="249"/>
      <c r="D17" s="250" t="s">
        <v>118</v>
      </c>
      <c r="E17" s="251" t="s">
        <v>565</v>
      </c>
      <c r="F17" s="244" t="s">
        <v>905</v>
      </c>
      <c r="G17" s="244">
        <v>2150</v>
      </c>
      <c r="H17" s="244"/>
      <c r="I17" s="252" t="s">
        <v>906</v>
      </c>
      <c r="J17" s="245" t="s">
        <v>538</v>
      </c>
      <c r="K17" s="245"/>
      <c r="L17" s="246"/>
      <c r="M17" s="247"/>
      <c r="N17" s="245"/>
      <c r="O17" s="248"/>
      <c r="P17" s="246">
        <f>VLOOKUP(D17,'MidCap Intra'!B27:C527,2,0)</f>
        <v>2431.1</v>
      </c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/>
      <c r="B18" s="243"/>
      <c r="C18" s="249"/>
      <c r="D18" s="250"/>
      <c r="E18" s="251"/>
      <c r="F18" s="244"/>
      <c r="G18" s="244"/>
      <c r="H18" s="244"/>
      <c r="I18" s="252"/>
      <c r="J18" s="245"/>
      <c r="K18" s="245"/>
      <c r="L18" s="246"/>
      <c r="M18" s="247"/>
      <c r="N18" s="245"/>
      <c r="O18" s="248"/>
      <c r="P18" s="246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/>
      <c r="B19" s="243"/>
      <c r="C19" s="249"/>
      <c r="D19" s="250"/>
      <c r="E19" s="251"/>
      <c r="F19" s="244"/>
      <c r="G19" s="244"/>
      <c r="H19" s="244"/>
      <c r="I19" s="252"/>
      <c r="J19" s="245"/>
      <c r="K19" s="245"/>
      <c r="L19" s="246"/>
      <c r="M19" s="247"/>
      <c r="N19" s="245"/>
      <c r="O19" s="248"/>
      <c r="P19" s="246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5" t="s">
        <v>16</v>
      </c>
      <c r="B27" s="265" t="s">
        <v>512</v>
      </c>
      <c r="C27" s="265"/>
      <c r="D27" s="227" t="s">
        <v>523</v>
      </c>
      <c r="E27" s="265" t="s">
        <v>524</v>
      </c>
      <c r="F27" s="265" t="s">
        <v>525</v>
      </c>
      <c r="G27" s="265" t="s">
        <v>545</v>
      </c>
      <c r="H27" s="265" t="s">
        <v>527</v>
      </c>
      <c r="I27" s="265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8" customFormat="1" ht="13.5" customHeight="1">
      <c r="A28" s="201">
        <v>1</v>
      </c>
      <c r="B28" s="199">
        <v>45000</v>
      </c>
      <c r="C28" s="269"/>
      <c r="D28" s="270" t="s">
        <v>148</v>
      </c>
      <c r="E28" s="271" t="s">
        <v>537</v>
      </c>
      <c r="F28" s="201" t="s">
        <v>881</v>
      </c>
      <c r="G28" s="201">
        <v>1137</v>
      </c>
      <c r="H28" s="201"/>
      <c r="I28" s="272" t="s">
        <v>882</v>
      </c>
      <c r="J28" s="225" t="s">
        <v>538</v>
      </c>
      <c r="K28" s="225"/>
      <c r="L28" s="278"/>
      <c r="M28" s="279"/>
      <c r="N28" s="225"/>
      <c r="O28" s="280"/>
      <c r="P28" s="266"/>
      <c r="Q28" s="198"/>
      <c r="R28" s="226" t="s">
        <v>536</v>
      </c>
      <c r="S28" s="19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  <c r="AK28" s="267"/>
      <c r="AL28" s="267"/>
    </row>
    <row r="29" spans="1:56" s="268" customFormat="1" ht="13.5" customHeight="1">
      <c r="A29" s="201">
        <v>2</v>
      </c>
      <c r="B29" s="199">
        <v>45006</v>
      </c>
      <c r="C29" s="269"/>
      <c r="D29" s="270" t="s">
        <v>186</v>
      </c>
      <c r="E29" s="271" t="s">
        <v>537</v>
      </c>
      <c r="F29" s="201" t="s">
        <v>892</v>
      </c>
      <c r="G29" s="201">
        <v>505</v>
      </c>
      <c r="H29" s="201"/>
      <c r="I29" s="272" t="s">
        <v>889</v>
      </c>
      <c r="J29" s="225" t="s">
        <v>538</v>
      </c>
      <c r="K29" s="225"/>
      <c r="L29" s="278"/>
      <c r="M29" s="279"/>
      <c r="N29" s="225"/>
      <c r="O29" s="280"/>
      <c r="P29" s="266"/>
      <c r="Q29" s="198"/>
      <c r="R29" s="226" t="s">
        <v>536</v>
      </c>
      <c r="S29" s="19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  <c r="AK29" s="267"/>
      <c r="AL29" s="267"/>
    </row>
    <row r="30" spans="1:56" s="268" customFormat="1" ht="13.5" customHeight="1">
      <c r="A30" s="201">
        <v>3</v>
      </c>
      <c r="B30" s="243">
        <v>45013</v>
      </c>
      <c r="C30" s="269"/>
      <c r="D30" s="270" t="s">
        <v>153</v>
      </c>
      <c r="E30" s="271" t="s">
        <v>537</v>
      </c>
      <c r="F30" s="201" t="s">
        <v>898</v>
      </c>
      <c r="G30" s="201">
        <v>725</v>
      </c>
      <c r="H30" s="201"/>
      <c r="I30" s="272" t="s">
        <v>867</v>
      </c>
      <c r="J30" s="225" t="s">
        <v>538</v>
      </c>
      <c r="K30" s="225"/>
      <c r="L30" s="278"/>
      <c r="M30" s="279"/>
      <c r="N30" s="225"/>
      <c r="O30" s="280"/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97">
        <v>4</v>
      </c>
      <c r="B31" s="338">
        <v>45013</v>
      </c>
      <c r="C31" s="306"/>
      <c r="D31" s="307" t="s">
        <v>256</v>
      </c>
      <c r="E31" s="308" t="s">
        <v>537</v>
      </c>
      <c r="F31" s="297">
        <v>268</v>
      </c>
      <c r="G31" s="297">
        <v>262</v>
      </c>
      <c r="H31" s="297">
        <v>261</v>
      </c>
      <c r="I31" s="309" t="s">
        <v>899</v>
      </c>
      <c r="J31" s="298" t="s">
        <v>896</v>
      </c>
      <c r="K31" s="298">
        <f t="shared" ref="K31:K32" si="6">H31-F31</f>
        <v>-7</v>
      </c>
      <c r="L31" s="310">
        <f t="shared" ref="L31" si="7">(F31*-0.7)/100</f>
        <v>-1.8759999999999999</v>
      </c>
      <c r="M31" s="311">
        <f t="shared" ref="M31:M32" si="8">(K31+L31)/F31</f>
        <v>-3.3119402985074625E-2</v>
      </c>
      <c r="N31" s="339" t="s">
        <v>547</v>
      </c>
      <c r="O31" s="341">
        <v>45019</v>
      </c>
      <c r="P31" s="266"/>
      <c r="Q31" s="198"/>
      <c r="R31" s="226" t="s">
        <v>799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5</v>
      </c>
      <c r="B32" s="289">
        <v>45019</v>
      </c>
      <c r="C32" s="290"/>
      <c r="D32" s="291" t="s">
        <v>48</v>
      </c>
      <c r="E32" s="292" t="s">
        <v>537</v>
      </c>
      <c r="F32" s="275">
        <v>3365</v>
      </c>
      <c r="G32" s="275">
        <v>3270</v>
      </c>
      <c r="H32" s="275">
        <v>3400</v>
      </c>
      <c r="I32" s="293" t="s">
        <v>924</v>
      </c>
      <c r="J32" s="273" t="s">
        <v>925</v>
      </c>
      <c r="K32" s="273">
        <f t="shared" si="6"/>
        <v>35</v>
      </c>
      <c r="L32" s="294">
        <f>(F32*-0.07)/100</f>
        <v>-2.3555000000000001</v>
      </c>
      <c r="M32" s="295">
        <f t="shared" si="8"/>
        <v>9.7011887072808323E-3</v>
      </c>
      <c r="N32" s="273" t="s">
        <v>535</v>
      </c>
      <c r="O32" s="296">
        <v>45019</v>
      </c>
      <c r="P32" s="266"/>
      <c r="Q32" s="198"/>
      <c r="R32" s="226"/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01"/>
      <c r="B33" s="243"/>
      <c r="C33" s="269"/>
      <c r="D33" s="270"/>
      <c r="E33" s="271"/>
      <c r="F33" s="201"/>
      <c r="G33" s="201"/>
      <c r="H33" s="201"/>
      <c r="I33" s="272"/>
      <c r="J33" s="225"/>
      <c r="K33" s="225"/>
      <c r="L33" s="278"/>
      <c r="M33" s="279"/>
      <c r="N33" s="225"/>
      <c r="O33" s="280"/>
      <c r="P33" s="266"/>
      <c r="Q33" s="198"/>
      <c r="R33" s="226"/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01"/>
      <c r="B34" s="243"/>
      <c r="C34" s="269"/>
      <c r="D34" s="270"/>
      <c r="E34" s="271"/>
      <c r="F34" s="201"/>
      <c r="G34" s="201"/>
      <c r="H34" s="201"/>
      <c r="I34" s="272"/>
      <c r="J34" s="225"/>
      <c r="K34" s="225"/>
      <c r="L34" s="278"/>
      <c r="M34" s="279"/>
      <c r="N34" s="225"/>
      <c r="O34" s="280"/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198" customFormat="1" ht="13.5" customHeight="1">
      <c r="A35" s="324"/>
      <c r="B35" s="324"/>
      <c r="C35" s="269"/>
      <c r="D35" s="270"/>
      <c r="E35" s="271"/>
      <c r="F35" s="201"/>
      <c r="G35" s="201"/>
      <c r="H35" s="201"/>
      <c r="I35" s="272"/>
      <c r="J35" s="225"/>
      <c r="K35" s="225"/>
      <c r="L35" s="278"/>
      <c r="M35" s="279"/>
      <c r="N35" s="225"/>
      <c r="O35" s="280"/>
      <c r="P35" s="266"/>
      <c r="R35" s="226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ht="44.25" customHeight="1">
      <c r="A36" s="109" t="s">
        <v>539</v>
      </c>
      <c r="B36" s="130"/>
      <c r="C36" s="130"/>
      <c r="D36" s="1"/>
      <c r="E36" s="6"/>
      <c r="F36" s="6"/>
      <c r="G36" s="6"/>
      <c r="H36" s="6" t="s">
        <v>551</v>
      </c>
      <c r="I36" s="6"/>
      <c r="J36" s="6"/>
      <c r="K36" s="105"/>
      <c r="L36" s="131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8" ht="12.75" customHeight="1">
      <c r="A37" s="115" t="s">
        <v>540</v>
      </c>
      <c r="B37" s="109"/>
      <c r="C37" s="109"/>
      <c r="D37" s="109"/>
      <c r="E37" s="41"/>
      <c r="F37" s="116" t="s">
        <v>541</v>
      </c>
      <c r="G37" s="54"/>
      <c r="H37" s="41"/>
      <c r="I37" s="54"/>
      <c r="J37" s="6"/>
      <c r="K37" s="132"/>
      <c r="L37" s="133"/>
      <c r="M37" s="6"/>
      <c r="N37" s="99"/>
      <c r="O37" s="134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5"/>
      <c r="B38" s="109"/>
      <c r="C38" s="109"/>
      <c r="D38" s="109"/>
      <c r="E38" s="6"/>
      <c r="F38" s="116" t="s">
        <v>543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1"/>
      <c r="K39" s="118"/>
      <c r="L39" s="119"/>
      <c r="M39" s="6"/>
      <c r="N39" s="122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5" t="s">
        <v>552</v>
      </c>
      <c r="B40" s="135"/>
      <c r="C40" s="135"/>
      <c r="D40" s="135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512</v>
      </c>
      <c r="C41" s="94"/>
      <c r="D41" s="95" t="s">
        <v>523</v>
      </c>
      <c r="E41" s="94" t="s">
        <v>524</v>
      </c>
      <c r="F41" s="94" t="s">
        <v>525</v>
      </c>
      <c r="G41" s="94" t="s">
        <v>545</v>
      </c>
      <c r="H41" s="94" t="s">
        <v>527</v>
      </c>
      <c r="I41" s="94" t="s">
        <v>528</v>
      </c>
      <c r="J41" s="93" t="s">
        <v>529</v>
      </c>
      <c r="K41" s="136" t="s">
        <v>553</v>
      </c>
      <c r="L41" s="96" t="s">
        <v>531</v>
      </c>
      <c r="M41" s="136" t="s">
        <v>554</v>
      </c>
      <c r="N41" s="94" t="s">
        <v>555</v>
      </c>
      <c r="O41" s="93" t="s">
        <v>533</v>
      </c>
      <c r="P41" s="95" t="s">
        <v>534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287">
        <v>1</v>
      </c>
      <c r="B42" s="325">
        <v>45019</v>
      </c>
      <c r="C42" s="322"/>
      <c r="D42" s="322" t="s">
        <v>928</v>
      </c>
      <c r="E42" s="292" t="s">
        <v>537</v>
      </c>
      <c r="F42" s="287">
        <v>649</v>
      </c>
      <c r="G42" s="287">
        <v>633</v>
      </c>
      <c r="H42" s="323">
        <v>657</v>
      </c>
      <c r="I42" s="323" t="s">
        <v>891</v>
      </c>
      <c r="J42" s="273" t="s">
        <v>890</v>
      </c>
      <c r="K42" s="281">
        <f t="shared" ref="K42" si="9">H42-F42</f>
        <v>8</v>
      </c>
      <c r="L42" s="282">
        <v>100</v>
      </c>
      <c r="M42" s="283">
        <f t="shared" ref="M42" si="10">(K42*N42)-100</f>
        <v>6700</v>
      </c>
      <c r="N42" s="281">
        <v>850</v>
      </c>
      <c r="O42" s="273" t="s">
        <v>535</v>
      </c>
      <c r="P42" s="296">
        <v>45019</v>
      </c>
      <c r="Q42" s="31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20"/>
      <c r="AG42" s="321"/>
      <c r="AH42" s="319"/>
      <c r="AI42" s="319"/>
      <c r="AJ42" s="320"/>
      <c r="AK42" s="320"/>
      <c r="AL42" s="320"/>
    </row>
    <row r="43" spans="1:38" ht="12.75" customHeight="1">
      <c r="A43" s="256"/>
      <c r="B43" s="312"/>
      <c r="C43" s="313"/>
      <c r="D43" s="313"/>
      <c r="E43" s="256"/>
      <c r="F43" s="256"/>
      <c r="G43" s="256"/>
      <c r="H43" s="314"/>
      <c r="I43" s="314"/>
      <c r="J43" s="315"/>
      <c r="K43" s="316"/>
      <c r="L43" s="317"/>
      <c r="M43" s="318"/>
      <c r="N43" s="316"/>
      <c r="O43" s="314"/>
      <c r="P43" s="257"/>
      <c r="Q43" s="31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20"/>
      <c r="AG43" s="321"/>
      <c r="AH43" s="319"/>
      <c r="AI43" s="319"/>
      <c r="AJ43" s="320"/>
      <c r="AK43" s="320"/>
      <c r="AL43" s="320"/>
    </row>
    <row r="44" spans="1:38" s="198" customFormat="1" ht="12.75" customHeight="1">
      <c r="A44" s="201"/>
      <c r="B44" s="199"/>
      <c r="C44" s="234"/>
      <c r="D44" s="234"/>
      <c r="E44" s="201"/>
      <c r="F44" s="201"/>
      <c r="G44" s="201"/>
      <c r="H44" s="202"/>
      <c r="I44" s="202"/>
      <c r="J44" s="225"/>
      <c r="K44" s="234"/>
      <c r="L44" s="201"/>
      <c r="M44" s="201"/>
      <c r="N44" s="201"/>
      <c r="O44" s="202"/>
      <c r="P44" s="202"/>
      <c r="Q44" s="200"/>
      <c r="R44" s="203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29"/>
      <c r="AG44" s="228"/>
      <c r="AH44" s="200"/>
      <c r="AI44" s="200"/>
      <c r="AJ44" s="229"/>
      <c r="AK44" s="229"/>
      <c r="AL44" s="229"/>
    </row>
    <row r="45" spans="1:38" ht="38.25" customHeight="1">
      <c r="A45" s="137" t="s">
        <v>557</v>
      </c>
      <c r="B45" s="137"/>
      <c r="C45" s="137"/>
      <c r="D45" s="137"/>
      <c r="E45" s="138"/>
      <c r="F45" s="102"/>
      <c r="G45" s="102"/>
      <c r="H45" s="102"/>
      <c r="I45" s="102"/>
      <c r="J45" s="1"/>
      <c r="K45" s="6"/>
      <c r="L45" s="6"/>
      <c r="M45" s="6"/>
      <c r="N45" s="1"/>
      <c r="O45" s="1"/>
      <c r="P45" s="41"/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ht="38.25">
      <c r="A46" s="94" t="s">
        <v>16</v>
      </c>
      <c r="B46" s="94" t="s">
        <v>512</v>
      </c>
      <c r="C46" s="94"/>
      <c r="D46" s="95" t="s">
        <v>523</v>
      </c>
      <c r="E46" s="94" t="s">
        <v>524</v>
      </c>
      <c r="F46" s="94" t="s">
        <v>525</v>
      </c>
      <c r="G46" s="94" t="s">
        <v>545</v>
      </c>
      <c r="H46" s="94" t="s">
        <v>527</v>
      </c>
      <c r="I46" s="94" t="s">
        <v>528</v>
      </c>
      <c r="J46" s="93" t="s">
        <v>529</v>
      </c>
      <c r="K46" s="93" t="s">
        <v>558</v>
      </c>
      <c r="L46" s="96" t="s">
        <v>531</v>
      </c>
      <c r="M46" s="136" t="s">
        <v>554</v>
      </c>
      <c r="N46" s="94" t="s">
        <v>555</v>
      </c>
      <c r="O46" s="94" t="s">
        <v>533</v>
      </c>
      <c r="P46" s="95" t="s">
        <v>534</v>
      </c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s="198" customFormat="1" ht="15.6" customHeight="1">
      <c r="A47" s="287">
        <v>1</v>
      </c>
      <c r="B47" s="274">
        <v>45012</v>
      </c>
      <c r="C47" s="285"/>
      <c r="D47" s="322" t="s">
        <v>897</v>
      </c>
      <c r="E47" s="275" t="s">
        <v>537</v>
      </c>
      <c r="F47" s="275">
        <v>128</v>
      </c>
      <c r="G47" s="275">
        <v>78</v>
      </c>
      <c r="H47" s="284">
        <v>151</v>
      </c>
      <c r="I47" s="305" t="s">
        <v>878</v>
      </c>
      <c r="J47" s="273" t="s">
        <v>877</v>
      </c>
      <c r="K47" s="281">
        <f t="shared" ref="K47" si="11">H47-F47</f>
        <v>23</v>
      </c>
      <c r="L47" s="282">
        <v>100</v>
      </c>
      <c r="M47" s="283">
        <f t="shared" ref="M47" si="12">(K47*N47)-100</f>
        <v>2200</v>
      </c>
      <c r="N47" s="281">
        <v>100</v>
      </c>
      <c r="O47" s="273" t="s">
        <v>535</v>
      </c>
      <c r="P47" s="274">
        <v>45019</v>
      </c>
      <c r="Q47" s="197"/>
      <c r="R47" s="203" t="s">
        <v>799</v>
      </c>
      <c r="S47" s="197"/>
      <c r="T47" s="197"/>
      <c r="U47" s="197"/>
      <c r="V47" s="197"/>
      <c r="W47" s="197"/>
      <c r="X47" s="203"/>
      <c r="Y47" s="197"/>
      <c r="Z47" s="197"/>
      <c r="AA47" s="197"/>
      <c r="AB47" s="197"/>
      <c r="AC47" s="197"/>
      <c r="AD47" s="203"/>
      <c r="AE47" s="197"/>
      <c r="AF47" s="197"/>
      <c r="AG47" s="197"/>
      <c r="AH47" s="197"/>
      <c r="AI47" s="197"/>
      <c r="AJ47" s="203"/>
      <c r="AK47" s="197"/>
      <c r="AL47" s="197"/>
    </row>
    <row r="48" spans="1:38" s="198" customFormat="1" ht="15.6" customHeight="1">
      <c r="A48" s="324"/>
      <c r="B48" s="324"/>
      <c r="C48" s="324"/>
      <c r="D48" s="324"/>
      <c r="E48" s="324"/>
      <c r="F48" s="324"/>
      <c r="G48" s="324"/>
      <c r="H48" s="324"/>
      <c r="I48" s="324"/>
      <c r="J48" s="225"/>
      <c r="K48" s="202"/>
      <c r="L48" s="217"/>
      <c r="M48" s="218"/>
      <c r="N48" s="202"/>
      <c r="O48" s="225"/>
      <c r="P48" s="199"/>
      <c r="Q48" s="1"/>
      <c r="R48" s="6"/>
      <c r="S48" s="1"/>
      <c r="T48" s="1"/>
      <c r="U48" s="1"/>
      <c r="V48" s="1"/>
      <c r="W48" s="1"/>
      <c r="X48" s="6"/>
      <c r="Y48" s="1"/>
      <c r="Z48" s="1"/>
      <c r="AA48" s="1"/>
      <c r="AB48" s="1"/>
      <c r="AC48" s="1"/>
      <c r="AD48" s="6"/>
      <c r="AE48" s="1"/>
      <c r="AF48" s="1"/>
      <c r="AG48" s="1"/>
      <c r="AH48" s="197"/>
      <c r="AI48" s="197"/>
      <c r="AJ48" s="203"/>
      <c r="AK48" s="197"/>
      <c r="AL48" s="197"/>
    </row>
    <row r="49" spans="1:38" ht="38.25" customHeight="1">
      <c r="A49" s="92" t="s">
        <v>559</v>
      </c>
      <c r="B49" s="139"/>
      <c r="C49" s="139"/>
      <c r="D49" s="140"/>
      <c r="E49" s="124"/>
      <c r="F49" s="6"/>
      <c r="G49" s="6"/>
      <c r="H49" s="125"/>
      <c r="I49" s="141"/>
      <c r="J49" s="1"/>
      <c r="K49" s="6"/>
      <c r="L49" s="6"/>
      <c r="M49" s="6"/>
      <c r="N49" s="1"/>
      <c r="O49" s="1"/>
      <c r="Q49" s="1"/>
      <c r="R49" s="6"/>
      <c r="S49" s="1"/>
      <c r="T49" s="1"/>
      <c r="U49" s="1"/>
      <c r="V49" s="1"/>
      <c r="W49" s="1"/>
      <c r="X49" s="6"/>
      <c r="Y49" s="1"/>
      <c r="Z49" s="1"/>
      <c r="AA49" s="1"/>
      <c r="AB49" s="1"/>
      <c r="AC49" s="1"/>
      <c r="AD49" s="6"/>
      <c r="AE49" s="1"/>
      <c r="AF49" s="1"/>
      <c r="AG49" s="1"/>
      <c r="AH49" s="1"/>
      <c r="AI49" s="1"/>
      <c r="AJ49" s="6"/>
      <c r="AK49" s="1"/>
    </row>
    <row r="50" spans="1:38" s="198" customFormat="1" ht="38.25">
      <c r="A50" s="93" t="s">
        <v>16</v>
      </c>
      <c r="B50" s="94" t="s">
        <v>512</v>
      </c>
      <c r="C50" s="94"/>
      <c r="D50" s="95" t="s">
        <v>523</v>
      </c>
      <c r="E50" s="94" t="s">
        <v>524</v>
      </c>
      <c r="F50" s="94" t="s">
        <v>525</v>
      </c>
      <c r="G50" s="94" t="s">
        <v>526</v>
      </c>
      <c r="H50" s="94" t="s">
        <v>527</v>
      </c>
      <c r="I50" s="94" t="s">
        <v>528</v>
      </c>
      <c r="J50" s="93" t="s">
        <v>529</v>
      </c>
      <c r="K50" s="128" t="s">
        <v>546</v>
      </c>
      <c r="L50" s="129" t="s">
        <v>531</v>
      </c>
      <c r="M50" s="96" t="s">
        <v>532</v>
      </c>
      <c r="N50" s="94" t="s">
        <v>533</v>
      </c>
      <c r="O50" s="95" t="s">
        <v>534</v>
      </c>
      <c r="P50" s="94" t="s">
        <v>763</v>
      </c>
      <c r="Q50" s="197"/>
      <c r="R50" s="6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</row>
    <row r="51" spans="1:38" ht="14.25" customHeight="1">
      <c r="A51" s="256">
        <v>1</v>
      </c>
      <c r="B51" s="257">
        <v>44840</v>
      </c>
      <c r="C51" s="254"/>
      <c r="D51" s="254" t="s">
        <v>835</v>
      </c>
      <c r="E51" s="255" t="s">
        <v>537</v>
      </c>
      <c r="F51" s="255" t="s">
        <v>836</v>
      </c>
      <c r="G51" s="255">
        <v>1220</v>
      </c>
      <c r="H51" s="255"/>
      <c r="I51" s="255" t="s">
        <v>837</v>
      </c>
      <c r="J51" s="225" t="s">
        <v>538</v>
      </c>
      <c r="K51" s="202"/>
      <c r="L51" s="217"/>
      <c r="M51" s="218"/>
      <c r="N51" s="202"/>
      <c r="O51" s="225"/>
      <c r="P51" s="199"/>
      <c r="Q51" s="197"/>
      <c r="R51" s="197" t="s">
        <v>536</v>
      </c>
      <c r="S51" s="41"/>
      <c r="T51" s="1"/>
      <c r="U51" s="1"/>
      <c r="V51" s="1"/>
      <c r="W51" s="1"/>
      <c r="X51" s="1"/>
      <c r="Y51" s="1"/>
      <c r="Z51" s="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256">
        <v>2</v>
      </c>
      <c r="B52" s="257">
        <v>45019</v>
      </c>
      <c r="C52" s="254"/>
      <c r="D52" s="254" t="s">
        <v>71</v>
      </c>
      <c r="E52" s="255" t="s">
        <v>537</v>
      </c>
      <c r="F52" s="255" t="s">
        <v>926</v>
      </c>
      <c r="G52" s="255">
        <v>88</v>
      </c>
      <c r="H52" s="255"/>
      <c r="I52" s="255" t="s">
        <v>927</v>
      </c>
      <c r="J52" s="225" t="s">
        <v>538</v>
      </c>
      <c r="K52" s="202"/>
      <c r="L52" s="217"/>
      <c r="M52" s="218"/>
      <c r="N52" s="202"/>
      <c r="O52" s="225"/>
      <c r="P52" s="199"/>
      <c r="Q52" s="197"/>
      <c r="R52" s="197"/>
      <c r="S52" s="41"/>
      <c r="T52" s="1"/>
      <c r="U52" s="1"/>
      <c r="V52" s="1"/>
      <c r="W52" s="1"/>
      <c r="X52" s="1"/>
      <c r="Y52" s="1"/>
      <c r="Z52" s="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255"/>
      <c r="B53" s="253"/>
      <c r="C53" s="254"/>
      <c r="D53" s="254"/>
      <c r="E53" s="255"/>
      <c r="F53" s="255"/>
      <c r="G53" s="255"/>
      <c r="H53" s="255"/>
      <c r="I53" s="255"/>
      <c r="J53" s="225"/>
      <c r="K53" s="202"/>
      <c r="L53" s="217"/>
      <c r="M53" s="218"/>
      <c r="N53" s="202"/>
      <c r="O53" s="225"/>
      <c r="P53" s="199"/>
      <c r="R53" s="6"/>
      <c r="S53" s="1"/>
      <c r="T53" s="1"/>
      <c r="U53" s="1"/>
      <c r="V53" s="1"/>
      <c r="W53" s="1"/>
      <c r="X53" s="1"/>
      <c r="Y53" s="1"/>
    </row>
    <row r="54" spans="1:38" ht="12.75" customHeight="1">
      <c r="A54" s="109" t="s">
        <v>539</v>
      </c>
      <c r="B54" s="109"/>
      <c r="C54" s="109"/>
      <c r="D54" s="109"/>
      <c r="E54" s="41"/>
      <c r="F54" s="116" t="s">
        <v>541</v>
      </c>
      <c r="G54" s="54"/>
      <c r="H54" s="54"/>
      <c r="I54" s="54"/>
      <c r="J54" s="6"/>
      <c r="K54" s="132"/>
      <c r="L54" s="133"/>
      <c r="M54" s="6"/>
      <c r="N54" s="99"/>
      <c r="O54" s="142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</row>
    <row r="55" spans="1:38" ht="12.75" customHeight="1">
      <c r="A55" s="115" t="s">
        <v>540</v>
      </c>
      <c r="B55" s="109"/>
      <c r="C55" s="109"/>
      <c r="D55" s="109"/>
      <c r="E55" s="6"/>
      <c r="F55" s="116" t="s">
        <v>543</v>
      </c>
      <c r="G55" s="6"/>
      <c r="H55" s="6" t="s">
        <v>759</v>
      </c>
      <c r="I55" s="6"/>
      <c r="J55" s="1"/>
      <c r="K55" s="6"/>
      <c r="L55" s="6"/>
      <c r="M55" s="6"/>
      <c r="N55" s="1"/>
      <c r="O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12.75" customHeight="1">
      <c r="A56" s="115"/>
      <c r="B56" s="109"/>
      <c r="C56" s="109"/>
      <c r="D56" s="109"/>
      <c r="E56" s="6"/>
      <c r="F56" s="116"/>
      <c r="G56" s="6"/>
      <c r="H56" s="6"/>
      <c r="I56" s="6"/>
      <c r="J56" s="1"/>
      <c r="K56" s="6"/>
      <c r="L56" s="6"/>
      <c r="M56" s="6"/>
      <c r="N56" s="1"/>
      <c r="O56" s="1"/>
      <c r="Q56" s="1"/>
      <c r="R56" s="54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15"/>
      <c r="B57" s="109"/>
      <c r="C57" s="109"/>
      <c r="D57" s="109"/>
      <c r="E57" s="6"/>
      <c r="F57" s="116"/>
      <c r="G57" s="54"/>
      <c r="H57" s="41"/>
      <c r="I57" s="54"/>
      <c r="J57" s="6"/>
      <c r="K57" s="132"/>
      <c r="L57" s="133"/>
      <c r="M57" s="6"/>
      <c r="N57" s="99"/>
      <c r="O57" s="134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54"/>
      <c r="B58" s="98"/>
      <c r="C58" s="98"/>
      <c r="D58" s="41"/>
      <c r="E58" s="54"/>
      <c r="F58" s="54"/>
      <c r="G58" s="54"/>
      <c r="H58" s="41"/>
      <c r="I58" s="54"/>
      <c r="J58" s="6"/>
      <c r="K58" s="132"/>
      <c r="L58" s="133"/>
      <c r="M58" s="6"/>
      <c r="N58" s="99"/>
      <c r="O58" s="134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38.25" customHeight="1">
      <c r="A59" s="41"/>
      <c r="B59" s="143" t="s">
        <v>560</v>
      </c>
      <c r="C59" s="143"/>
      <c r="D59" s="143"/>
      <c r="E59" s="143"/>
      <c r="F59" s="6"/>
      <c r="G59" s="6"/>
      <c r="H59" s="126"/>
      <c r="I59" s="6"/>
      <c r="J59" s="126"/>
      <c r="K59" s="127"/>
      <c r="L59" s="6"/>
      <c r="M59" s="6"/>
      <c r="N59" s="1"/>
      <c r="O59" s="1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93" t="s">
        <v>16</v>
      </c>
      <c r="B60" s="94" t="s">
        <v>512</v>
      </c>
      <c r="C60" s="94"/>
      <c r="D60" s="95" t="s">
        <v>523</v>
      </c>
      <c r="E60" s="94" t="s">
        <v>524</v>
      </c>
      <c r="F60" s="94" t="s">
        <v>525</v>
      </c>
      <c r="G60" s="94" t="s">
        <v>561</v>
      </c>
      <c r="H60" s="94" t="s">
        <v>562</v>
      </c>
      <c r="I60" s="94" t="s">
        <v>528</v>
      </c>
      <c r="J60" s="144" t="s">
        <v>529</v>
      </c>
      <c r="K60" s="94" t="s">
        <v>530</v>
      </c>
      <c r="L60" s="94" t="s">
        <v>563</v>
      </c>
      <c r="M60" s="94" t="s">
        <v>533</v>
      </c>
      <c r="N60" s="95" t="s">
        <v>534</v>
      </c>
      <c r="O60" s="1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45">
        <v>1</v>
      </c>
      <c r="B61" s="146">
        <v>41579</v>
      </c>
      <c r="C61" s="146"/>
      <c r="D61" s="147" t="s">
        <v>564</v>
      </c>
      <c r="E61" s="148" t="s">
        <v>565</v>
      </c>
      <c r="F61" s="149">
        <v>82</v>
      </c>
      <c r="G61" s="148" t="s">
        <v>566</v>
      </c>
      <c r="H61" s="148">
        <v>100</v>
      </c>
      <c r="I61" s="150">
        <v>100</v>
      </c>
      <c r="J61" s="151" t="s">
        <v>567</v>
      </c>
      <c r="K61" s="152">
        <f t="shared" ref="K61:K113" si="13">H61-F61</f>
        <v>18</v>
      </c>
      <c r="L61" s="153">
        <f t="shared" ref="L61:L113" si="14">K61/F61</f>
        <v>0.21951219512195122</v>
      </c>
      <c r="M61" s="148" t="s">
        <v>535</v>
      </c>
      <c r="N61" s="154">
        <v>42657</v>
      </c>
      <c r="O61" s="1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45">
        <v>2</v>
      </c>
      <c r="B62" s="146">
        <v>41794</v>
      </c>
      <c r="C62" s="146"/>
      <c r="D62" s="147" t="s">
        <v>568</v>
      </c>
      <c r="E62" s="148" t="s">
        <v>537</v>
      </c>
      <c r="F62" s="149">
        <v>257</v>
      </c>
      <c r="G62" s="148" t="s">
        <v>566</v>
      </c>
      <c r="H62" s="148">
        <v>300</v>
      </c>
      <c r="I62" s="150">
        <v>300</v>
      </c>
      <c r="J62" s="151" t="s">
        <v>567</v>
      </c>
      <c r="K62" s="152">
        <f t="shared" si="13"/>
        <v>43</v>
      </c>
      <c r="L62" s="153">
        <f t="shared" si="14"/>
        <v>0.16731517509727625</v>
      </c>
      <c r="M62" s="148" t="s">
        <v>535</v>
      </c>
      <c r="N62" s="154">
        <v>41822</v>
      </c>
      <c r="O62" s="1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45">
        <v>3</v>
      </c>
      <c r="B63" s="146">
        <v>41828</v>
      </c>
      <c r="C63" s="146"/>
      <c r="D63" s="147" t="s">
        <v>569</v>
      </c>
      <c r="E63" s="148" t="s">
        <v>537</v>
      </c>
      <c r="F63" s="149">
        <v>393</v>
      </c>
      <c r="G63" s="148" t="s">
        <v>566</v>
      </c>
      <c r="H63" s="148">
        <v>468</v>
      </c>
      <c r="I63" s="150">
        <v>468</v>
      </c>
      <c r="J63" s="151" t="s">
        <v>567</v>
      </c>
      <c r="K63" s="152">
        <f t="shared" si="13"/>
        <v>75</v>
      </c>
      <c r="L63" s="153">
        <f t="shared" si="14"/>
        <v>0.19083969465648856</v>
      </c>
      <c r="M63" s="148" t="s">
        <v>535</v>
      </c>
      <c r="N63" s="154">
        <v>41863</v>
      </c>
      <c r="O63" s="1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45">
        <v>4</v>
      </c>
      <c r="B64" s="146">
        <v>41857</v>
      </c>
      <c r="C64" s="146"/>
      <c r="D64" s="147" t="s">
        <v>570</v>
      </c>
      <c r="E64" s="148" t="s">
        <v>537</v>
      </c>
      <c r="F64" s="149">
        <v>205</v>
      </c>
      <c r="G64" s="148" t="s">
        <v>566</v>
      </c>
      <c r="H64" s="148">
        <v>275</v>
      </c>
      <c r="I64" s="150">
        <v>250</v>
      </c>
      <c r="J64" s="151" t="s">
        <v>567</v>
      </c>
      <c r="K64" s="152">
        <f t="shared" si="13"/>
        <v>70</v>
      </c>
      <c r="L64" s="153">
        <f t="shared" si="14"/>
        <v>0.34146341463414637</v>
      </c>
      <c r="M64" s="148" t="s">
        <v>535</v>
      </c>
      <c r="N64" s="154">
        <v>41962</v>
      </c>
      <c r="O64" s="1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45">
        <v>5</v>
      </c>
      <c r="B65" s="146">
        <v>41886</v>
      </c>
      <c r="C65" s="146"/>
      <c r="D65" s="147" t="s">
        <v>571</v>
      </c>
      <c r="E65" s="148" t="s">
        <v>537</v>
      </c>
      <c r="F65" s="149">
        <v>162</v>
      </c>
      <c r="G65" s="148" t="s">
        <v>566</v>
      </c>
      <c r="H65" s="148">
        <v>190</v>
      </c>
      <c r="I65" s="150">
        <v>190</v>
      </c>
      <c r="J65" s="151" t="s">
        <v>567</v>
      </c>
      <c r="K65" s="152">
        <f t="shared" si="13"/>
        <v>28</v>
      </c>
      <c r="L65" s="153">
        <f t="shared" si="14"/>
        <v>0.1728395061728395</v>
      </c>
      <c r="M65" s="148" t="s">
        <v>535</v>
      </c>
      <c r="N65" s="154">
        <v>42006</v>
      </c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45">
        <v>6</v>
      </c>
      <c r="B66" s="146">
        <v>41886</v>
      </c>
      <c r="C66" s="146"/>
      <c r="D66" s="147" t="s">
        <v>572</v>
      </c>
      <c r="E66" s="148" t="s">
        <v>537</v>
      </c>
      <c r="F66" s="149">
        <v>75</v>
      </c>
      <c r="G66" s="148" t="s">
        <v>566</v>
      </c>
      <c r="H66" s="148">
        <v>91.5</v>
      </c>
      <c r="I66" s="150" t="s">
        <v>573</v>
      </c>
      <c r="J66" s="151" t="s">
        <v>574</v>
      </c>
      <c r="K66" s="152">
        <f t="shared" si="13"/>
        <v>16.5</v>
      </c>
      <c r="L66" s="153">
        <f t="shared" si="14"/>
        <v>0.22</v>
      </c>
      <c r="M66" s="148" t="s">
        <v>535</v>
      </c>
      <c r="N66" s="154">
        <v>41954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7</v>
      </c>
      <c r="B67" s="146">
        <v>41913</v>
      </c>
      <c r="C67" s="146"/>
      <c r="D67" s="147" t="s">
        <v>575</v>
      </c>
      <c r="E67" s="148" t="s">
        <v>537</v>
      </c>
      <c r="F67" s="149">
        <v>850</v>
      </c>
      <c r="G67" s="148" t="s">
        <v>566</v>
      </c>
      <c r="H67" s="148">
        <v>982.5</v>
      </c>
      <c r="I67" s="150">
        <v>1050</v>
      </c>
      <c r="J67" s="151" t="s">
        <v>576</v>
      </c>
      <c r="K67" s="152">
        <f t="shared" si="13"/>
        <v>132.5</v>
      </c>
      <c r="L67" s="153">
        <f t="shared" si="14"/>
        <v>0.15588235294117647</v>
      </c>
      <c r="M67" s="148" t="s">
        <v>535</v>
      </c>
      <c r="N67" s="154">
        <v>42039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8</v>
      </c>
      <c r="B68" s="146">
        <v>41913</v>
      </c>
      <c r="C68" s="146"/>
      <c r="D68" s="147" t="s">
        <v>577</v>
      </c>
      <c r="E68" s="148" t="s">
        <v>537</v>
      </c>
      <c r="F68" s="149">
        <v>475</v>
      </c>
      <c r="G68" s="148" t="s">
        <v>566</v>
      </c>
      <c r="H68" s="148">
        <v>515</v>
      </c>
      <c r="I68" s="150">
        <v>600</v>
      </c>
      <c r="J68" s="151" t="s">
        <v>578</v>
      </c>
      <c r="K68" s="152">
        <f t="shared" si="13"/>
        <v>40</v>
      </c>
      <c r="L68" s="153">
        <f t="shared" si="14"/>
        <v>8.4210526315789472E-2</v>
      </c>
      <c r="M68" s="148" t="s">
        <v>535</v>
      </c>
      <c r="N68" s="154">
        <v>41939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9</v>
      </c>
      <c r="B69" s="146">
        <v>41913</v>
      </c>
      <c r="C69" s="146"/>
      <c r="D69" s="147" t="s">
        <v>579</v>
      </c>
      <c r="E69" s="148" t="s">
        <v>537</v>
      </c>
      <c r="F69" s="149">
        <v>86</v>
      </c>
      <c r="G69" s="148" t="s">
        <v>566</v>
      </c>
      <c r="H69" s="148">
        <v>99</v>
      </c>
      <c r="I69" s="150">
        <v>140</v>
      </c>
      <c r="J69" s="151" t="s">
        <v>580</v>
      </c>
      <c r="K69" s="152">
        <f t="shared" si="13"/>
        <v>13</v>
      </c>
      <c r="L69" s="153">
        <f t="shared" si="14"/>
        <v>0.15116279069767441</v>
      </c>
      <c r="M69" s="148" t="s">
        <v>535</v>
      </c>
      <c r="N69" s="154">
        <v>41939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10</v>
      </c>
      <c r="B70" s="146">
        <v>41926</v>
      </c>
      <c r="C70" s="146"/>
      <c r="D70" s="147" t="s">
        <v>581</v>
      </c>
      <c r="E70" s="148" t="s">
        <v>537</v>
      </c>
      <c r="F70" s="149">
        <v>496.6</v>
      </c>
      <c r="G70" s="148" t="s">
        <v>566</v>
      </c>
      <c r="H70" s="148">
        <v>621</v>
      </c>
      <c r="I70" s="150">
        <v>580</v>
      </c>
      <c r="J70" s="151" t="s">
        <v>567</v>
      </c>
      <c r="K70" s="152">
        <f t="shared" si="13"/>
        <v>124.39999999999998</v>
      </c>
      <c r="L70" s="153">
        <f t="shared" si="14"/>
        <v>0.25050342327829234</v>
      </c>
      <c r="M70" s="148" t="s">
        <v>535</v>
      </c>
      <c r="N70" s="154">
        <v>42605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11</v>
      </c>
      <c r="B71" s="146">
        <v>41926</v>
      </c>
      <c r="C71" s="146"/>
      <c r="D71" s="147" t="s">
        <v>582</v>
      </c>
      <c r="E71" s="148" t="s">
        <v>537</v>
      </c>
      <c r="F71" s="149">
        <v>2481.9</v>
      </c>
      <c r="G71" s="148" t="s">
        <v>566</v>
      </c>
      <c r="H71" s="148">
        <v>2840</v>
      </c>
      <c r="I71" s="150">
        <v>2870</v>
      </c>
      <c r="J71" s="151" t="s">
        <v>583</v>
      </c>
      <c r="K71" s="152">
        <f t="shared" si="13"/>
        <v>358.09999999999991</v>
      </c>
      <c r="L71" s="153">
        <f t="shared" si="14"/>
        <v>0.14428462065353154</v>
      </c>
      <c r="M71" s="148" t="s">
        <v>535</v>
      </c>
      <c r="N71" s="154">
        <v>42017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12</v>
      </c>
      <c r="B72" s="146">
        <v>41928</v>
      </c>
      <c r="C72" s="146"/>
      <c r="D72" s="147" t="s">
        <v>584</v>
      </c>
      <c r="E72" s="148" t="s">
        <v>537</v>
      </c>
      <c r="F72" s="149">
        <v>84.5</v>
      </c>
      <c r="G72" s="148" t="s">
        <v>566</v>
      </c>
      <c r="H72" s="148">
        <v>93</v>
      </c>
      <c r="I72" s="150">
        <v>110</v>
      </c>
      <c r="J72" s="151" t="s">
        <v>585</v>
      </c>
      <c r="K72" s="152">
        <f t="shared" si="13"/>
        <v>8.5</v>
      </c>
      <c r="L72" s="153">
        <f t="shared" si="14"/>
        <v>0.10059171597633136</v>
      </c>
      <c r="M72" s="148" t="s">
        <v>535</v>
      </c>
      <c r="N72" s="154">
        <v>41939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13</v>
      </c>
      <c r="B73" s="146">
        <v>41928</v>
      </c>
      <c r="C73" s="146"/>
      <c r="D73" s="147" t="s">
        <v>586</v>
      </c>
      <c r="E73" s="148" t="s">
        <v>537</v>
      </c>
      <c r="F73" s="149">
        <v>401</v>
      </c>
      <c r="G73" s="148" t="s">
        <v>566</v>
      </c>
      <c r="H73" s="148">
        <v>428</v>
      </c>
      <c r="I73" s="150">
        <v>450</v>
      </c>
      <c r="J73" s="151" t="s">
        <v>587</v>
      </c>
      <c r="K73" s="152">
        <f t="shared" si="13"/>
        <v>27</v>
      </c>
      <c r="L73" s="153">
        <f t="shared" si="14"/>
        <v>6.7331670822942641E-2</v>
      </c>
      <c r="M73" s="148" t="s">
        <v>535</v>
      </c>
      <c r="N73" s="154">
        <v>42020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14</v>
      </c>
      <c r="B74" s="146">
        <v>41928</v>
      </c>
      <c r="C74" s="146"/>
      <c r="D74" s="147" t="s">
        <v>588</v>
      </c>
      <c r="E74" s="148" t="s">
        <v>537</v>
      </c>
      <c r="F74" s="149">
        <v>101</v>
      </c>
      <c r="G74" s="148" t="s">
        <v>566</v>
      </c>
      <c r="H74" s="148">
        <v>112</v>
      </c>
      <c r="I74" s="150">
        <v>120</v>
      </c>
      <c r="J74" s="151" t="s">
        <v>589</v>
      </c>
      <c r="K74" s="152">
        <f t="shared" si="13"/>
        <v>11</v>
      </c>
      <c r="L74" s="153">
        <f t="shared" si="14"/>
        <v>0.10891089108910891</v>
      </c>
      <c r="M74" s="148" t="s">
        <v>535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15</v>
      </c>
      <c r="B75" s="146">
        <v>41954</v>
      </c>
      <c r="C75" s="146"/>
      <c r="D75" s="147" t="s">
        <v>590</v>
      </c>
      <c r="E75" s="148" t="s">
        <v>537</v>
      </c>
      <c r="F75" s="149">
        <v>59</v>
      </c>
      <c r="G75" s="148" t="s">
        <v>566</v>
      </c>
      <c r="H75" s="148">
        <v>76</v>
      </c>
      <c r="I75" s="150">
        <v>76</v>
      </c>
      <c r="J75" s="151" t="s">
        <v>567</v>
      </c>
      <c r="K75" s="152">
        <f t="shared" si="13"/>
        <v>17</v>
      </c>
      <c r="L75" s="153">
        <f t="shared" si="14"/>
        <v>0.28813559322033899</v>
      </c>
      <c r="M75" s="148" t="s">
        <v>535</v>
      </c>
      <c r="N75" s="154">
        <v>43032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16</v>
      </c>
      <c r="B76" s="146">
        <v>41954</v>
      </c>
      <c r="C76" s="146"/>
      <c r="D76" s="147" t="s">
        <v>579</v>
      </c>
      <c r="E76" s="148" t="s">
        <v>537</v>
      </c>
      <c r="F76" s="149">
        <v>99</v>
      </c>
      <c r="G76" s="148" t="s">
        <v>566</v>
      </c>
      <c r="H76" s="148">
        <v>120</v>
      </c>
      <c r="I76" s="150">
        <v>120</v>
      </c>
      <c r="J76" s="151" t="s">
        <v>548</v>
      </c>
      <c r="K76" s="152">
        <f t="shared" si="13"/>
        <v>21</v>
      </c>
      <c r="L76" s="153">
        <f t="shared" si="14"/>
        <v>0.21212121212121213</v>
      </c>
      <c r="M76" s="148" t="s">
        <v>535</v>
      </c>
      <c r="N76" s="154">
        <v>41960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17</v>
      </c>
      <c r="B77" s="146">
        <v>41956</v>
      </c>
      <c r="C77" s="146"/>
      <c r="D77" s="147" t="s">
        <v>591</v>
      </c>
      <c r="E77" s="148" t="s">
        <v>537</v>
      </c>
      <c r="F77" s="149">
        <v>22</v>
      </c>
      <c r="G77" s="148" t="s">
        <v>566</v>
      </c>
      <c r="H77" s="148">
        <v>33.549999999999997</v>
      </c>
      <c r="I77" s="150">
        <v>32</v>
      </c>
      <c r="J77" s="151" t="s">
        <v>592</v>
      </c>
      <c r="K77" s="152">
        <f t="shared" si="13"/>
        <v>11.549999999999997</v>
      </c>
      <c r="L77" s="153">
        <f t="shared" si="14"/>
        <v>0.52499999999999991</v>
      </c>
      <c r="M77" s="148" t="s">
        <v>535</v>
      </c>
      <c r="N77" s="154">
        <v>42188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18</v>
      </c>
      <c r="B78" s="146">
        <v>41976</v>
      </c>
      <c r="C78" s="146"/>
      <c r="D78" s="147" t="s">
        <v>593</v>
      </c>
      <c r="E78" s="148" t="s">
        <v>537</v>
      </c>
      <c r="F78" s="149">
        <v>440</v>
      </c>
      <c r="G78" s="148" t="s">
        <v>566</v>
      </c>
      <c r="H78" s="148">
        <v>520</v>
      </c>
      <c r="I78" s="150">
        <v>520</v>
      </c>
      <c r="J78" s="151" t="s">
        <v>594</v>
      </c>
      <c r="K78" s="152">
        <f t="shared" si="13"/>
        <v>80</v>
      </c>
      <c r="L78" s="153">
        <f t="shared" si="14"/>
        <v>0.18181818181818182</v>
      </c>
      <c r="M78" s="148" t="s">
        <v>535</v>
      </c>
      <c r="N78" s="154">
        <v>42208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19</v>
      </c>
      <c r="B79" s="146">
        <v>41976</v>
      </c>
      <c r="C79" s="146"/>
      <c r="D79" s="147" t="s">
        <v>595</v>
      </c>
      <c r="E79" s="148" t="s">
        <v>537</v>
      </c>
      <c r="F79" s="149">
        <v>360</v>
      </c>
      <c r="G79" s="148" t="s">
        <v>566</v>
      </c>
      <c r="H79" s="148">
        <v>427</v>
      </c>
      <c r="I79" s="150">
        <v>425</v>
      </c>
      <c r="J79" s="151" t="s">
        <v>596</v>
      </c>
      <c r="K79" s="152">
        <f t="shared" si="13"/>
        <v>67</v>
      </c>
      <c r="L79" s="153">
        <f t="shared" si="14"/>
        <v>0.18611111111111112</v>
      </c>
      <c r="M79" s="148" t="s">
        <v>535</v>
      </c>
      <c r="N79" s="154">
        <v>42058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20</v>
      </c>
      <c r="B80" s="146">
        <v>42012</v>
      </c>
      <c r="C80" s="146"/>
      <c r="D80" s="147" t="s">
        <v>597</v>
      </c>
      <c r="E80" s="148" t="s">
        <v>537</v>
      </c>
      <c r="F80" s="149">
        <v>360</v>
      </c>
      <c r="G80" s="148" t="s">
        <v>566</v>
      </c>
      <c r="H80" s="148">
        <v>455</v>
      </c>
      <c r="I80" s="150">
        <v>420</v>
      </c>
      <c r="J80" s="151" t="s">
        <v>598</v>
      </c>
      <c r="K80" s="152">
        <f t="shared" si="13"/>
        <v>95</v>
      </c>
      <c r="L80" s="153">
        <f t="shared" si="14"/>
        <v>0.2638888888888889</v>
      </c>
      <c r="M80" s="148" t="s">
        <v>535</v>
      </c>
      <c r="N80" s="154">
        <v>42024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21</v>
      </c>
      <c r="B81" s="146">
        <v>42012</v>
      </c>
      <c r="C81" s="146"/>
      <c r="D81" s="147" t="s">
        <v>599</v>
      </c>
      <c r="E81" s="148" t="s">
        <v>537</v>
      </c>
      <c r="F81" s="149">
        <v>130</v>
      </c>
      <c r="G81" s="148"/>
      <c r="H81" s="148">
        <v>175.5</v>
      </c>
      <c r="I81" s="150">
        <v>165</v>
      </c>
      <c r="J81" s="151" t="s">
        <v>600</v>
      </c>
      <c r="K81" s="152">
        <f t="shared" si="13"/>
        <v>45.5</v>
      </c>
      <c r="L81" s="153">
        <f t="shared" si="14"/>
        <v>0.35</v>
      </c>
      <c r="M81" s="148" t="s">
        <v>535</v>
      </c>
      <c r="N81" s="154">
        <v>43088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22</v>
      </c>
      <c r="B82" s="146">
        <v>42040</v>
      </c>
      <c r="C82" s="146"/>
      <c r="D82" s="147" t="s">
        <v>365</v>
      </c>
      <c r="E82" s="148" t="s">
        <v>565</v>
      </c>
      <c r="F82" s="149">
        <v>98</v>
      </c>
      <c r="G82" s="148"/>
      <c r="H82" s="148">
        <v>120</v>
      </c>
      <c r="I82" s="150">
        <v>120</v>
      </c>
      <c r="J82" s="151" t="s">
        <v>567</v>
      </c>
      <c r="K82" s="152">
        <f t="shared" si="13"/>
        <v>22</v>
      </c>
      <c r="L82" s="153">
        <f t="shared" si="14"/>
        <v>0.22448979591836735</v>
      </c>
      <c r="M82" s="148" t="s">
        <v>535</v>
      </c>
      <c r="N82" s="154">
        <v>42753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23</v>
      </c>
      <c r="B83" s="146">
        <v>42040</v>
      </c>
      <c r="C83" s="146"/>
      <c r="D83" s="147" t="s">
        <v>601</v>
      </c>
      <c r="E83" s="148" t="s">
        <v>565</v>
      </c>
      <c r="F83" s="149">
        <v>196</v>
      </c>
      <c r="G83" s="148"/>
      <c r="H83" s="148">
        <v>262</v>
      </c>
      <c r="I83" s="150">
        <v>255</v>
      </c>
      <c r="J83" s="151" t="s">
        <v>567</v>
      </c>
      <c r="K83" s="152">
        <f t="shared" si="13"/>
        <v>66</v>
      </c>
      <c r="L83" s="153">
        <f t="shared" si="14"/>
        <v>0.33673469387755101</v>
      </c>
      <c r="M83" s="148" t="s">
        <v>535</v>
      </c>
      <c r="N83" s="154">
        <v>42599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5">
        <v>24</v>
      </c>
      <c r="B84" s="156">
        <v>42067</v>
      </c>
      <c r="C84" s="156"/>
      <c r="D84" s="157" t="s">
        <v>364</v>
      </c>
      <c r="E84" s="158" t="s">
        <v>565</v>
      </c>
      <c r="F84" s="159">
        <v>235</v>
      </c>
      <c r="G84" s="159"/>
      <c r="H84" s="160">
        <v>77</v>
      </c>
      <c r="I84" s="160" t="s">
        <v>602</v>
      </c>
      <c r="J84" s="161" t="s">
        <v>603</v>
      </c>
      <c r="K84" s="162">
        <f t="shared" si="13"/>
        <v>-158</v>
      </c>
      <c r="L84" s="163">
        <f t="shared" si="14"/>
        <v>-0.67234042553191486</v>
      </c>
      <c r="M84" s="159" t="s">
        <v>547</v>
      </c>
      <c r="N84" s="156">
        <v>43522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25</v>
      </c>
      <c r="B85" s="146">
        <v>42067</v>
      </c>
      <c r="C85" s="146"/>
      <c r="D85" s="147" t="s">
        <v>604</v>
      </c>
      <c r="E85" s="148" t="s">
        <v>565</v>
      </c>
      <c r="F85" s="149">
        <v>185</v>
      </c>
      <c r="G85" s="148"/>
      <c r="H85" s="148">
        <v>224</v>
      </c>
      <c r="I85" s="150" t="s">
        <v>605</v>
      </c>
      <c r="J85" s="151" t="s">
        <v>567</v>
      </c>
      <c r="K85" s="152">
        <f t="shared" si="13"/>
        <v>39</v>
      </c>
      <c r="L85" s="153">
        <f t="shared" si="14"/>
        <v>0.21081081081081082</v>
      </c>
      <c r="M85" s="148" t="s">
        <v>535</v>
      </c>
      <c r="N85" s="154">
        <v>42647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5">
        <v>26</v>
      </c>
      <c r="B86" s="156">
        <v>42090</v>
      </c>
      <c r="C86" s="156"/>
      <c r="D86" s="164" t="s">
        <v>606</v>
      </c>
      <c r="E86" s="159" t="s">
        <v>565</v>
      </c>
      <c r="F86" s="159">
        <v>49.5</v>
      </c>
      <c r="G86" s="160"/>
      <c r="H86" s="160">
        <v>15.85</v>
      </c>
      <c r="I86" s="160">
        <v>67</v>
      </c>
      <c r="J86" s="161" t="s">
        <v>607</v>
      </c>
      <c r="K86" s="160">
        <f t="shared" si="13"/>
        <v>-33.65</v>
      </c>
      <c r="L86" s="165">
        <f t="shared" si="14"/>
        <v>-0.67979797979797973</v>
      </c>
      <c r="M86" s="159" t="s">
        <v>547</v>
      </c>
      <c r="N86" s="166">
        <v>43627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27</v>
      </c>
      <c r="B87" s="146">
        <v>42093</v>
      </c>
      <c r="C87" s="146"/>
      <c r="D87" s="147" t="s">
        <v>608</v>
      </c>
      <c r="E87" s="148" t="s">
        <v>565</v>
      </c>
      <c r="F87" s="149">
        <v>183.5</v>
      </c>
      <c r="G87" s="148"/>
      <c r="H87" s="148">
        <v>219</v>
      </c>
      <c r="I87" s="150">
        <v>218</v>
      </c>
      <c r="J87" s="151" t="s">
        <v>609</v>
      </c>
      <c r="K87" s="152">
        <f t="shared" si="13"/>
        <v>35.5</v>
      </c>
      <c r="L87" s="153">
        <f t="shared" si="14"/>
        <v>0.19346049046321526</v>
      </c>
      <c r="M87" s="148" t="s">
        <v>535</v>
      </c>
      <c r="N87" s="154">
        <v>42103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28</v>
      </c>
      <c r="B88" s="146">
        <v>42114</v>
      </c>
      <c r="C88" s="146"/>
      <c r="D88" s="147" t="s">
        <v>610</v>
      </c>
      <c r="E88" s="148" t="s">
        <v>565</v>
      </c>
      <c r="F88" s="149">
        <f>(227+237)/2</f>
        <v>232</v>
      </c>
      <c r="G88" s="148"/>
      <c r="H88" s="148">
        <v>298</v>
      </c>
      <c r="I88" s="150">
        <v>298</v>
      </c>
      <c r="J88" s="151" t="s">
        <v>567</v>
      </c>
      <c r="K88" s="152">
        <f t="shared" si="13"/>
        <v>66</v>
      </c>
      <c r="L88" s="153">
        <f t="shared" si="14"/>
        <v>0.28448275862068967</v>
      </c>
      <c r="M88" s="148" t="s">
        <v>535</v>
      </c>
      <c r="N88" s="154">
        <v>42823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29</v>
      </c>
      <c r="B89" s="146">
        <v>42128</v>
      </c>
      <c r="C89" s="146"/>
      <c r="D89" s="147" t="s">
        <v>611</v>
      </c>
      <c r="E89" s="148" t="s">
        <v>537</v>
      </c>
      <c r="F89" s="149">
        <v>385</v>
      </c>
      <c r="G89" s="148"/>
      <c r="H89" s="148">
        <f>212.5+331</f>
        <v>543.5</v>
      </c>
      <c r="I89" s="150">
        <v>510</v>
      </c>
      <c r="J89" s="151" t="s">
        <v>612</v>
      </c>
      <c r="K89" s="152">
        <f t="shared" si="13"/>
        <v>158.5</v>
      </c>
      <c r="L89" s="153">
        <f t="shared" si="14"/>
        <v>0.41168831168831171</v>
      </c>
      <c r="M89" s="148" t="s">
        <v>535</v>
      </c>
      <c r="N89" s="154">
        <v>42235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30</v>
      </c>
      <c r="B90" s="146">
        <v>42128</v>
      </c>
      <c r="C90" s="146"/>
      <c r="D90" s="147" t="s">
        <v>613</v>
      </c>
      <c r="E90" s="148" t="s">
        <v>537</v>
      </c>
      <c r="F90" s="149">
        <v>115.5</v>
      </c>
      <c r="G90" s="148"/>
      <c r="H90" s="148">
        <v>146</v>
      </c>
      <c r="I90" s="150">
        <v>142</v>
      </c>
      <c r="J90" s="151" t="s">
        <v>614</v>
      </c>
      <c r="K90" s="152">
        <f t="shared" si="13"/>
        <v>30.5</v>
      </c>
      <c r="L90" s="153">
        <f t="shared" si="14"/>
        <v>0.26406926406926406</v>
      </c>
      <c r="M90" s="148" t="s">
        <v>535</v>
      </c>
      <c r="N90" s="154">
        <v>42202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31</v>
      </c>
      <c r="B91" s="146">
        <v>42151</v>
      </c>
      <c r="C91" s="146"/>
      <c r="D91" s="147" t="s">
        <v>615</v>
      </c>
      <c r="E91" s="148" t="s">
        <v>537</v>
      </c>
      <c r="F91" s="149">
        <v>237.5</v>
      </c>
      <c r="G91" s="148"/>
      <c r="H91" s="148">
        <v>279.5</v>
      </c>
      <c r="I91" s="150">
        <v>278</v>
      </c>
      <c r="J91" s="151" t="s">
        <v>567</v>
      </c>
      <c r="K91" s="152">
        <f t="shared" si="13"/>
        <v>42</v>
      </c>
      <c r="L91" s="153">
        <f t="shared" si="14"/>
        <v>0.17684210526315788</v>
      </c>
      <c r="M91" s="148" t="s">
        <v>535</v>
      </c>
      <c r="N91" s="154">
        <v>42222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32</v>
      </c>
      <c r="B92" s="146">
        <v>42174</v>
      </c>
      <c r="C92" s="146"/>
      <c r="D92" s="147" t="s">
        <v>586</v>
      </c>
      <c r="E92" s="148" t="s">
        <v>565</v>
      </c>
      <c r="F92" s="149">
        <v>340</v>
      </c>
      <c r="G92" s="148"/>
      <c r="H92" s="148">
        <v>448</v>
      </c>
      <c r="I92" s="150">
        <v>448</v>
      </c>
      <c r="J92" s="151" t="s">
        <v>567</v>
      </c>
      <c r="K92" s="152">
        <f t="shared" si="13"/>
        <v>108</v>
      </c>
      <c r="L92" s="153">
        <f t="shared" si="14"/>
        <v>0.31764705882352939</v>
      </c>
      <c r="M92" s="148" t="s">
        <v>535</v>
      </c>
      <c r="N92" s="154">
        <v>43018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33</v>
      </c>
      <c r="B93" s="146">
        <v>42191</v>
      </c>
      <c r="C93" s="146"/>
      <c r="D93" s="147" t="s">
        <v>616</v>
      </c>
      <c r="E93" s="148" t="s">
        <v>565</v>
      </c>
      <c r="F93" s="149">
        <v>390</v>
      </c>
      <c r="G93" s="148"/>
      <c r="H93" s="148">
        <v>460</v>
      </c>
      <c r="I93" s="150">
        <v>460</v>
      </c>
      <c r="J93" s="151" t="s">
        <v>567</v>
      </c>
      <c r="K93" s="152">
        <f t="shared" si="13"/>
        <v>70</v>
      </c>
      <c r="L93" s="153">
        <f t="shared" si="14"/>
        <v>0.17948717948717949</v>
      </c>
      <c r="M93" s="148" t="s">
        <v>535</v>
      </c>
      <c r="N93" s="154">
        <v>42478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5">
        <v>34</v>
      </c>
      <c r="B94" s="156">
        <v>42195</v>
      </c>
      <c r="C94" s="156"/>
      <c r="D94" s="157" t="s">
        <v>617</v>
      </c>
      <c r="E94" s="158" t="s">
        <v>565</v>
      </c>
      <c r="F94" s="159">
        <v>122.5</v>
      </c>
      <c r="G94" s="159"/>
      <c r="H94" s="160">
        <v>61</v>
      </c>
      <c r="I94" s="160">
        <v>172</v>
      </c>
      <c r="J94" s="161" t="s">
        <v>618</v>
      </c>
      <c r="K94" s="162">
        <f t="shared" si="13"/>
        <v>-61.5</v>
      </c>
      <c r="L94" s="163">
        <f t="shared" si="14"/>
        <v>-0.50204081632653064</v>
      </c>
      <c r="M94" s="159" t="s">
        <v>547</v>
      </c>
      <c r="N94" s="156">
        <v>43333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35</v>
      </c>
      <c r="B95" s="146">
        <v>42219</v>
      </c>
      <c r="C95" s="146"/>
      <c r="D95" s="147" t="s">
        <v>619</v>
      </c>
      <c r="E95" s="148" t="s">
        <v>565</v>
      </c>
      <c r="F95" s="149">
        <v>297.5</v>
      </c>
      <c r="G95" s="148"/>
      <c r="H95" s="148">
        <v>350</v>
      </c>
      <c r="I95" s="150">
        <v>360</v>
      </c>
      <c r="J95" s="151" t="s">
        <v>620</v>
      </c>
      <c r="K95" s="152">
        <f t="shared" si="13"/>
        <v>52.5</v>
      </c>
      <c r="L95" s="153">
        <f t="shared" si="14"/>
        <v>0.17647058823529413</v>
      </c>
      <c r="M95" s="148" t="s">
        <v>535</v>
      </c>
      <c r="N95" s="154">
        <v>42232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36</v>
      </c>
      <c r="B96" s="146">
        <v>42219</v>
      </c>
      <c r="C96" s="146"/>
      <c r="D96" s="147" t="s">
        <v>621</v>
      </c>
      <c r="E96" s="148" t="s">
        <v>565</v>
      </c>
      <c r="F96" s="149">
        <v>115.5</v>
      </c>
      <c r="G96" s="148"/>
      <c r="H96" s="148">
        <v>149</v>
      </c>
      <c r="I96" s="150">
        <v>140</v>
      </c>
      <c r="J96" s="151" t="s">
        <v>622</v>
      </c>
      <c r="K96" s="152">
        <f t="shared" si="13"/>
        <v>33.5</v>
      </c>
      <c r="L96" s="153">
        <f t="shared" si="14"/>
        <v>0.29004329004329005</v>
      </c>
      <c r="M96" s="148" t="s">
        <v>535</v>
      </c>
      <c r="N96" s="154">
        <v>42740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37</v>
      </c>
      <c r="B97" s="146">
        <v>42251</v>
      </c>
      <c r="C97" s="146"/>
      <c r="D97" s="147" t="s">
        <v>615</v>
      </c>
      <c r="E97" s="148" t="s">
        <v>565</v>
      </c>
      <c r="F97" s="149">
        <v>226</v>
      </c>
      <c r="G97" s="148"/>
      <c r="H97" s="148">
        <v>292</v>
      </c>
      <c r="I97" s="150">
        <v>292</v>
      </c>
      <c r="J97" s="151" t="s">
        <v>623</v>
      </c>
      <c r="K97" s="152">
        <f t="shared" si="13"/>
        <v>66</v>
      </c>
      <c r="L97" s="153">
        <f t="shared" si="14"/>
        <v>0.29203539823008851</v>
      </c>
      <c r="M97" s="148" t="s">
        <v>535</v>
      </c>
      <c r="N97" s="154">
        <v>42286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38</v>
      </c>
      <c r="B98" s="146">
        <v>42254</v>
      </c>
      <c r="C98" s="146"/>
      <c r="D98" s="147" t="s">
        <v>610</v>
      </c>
      <c r="E98" s="148" t="s">
        <v>565</v>
      </c>
      <c r="F98" s="149">
        <v>232.5</v>
      </c>
      <c r="G98" s="148"/>
      <c r="H98" s="148">
        <v>312.5</v>
      </c>
      <c r="I98" s="150">
        <v>310</v>
      </c>
      <c r="J98" s="151" t="s">
        <v>567</v>
      </c>
      <c r="K98" s="152">
        <f t="shared" si="13"/>
        <v>80</v>
      </c>
      <c r="L98" s="153">
        <f t="shared" si="14"/>
        <v>0.34408602150537637</v>
      </c>
      <c r="M98" s="148" t="s">
        <v>535</v>
      </c>
      <c r="N98" s="154">
        <v>42823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39</v>
      </c>
      <c r="B99" s="146">
        <v>42268</v>
      </c>
      <c r="C99" s="146"/>
      <c r="D99" s="147" t="s">
        <v>624</v>
      </c>
      <c r="E99" s="148" t="s">
        <v>565</v>
      </c>
      <c r="F99" s="149">
        <v>196.5</v>
      </c>
      <c r="G99" s="148"/>
      <c r="H99" s="148">
        <v>238</v>
      </c>
      <c r="I99" s="150">
        <v>238</v>
      </c>
      <c r="J99" s="151" t="s">
        <v>623</v>
      </c>
      <c r="K99" s="152">
        <f t="shared" si="13"/>
        <v>41.5</v>
      </c>
      <c r="L99" s="153">
        <f t="shared" si="14"/>
        <v>0.21119592875318066</v>
      </c>
      <c r="M99" s="148" t="s">
        <v>535</v>
      </c>
      <c r="N99" s="154">
        <v>42291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40</v>
      </c>
      <c r="B100" s="146">
        <v>42271</v>
      </c>
      <c r="C100" s="146"/>
      <c r="D100" s="147" t="s">
        <v>564</v>
      </c>
      <c r="E100" s="148" t="s">
        <v>565</v>
      </c>
      <c r="F100" s="149">
        <v>65</v>
      </c>
      <c r="G100" s="148"/>
      <c r="H100" s="148">
        <v>82</v>
      </c>
      <c r="I100" s="150">
        <v>82</v>
      </c>
      <c r="J100" s="151" t="s">
        <v>623</v>
      </c>
      <c r="K100" s="152">
        <f t="shared" si="13"/>
        <v>17</v>
      </c>
      <c r="L100" s="153">
        <f t="shared" si="14"/>
        <v>0.26153846153846155</v>
      </c>
      <c r="M100" s="148" t="s">
        <v>535</v>
      </c>
      <c r="N100" s="154">
        <v>42578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41</v>
      </c>
      <c r="B101" s="146">
        <v>42291</v>
      </c>
      <c r="C101" s="146"/>
      <c r="D101" s="147" t="s">
        <v>625</v>
      </c>
      <c r="E101" s="148" t="s">
        <v>565</v>
      </c>
      <c r="F101" s="149">
        <v>144</v>
      </c>
      <c r="G101" s="148"/>
      <c r="H101" s="148">
        <v>182.5</v>
      </c>
      <c r="I101" s="150">
        <v>181</v>
      </c>
      <c r="J101" s="151" t="s">
        <v>623</v>
      </c>
      <c r="K101" s="152">
        <f t="shared" si="13"/>
        <v>38.5</v>
      </c>
      <c r="L101" s="153">
        <f t="shared" si="14"/>
        <v>0.2673611111111111</v>
      </c>
      <c r="M101" s="148" t="s">
        <v>535</v>
      </c>
      <c r="N101" s="154">
        <v>42817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42</v>
      </c>
      <c r="B102" s="146">
        <v>42291</v>
      </c>
      <c r="C102" s="146"/>
      <c r="D102" s="147" t="s">
        <v>626</v>
      </c>
      <c r="E102" s="148" t="s">
        <v>565</v>
      </c>
      <c r="F102" s="149">
        <v>264</v>
      </c>
      <c r="G102" s="148"/>
      <c r="H102" s="148">
        <v>311</v>
      </c>
      <c r="I102" s="150">
        <v>311</v>
      </c>
      <c r="J102" s="151" t="s">
        <v>623</v>
      </c>
      <c r="K102" s="152">
        <f t="shared" si="13"/>
        <v>47</v>
      </c>
      <c r="L102" s="153">
        <f t="shared" si="14"/>
        <v>0.17803030303030304</v>
      </c>
      <c r="M102" s="148" t="s">
        <v>535</v>
      </c>
      <c r="N102" s="154">
        <v>42604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43</v>
      </c>
      <c r="B103" s="146">
        <v>42318</v>
      </c>
      <c r="C103" s="146"/>
      <c r="D103" s="147" t="s">
        <v>627</v>
      </c>
      <c r="E103" s="148" t="s">
        <v>537</v>
      </c>
      <c r="F103" s="149">
        <v>549.5</v>
      </c>
      <c r="G103" s="148"/>
      <c r="H103" s="148">
        <v>630</v>
      </c>
      <c r="I103" s="150">
        <v>630</v>
      </c>
      <c r="J103" s="151" t="s">
        <v>623</v>
      </c>
      <c r="K103" s="152">
        <f t="shared" si="13"/>
        <v>80.5</v>
      </c>
      <c r="L103" s="153">
        <f t="shared" si="14"/>
        <v>0.1464968152866242</v>
      </c>
      <c r="M103" s="148" t="s">
        <v>535</v>
      </c>
      <c r="N103" s="154">
        <v>42419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44</v>
      </c>
      <c r="B104" s="146">
        <v>42342</v>
      </c>
      <c r="C104" s="146"/>
      <c r="D104" s="147" t="s">
        <v>628</v>
      </c>
      <c r="E104" s="148" t="s">
        <v>565</v>
      </c>
      <c r="F104" s="149">
        <v>1027.5</v>
      </c>
      <c r="G104" s="148"/>
      <c r="H104" s="148">
        <v>1315</v>
      </c>
      <c r="I104" s="150">
        <v>1250</v>
      </c>
      <c r="J104" s="151" t="s">
        <v>623</v>
      </c>
      <c r="K104" s="152">
        <f t="shared" si="13"/>
        <v>287.5</v>
      </c>
      <c r="L104" s="153">
        <f t="shared" si="14"/>
        <v>0.27980535279805352</v>
      </c>
      <c r="M104" s="148" t="s">
        <v>535</v>
      </c>
      <c r="N104" s="154">
        <v>43244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45</v>
      </c>
      <c r="B105" s="146">
        <v>42367</v>
      </c>
      <c r="C105" s="146"/>
      <c r="D105" s="147" t="s">
        <v>629</v>
      </c>
      <c r="E105" s="148" t="s">
        <v>565</v>
      </c>
      <c r="F105" s="149">
        <v>465</v>
      </c>
      <c r="G105" s="148"/>
      <c r="H105" s="148">
        <v>540</v>
      </c>
      <c r="I105" s="150">
        <v>540</v>
      </c>
      <c r="J105" s="151" t="s">
        <v>623</v>
      </c>
      <c r="K105" s="152">
        <f t="shared" si="13"/>
        <v>75</v>
      </c>
      <c r="L105" s="153">
        <f t="shared" si="14"/>
        <v>0.16129032258064516</v>
      </c>
      <c r="M105" s="148" t="s">
        <v>535</v>
      </c>
      <c r="N105" s="154">
        <v>42530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46</v>
      </c>
      <c r="B106" s="146">
        <v>42380</v>
      </c>
      <c r="C106" s="146"/>
      <c r="D106" s="147" t="s">
        <v>365</v>
      </c>
      <c r="E106" s="148" t="s">
        <v>537</v>
      </c>
      <c r="F106" s="149">
        <v>81</v>
      </c>
      <c r="G106" s="148"/>
      <c r="H106" s="148">
        <v>110</v>
      </c>
      <c r="I106" s="150">
        <v>110</v>
      </c>
      <c r="J106" s="151" t="s">
        <v>623</v>
      </c>
      <c r="K106" s="152">
        <f t="shared" si="13"/>
        <v>29</v>
      </c>
      <c r="L106" s="153">
        <f t="shared" si="14"/>
        <v>0.35802469135802467</v>
      </c>
      <c r="M106" s="148" t="s">
        <v>535</v>
      </c>
      <c r="N106" s="154">
        <v>42745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47</v>
      </c>
      <c r="B107" s="146">
        <v>42382</v>
      </c>
      <c r="C107" s="146"/>
      <c r="D107" s="147" t="s">
        <v>630</v>
      </c>
      <c r="E107" s="148" t="s">
        <v>537</v>
      </c>
      <c r="F107" s="149">
        <v>417.5</v>
      </c>
      <c r="G107" s="148"/>
      <c r="H107" s="148">
        <v>547</v>
      </c>
      <c r="I107" s="150">
        <v>535</v>
      </c>
      <c r="J107" s="151" t="s">
        <v>623</v>
      </c>
      <c r="K107" s="152">
        <f t="shared" si="13"/>
        <v>129.5</v>
      </c>
      <c r="L107" s="153">
        <f t="shared" si="14"/>
        <v>0.31017964071856285</v>
      </c>
      <c r="M107" s="148" t="s">
        <v>535</v>
      </c>
      <c r="N107" s="154">
        <v>42578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48</v>
      </c>
      <c r="B108" s="146">
        <v>42408</v>
      </c>
      <c r="C108" s="146"/>
      <c r="D108" s="147" t="s">
        <v>631</v>
      </c>
      <c r="E108" s="148" t="s">
        <v>565</v>
      </c>
      <c r="F108" s="149">
        <v>650</v>
      </c>
      <c r="G108" s="148"/>
      <c r="H108" s="148">
        <v>800</v>
      </c>
      <c r="I108" s="150">
        <v>800</v>
      </c>
      <c r="J108" s="151" t="s">
        <v>623</v>
      </c>
      <c r="K108" s="152">
        <f t="shared" si="13"/>
        <v>150</v>
      </c>
      <c r="L108" s="153">
        <f t="shared" si="14"/>
        <v>0.23076923076923078</v>
      </c>
      <c r="M108" s="148" t="s">
        <v>535</v>
      </c>
      <c r="N108" s="154">
        <v>43154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49</v>
      </c>
      <c r="B109" s="146">
        <v>42433</v>
      </c>
      <c r="C109" s="146"/>
      <c r="D109" s="147" t="s">
        <v>206</v>
      </c>
      <c r="E109" s="148" t="s">
        <v>565</v>
      </c>
      <c r="F109" s="149">
        <v>437.5</v>
      </c>
      <c r="G109" s="148"/>
      <c r="H109" s="148">
        <v>504.5</v>
      </c>
      <c r="I109" s="150">
        <v>522</v>
      </c>
      <c r="J109" s="151" t="s">
        <v>632</v>
      </c>
      <c r="K109" s="152">
        <f t="shared" si="13"/>
        <v>67</v>
      </c>
      <c r="L109" s="153">
        <f t="shared" si="14"/>
        <v>0.15314285714285714</v>
      </c>
      <c r="M109" s="148" t="s">
        <v>535</v>
      </c>
      <c r="N109" s="154">
        <v>42480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50</v>
      </c>
      <c r="B110" s="146">
        <v>42438</v>
      </c>
      <c r="C110" s="146"/>
      <c r="D110" s="147" t="s">
        <v>633</v>
      </c>
      <c r="E110" s="148" t="s">
        <v>565</v>
      </c>
      <c r="F110" s="149">
        <v>189.5</v>
      </c>
      <c r="G110" s="148"/>
      <c r="H110" s="148">
        <v>218</v>
      </c>
      <c r="I110" s="150">
        <v>218</v>
      </c>
      <c r="J110" s="151" t="s">
        <v>623</v>
      </c>
      <c r="K110" s="152">
        <f t="shared" si="13"/>
        <v>28.5</v>
      </c>
      <c r="L110" s="153">
        <f t="shared" si="14"/>
        <v>0.15039577836411611</v>
      </c>
      <c r="M110" s="148" t="s">
        <v>535</v>
      </c>
      <c r="N110" s="154">
        <v>43034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51</v>
      </c>
      <c r="B111" s="156">
        <v>42471</v>
      </c>
      <c r="C111" s="156"/>
      <c r="D111" s="164" t="s">
        <v>634</v>
      </c>
      <c r="E111" s="159" t="s">
        <v>565</v>
      </c>
      <c r="F111" s="159">
        <v>36.5</v>
      </c>
      <c r="G111" s="160"/>
      <c r="H111" s="160">
        <v>15.85</v>
      </c>
      <c r="I111" s="160">
        <v>60</v>
      </c>
      <c r="J111" s="161" t="s">
        <v>635</v>
      </c>
      <c r="K111" s="162">
        <f t="shared" si="13"/>
        <v>-20.65</v>
      </c>
      <c r="L111" s="163">
        <f t="shared" si="14"/>
        <v>-0.5657534246575342</v>
      </c>
      <c r="M111" s="159" t="s">
        <v>547</v>
      </c>
      <c r="N111" s="167">
        <v>43627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52</v>
      </c>
      <c r="B112" s="146">
        <v>42472</v>
      </c>
      <c r="C112" s="146"/>
      <c r="D112" s="147" t="s">
        <v>636</v>
      </c>
      <c r="E112" s="148" t="s">
        <v>565</v>
      </c>
      <c r="F112" s="149">
        <v>93</v>
      </c>
      <c r="G112" s="148"/>
      <c r="H112" s="148">
        <v>149</v>
      </c>
      <c r="I112" s="150">
        <v>140</v>
      </c>
      <c r="J112" s="151" t="s">
        <v>637</v>
      </c>
      <c r="K112" s="152">
        <f t="shared" si="13"/>
        <v>56</v>
      </c>
      <c r="L112" s="153">
        <f t="shared" si="14"/>
        <v>0.60215053763440862</v>
      </c>
      <c r="M112" s="148" t="s">
        <v>535</v>
      </c>
      <c r="N112" s="154">
        <v>42740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53</v>
      </c>
      <c r="B113" s="146">
        <v>42472</v>
      </c>
      <c r="C113" s="146"/>
      <c r="D113" s="147" t="s">
        <v>638</v>
      </c>
      <c r="E113" s="148" t="s">
        <v>565</v>
      </c>
      <c r="F113" s="149">
        <v>130</v>
      </c>
      <c r="G113" s="148"/>
      <c r="H113" s="148">
        <v>150</v>
      </c>
      <c r="I113" s="150" t="s">
        <v>639</v>
      </c>
      <c r="J113" s="151" t="s">
        <v>623</v>
      </c>
      <c r="K113" s="152">
        <f t="shared" si="13"/>
        <v>20</v>
      </c>
      <c r="L113" s="153">
        <f t="shared" si="14"/>
        <v>0.15384615384615385</v>
      </c>
      <c r="M113" s="148" t="s">
        <v>535</v>
      </c>
      <c r="N113" s="154">
        <v>42564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54</v>
      </c>
      <c r="B114" s="146">
        <v>42473</v>
      </c>
      <c r="C114" s="146"/>
      <c r="D114" s="147" t="s">
        <v>640</v>
      </c>
      <c r="E114" s="148" t="s">
        <v>565</v>
      </c>
      <c r="F114" s="149">
        <v>196</v>
      </c>
      <c r="G114" s="148"/>
      <c r="H114" s="148">
        <v>299</v>
      </c>
      <c r="I114" s="150">
        <v>299</v>
      </c>
      <c r="J114" s="151" t="s">
        <v>623</v>
      </c>
      <c r="K114" s="152">
        <v>103</v>
      </c>
      <c r="L114" s="153">
        <v>0.52551020408163296</v>
      </c>
      <c r="M114" s="148" t="s">
        <v>535</v>
      </c>
      <c r="N114" s="154">
        <v>42620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55</v>
      </c>
      <c r="B115" s="146">
        <v>42473</v>
      </c>
      <c r="C115" s="146"/>
      <c r="D115" s="147" t="s">
        <v>641</v>
      </c>
      <c r="E115" s="148" t="s">
        <v>565</v>
      </c>
      <c r="F115" s="149">
        <v>88</v>
      </c>
      <c r="G115" s="148"/>
      <c r="H115" s="148">
        <v>103</v>
      </c>
      <c r="I115" s="150">
        <v>103</v>
      </c>
      <c r="J115" s="151" t="s">
        <v>623</v>
      </c>
      <c r="K115" s="152">
        <v>15</v>
      </c>
      <c r="L115" s="153">
        <v>0.170454545454545</v>
      </c>
      <c r="M115" s="148" t="s">
        <v>535</v>
      </c>
      <c r="N115" s="154">
        <v>42530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56</v>
      </c>
      <c r="B116" s="146">
        <v>42492</v>
      </c>
      <c r="C116" s="146"/>
      <c r="D116" s="147" t="s">
        <v>642</v>
      </c>
      <c r="E116" s="148" t="s">
        <v>565</v>
      </c>
      <c r="F116" s="149">
        <v>127.5</v>
      </c>
      <c r="G116" s="148"/>
      <c r="H116" s="148">
        <v>148</v>
      </c>
      <c r="I116" s="150" t="s">
        <v>643</v>
      </c>
      <c r="J116" s="151" t="s">
        <v>623</v>
      </c>
      <c r="K116" s="152">
        <f>H116-F116</f>
        <v>20.5</v>
      </c>
      <c r="L116" s="153">
        <f>K116/F116</f>
        <v>0.16078431372549021</v>
      </c>
      <c r="M116" s="148" t="s">
        <v>535</v>
      </c>
      <c r="N116" s="154">
        <v>42564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57</v>
      </c>
      <c r="B117" s="146">
        <v>42493</v>
      </c>
      <c r="C117" s="146"/>
      <c r="D117" s="147" t="s">
        <v>644</v>
      </c>
      <c r="E117" s="148" t="s">
        <v>565</v>
      </c>
      <c r="F117" s="149">
        <v>675</v>
      </c>
      <c r="G117" s="148"/>
      <c r="H117" s="148">
        <v>815</v>
      </c>
      <c r="I117" s="150" t="s">
        <v>645</v>
      </c>
      <c r="J117" s="151" t="s">
        <v>623</v>
      </c>
      <c r="K117" s="152">
        <f>H117-F117</f>
        <v>140</v>
      </c>
      <c r="L117" s="153">
        <f>K117/F117</f>
        <v>0.2074074074074074</v>
      </c>
      <c r="M117" s="148" t="s">
        <v>535</v>
      </c>
      <c r="N117" s="154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5">
        <v>58</v>
      </c>
      <c r="B118" s="156">
        <v>42522</v>
      </c>
      <c r="C118" s="156"/>
      <c r="D118" s="157" t="s">
        <v>646</v>
      </c>
      <c r="E118" s="158" t="s">
        <v>565</v>
      </c>
      <c r="F118" s="159">
        <v>500</v>
      </c>
      <c r="G118" s="159"/>
      <c r="H118" s="160">
        <v>232.5</v>
      </c>
      <c r="I118" s="160" t="s">
        <v>647</v>
      </c>
      <c r="J118" s="161" t="s">
        <v>648</v>
      </c>
      <c r="K118" s="162">
        <f>H118-F118</f>
        <v>-267.5</v>
      </c>
      <c r="L118" s="163">
        <f>K118/F118</f>
        <v>-0.53500000000000003</v>
      </c>
      <c r="M118" s="159" t="s">
        <v>547</v>
      </c>
      <c r="N118" s="156">
        <v>43735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59</v>
      </c>
      <c r="B119" s="146">
        <v>42527</v>
      </c>
      <c r="C119" s="146"/>
      <c r="D119" s="147" t="s">
        <v>493</v>
      </c>
      <c r="E119" s="148" t="s">
        <v>565</v>
      </c>
      <c r="F119" s="149">
        <v>110</v>
      </c>
      <c r="G119" s="148"/>
      <c r="H119" s="148">
        <v>126.5</v>
      </c>
      <c r="I119" s="150">
        <v>125</v>
      </c>
      <c r="J119" s="151" t="s">
        <v>574</v>
      </c>
      <c r="K119" s="152">
        <f>H119-F119</f>
        <v>16.5</v>
      </c>
      <c r="L119" s="153">
        <f>K119/F119</f>
        <v>0.15</v>
      </c>
      <c r="M119" s="148" t="s">
        <v>535</v>
      </c>
      <c r="N119" s="154">
        <v>42552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60</v>
      </c>
      <c r="B120" s="146">
        <v>42538</v>
      </c>
      <c r="C120" s="146"/>
      <c r="D120" s="147" t="s">
        <v>649</v>
      </c>
      <c r="E120" s="148" t="s">
        <v>565</v>
      </c>
      <c r="F120" s="149">
        <v>44</v>
      </c>
      <c r="G120" s="148"/>
      <c r="H120" s="148">
        <v>69.5</v>
      </c>
      <c r="I120" s="150">
        <v>69.5</v>
      </c>
      <c r="J120" s="151" t="s">
        <v>650</v>
      </c>
      <c r="K120" s="152">
        <f>H120-F120</f>
        <v>25.5</v>
      </c>
      <c r="L120" s="153">
        <f>K120/F120</f>
        <v>0.57954545454545459</v>
      </c>
      <c r="M120" s="148" t="s">
        <v>535</v>
      </c>
      <c r="N120" s="154">
        <v>42977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61</v>
      </c>
      <c r="B121" s="146">
        <v>42549</v>
      </c>
      <c r="C121" s="146"/>
      <c r="D121" s="147" t="s">
        <v>651</v>
      </c>
      <c r="E121" s="148" t="s">
        <v>565</v>
      </c>
      <c r="F121" s="149">
        <v>262.5</v>
      </c>
      <c r="G121" s="148"/>
      <c r="H121" s="148">
        <v>340</v>
      </c>
      <c r="I121" s="150">
        <v>333</v>
      </c>
      <c r="J121" s="151" t="s">
        <v>652</v>
      </c>
      <c r="K121" s="152">
        <v>77.5</v>
      </c>
      <c r="L121" s="153">
        <v>0.29523809523809502</v>
      </c>
      <c r="M121" s="148" t="s">
        <v>535</v>
      </c>
      <c r="N121" s="154">
        <v>43017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62</v>
      </c>
      <c r="B122" s="146">
        <v>42549</v>
      </c>
      <c r="C122" s="146"/>
      <c r="D122" s="147" t="s">
        <v>653</v>
      </c>
      <c r="E122" s="148" t="s">
        <v>565</v>
      </c>
      <c r="F122" s="149">
        <v>840</v>
      </c>
      <c r="G122" s="148"/>
      <c r="H122" s="148">
        <v>1230</v>
      </c>
      <c r="I122" s="150">
        <v>1230</v>
      </c>
      <c r="J122" s="151" t="s">
        <v>623</v>
      </c>
      <c r="K122" s="152">
        <v>390</v>
      </c>
      <c r="L122" s="153">
        <v>0.46428571428571402</v>
      </c>
      <c r="M122" s="148" t="s">
        <v>535</v>
      </c>
      <c r="N122" s="154">
        <v>42649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68">
        <v>63</v>
      </c>
      <c r="B123" s="169">
        <v>42556</v>
      </c>
      <c r="C123" s="169"/>
      <c r="D123" s="170" t="s">
        <v>654</v>
      </c>
      <c r="E123" s="171" t="s">
        <v>565</v>
      </c>
      <c r="F123" s="171">
        <v>395</v>
      </c>
      <c r="G123" s="172"/>
      <c r="H123" s="172">
        <f>(468.5+342.5)/2</f>
        <v>405.5</v>
      </c>
      <c r="I123" s="172">
        <v>510</v>
      </c>
      <c r="J123" s="173" t="s">
        <v>655</v>
      </c>
      <c r="K123" s="174">
        <f t="shared" ref="K123:K129" si="15">H123-F123</f>
        <v>10.5</v>
      </c>
      <c r="L123" s="175">
        <f t="shared" ref="L123:L129" si="16">K123/F123</f>
        <v>2.6582278481012658E-2</v>
      </c>
      <c r="M123" s="171" t="s">
        <v>656</v>
      </c>
      <c r="N123" s="169">
        <v>43606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64</v>
      </c>
      <c r="B124" s="156">
        <v>42584</v>
      </c>
      <c r="C124" s="156"/>
      <c r="D124" s="157" t="s">
        <v>657</v>
      </c>
      <c r="E124" s="158" t="s">
        <v>537</v>
      </c>
      <c r="F124" s="159">
        <f>169.5-12.8</f>
        <v>156.69999999999999</v>
      </c>
      <c r="G124" s="159"/>
      <c r="H124" s="160">
        <v>77</v>
      </c>
      <c r="I124" s="160" t="s">
        <v>658</v>
      </c>
      <c r="J124" s="161" t="s">
        <v>659</v>
      </c>
      <c r="K124" s="162">
        <f t="shared" si="15"/>
        <v>-79.699999999999989</v>
      </c>
      <c r="L124" s="163">
        <f t="shared" si="16"/>
        <v>-0.50861518825781749</v>
      </c>
      <c r="M124" s="159" t="s">
        <v>547</v>
      </c>
      <c r="N124" s="156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65</v>
      </c>
      <c r="B125" s="156">
        <v>42586</v>
      </c>
      <c r="C125" s="156"/>
      <c r="D125" s="157" t="s">
        <v>660</v>
      </c>
      <c r="E125" s="158" t="s">
        <v>565</v>
      </c>
      <c r="F125" s="159">
        <v>400</v>
      </c>
      <c r="G125" s="159"/>
      <c r="H125" s="160">
        <v>305</v>
      </c>
      <c r="I125" s="160">
        <v>475</v>
      </c>
      <c r="J125" s="161" t="s">
        <v>661</v>
      </c>
      <c r="K125" s="162">
        <f t="shared" si="15"/>
        <v>-95</v>
      </c>
      <c r="L125" s="163">
        <f t="shared" si="16"/>
        <v>-0.23749999999999999</v>
      </c>
      <c r="M125" s="159" t="s">
        <v>547</v>
      </c>
      <c r="N125" s="156">
        <v>43606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66</v>
      </c>
      <c r="B126" s="146">
        <v>42593</v>
      </c>
      <c r="C126" s="146"/>
      <c r="D126" s="147" t="s">
        <v>662</v>
      </c>
      <c r="E126" s="148" t="s">
        <v>565</v>
      </c>
      <c r="F126" s="149">
        <v>86.5</v>
      </c>
      <c r="G126" s="148"/>
      <c r="H126" s="148">
        <v>130</v>
      </c>
      <c r="I126" s="150">
        <v>130</v>
      </c>
      <c r="J126" s="151" t="s">
        <v>663</v>
      </c>
      <c r="K126" s="152">
        <f t="shared" si="15"/>
        <v>43.5</v>
      </c>
      <c r="L126" s="153">
        <f t="shared" si="16"/>
        <v>0.50289017341040465</v>
      </c>
      <c r="M126" s="148" t="s">
        <v>535</v>
      </c>
      <c r="N126" s="154">
        <v>43091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67</v>
      </c>
      <c r="B127" s="156">
        <v>42600</v>
      </c>
      <c r="C127" s="156"/>
      <c r="D127" s="157" t="s">
        <v>109</v>
      </c>
      <c r="E127" s="158" t="s">
        <v>565</v>
      </c>
      <c r="F127" s="159">
        <v>133.5</v>
      </c>
      <c r="G127" s="159"/>
      <c r="H127" s="160">
        <v>126.5</v>
      </c>
      <c r="I127" s="160">
        <v>178</v>
      </c>
      <c r="J127" s="161" t="s">
        <v>664</v>
      </c>
      <c r="K127" s="162">
        <f t="shared" si="15"/>
        <v>-7</v>
      </c>
      <c r="L127" s="163">
        <f t="shared" si="16"/>
        <v>-5.2434456928838954E-2</v>
      </c>
      <c r="M127" s="159" t="s">
        <v>547</v>
      </c>
      <c r="N127" s="156">
        <v>42615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68</v>
      </c>
      <c r="B128" s="146">
        <v>42613</v>
      </c>
      <c r="C128" s="146"/>
      <c r="D128" s="147" t="s">
        <v>665</v>
      </c>
      <c r="E128" s="148" t="s">
        <v>565</v>
      </c>
      <c r="F128" s="149">
        <v>560</v>
      </c>
      <c r="G128" s="148"/>
      <c r="H128" s="148">
        <v>725</v>
      </c>
      <c r="I128" s="150">
        <v>725</v>
      </c>
      <c r="J128" s="151" t="s">
        <v>567</v>
      </c>
      <c r="K128" s="152">
        <f t="shared" si="15"/>
        <v>165</v>
      </c>
      <c r="L128" s="153">
        <f t="shared" si="16"/>
        <v>0.29464285714285715</v>
      </c>
      <c r="M128" s="148" t="s">
        <v>535</v>
      </c>
      <c r="N128" s="154">
        <v>42456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69</v>
      </c>
      <c r="B129" s="146">
        <v>42614</v>
      </c>
      <c r="C129" s="146"/>
      <c r="D129" s="147" t="s">
        <v>666</v>
      </c>
      <c r="E129" s="148" t="s">
        <v>565</v>
      </c>
      <c r="F129" s="149">
        <v>160.5</v>
      </c>
      <c r="G129" s="148"/>
      <c r="H129" s="148">
        <v>210</v>
      </c>
      <c r="I129" s="150">
        <v>210</v>
      </c>
      <c r="J129" s="151" t="s">
        <v>567</v>
      </c>
      <c r="K129" s="152">
        <f t="shared" si="15"/>
        <v>49.5</v>
      </c>
      <c r="L129" s="153">
        <f t="shared" si="16"/>
        <v>0.30841121495327101</v>
      </c>
      <c r="M129" s="148" t="s">
        <v>535</v>
      </c>
      <c r="N129" s="154">
        <v>42871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70</v>
      </c>
      <c r="B130" s="146">
        <v>42646</v>
      </c>
      <c r="C130" s="146"/>
      <c r="D130" s="147" t="s">
        <v>378</v>
      </c>
      <c r="E130" s="148" t="s">
        <v>565</v>
      </c>
      <c r="F130" s="149">
        <v>430</v>
      </c>
      <c r="G130" s="148"/>
      <c r="H130" s="148">
        <v>596</v>
      </c>
      <c r="I130" s="150">
        <v>575</v>
      </c>
      <c r="J130" s="151" t="s">
        <v>667</v>
      </c>
      <c r="K130" s="152">
        <v>166</v>
      </c>
      <c r="L130" s="153">
        <v>0.38604651162790699</v>
      </c>
      <c r="M130" s="148" t="s">
        <v>535</v>
      </c>
      <c r="N130" s="154">
        <v>42769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71</v>
      </c>
      <c r="B131" s="146">
        <v>42657</v>
      </c>
      <c r="C131" s="146"/>
      <c r="D131" s="147" t="s">
        <v>668</v>
      </c>
      <c r="E131" s="148" t="s">
        <v>565</v>
      </c>
      <c r="F131" s="149">
        <v>280</v>
      </c>
      <c r="G131" s="148"/>
      <c r="H131" s="148">
        <v>345</v>
      </c>
      <c r="I131" s="150">
        <v>345</v>
      </c>
      <c r="J131" s="151" t="s">
        <v>567</v>
      </c>
      <c r="K131" s="152">
        <f t="shared" ref="K131:K136" si="17">H131-F131</f>
        <v>65</v>
      </c>
      <c r="L131" s="153">
        <f>K131/F131</f>
        <v>0.23214285714285715</v>
      </c>
      <c r="M131" s="148" t="s">
        <v>535</v>
      </c>
      <c r="N131" s="154">
        <v>42814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72</v>
      </c>
      <c r="B132" s="146">
        <v>42657</v>
      </c>
      <c r="C132" s="146"/>
      <c r="D132" s="147" t="s">
        <v>669</v>
      </c>
      <c r="E132" s="148" t="s">
        <v>565</v>
      </c>
      <c r="F132" s="149">
        <v>245</v>
      </c>
      <c r="G132" s="148"/>
      <c r="H132" s="148">
        <v>325.5</v>
      </c>
      <c r="I132" s="150">
        <v>330</v>
      </c>
      <c r="J132" s="151" t="s">
        <v>670</v>
      </c>
      <c r="K132" s="152">
        <f t="shared" si="17"/>
        <v>80.5</v>
      </c>
      <c r="L132" s="153">
        <f>K132/F132</f>
        <v>0.32857142857142857</v>
      </c>
      <c r="M132" s="148" t="s">
        <v>535</v>
      </c>
      <c r="N132" s="154">
        <v>42769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73</v>
      </c>
      <c r="B133" s="146">
        <v>42660</v>
      </c>
      <c r="C133" s="146"/>
      <c r="D133" s="147" t="s">
        <v>334</v>
      </c>
      <c r="E133" s="148" t="s">
        <v>565</v>
      </c>
      <c r="F133" s="149">
        <v>125</v>
      </c>
      <c r="G133" s="148"/>
      <c r="H133" s="148">
        <v>160</v>
      </c>
      <c r="I133" s="150">
        <v>160</v>
      </c>
      <c r="J133" s="151" t="s">
        <v>623</v>
      </c>
      <c r="K133" s="152">
        <f t="shared" si="17"/>
        <v>35</v>
      </c>
      <c r="L133" s="153">
        <v>0.28000000000000003</v>
      </c>
      <c r="M133" s="148" t="s">
        <v>535</v>
      </c>
      <c r="N133" s="154">
        <v>42803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74</v>
      </c>
      <c r="B134" s="146">
        <v>42660</v>
      </c>
      <c r="C134" s="146"/>
      <c r="D134" s="147" t="s">
        <v>433</v>
      </c>
      <c r="E134" s="148" t="s">
        <v>565</v>
      </c>
      <c r="F134" s="149">
        <v>114</v>
      </c>
      <c r="G134" s="148"/>
      <c r="H134" s="148">
        <v>145</v>
      </c>
      <c r="I134" s="150">
        <v>145</v>
      </c>
      <c r="J134" s="151" t="s">
        <v>623</v>
      </c>
      <c r="K134" s="152">
        <f t="shared" si="17"/>
        <v>31</v>
      </c>
      <c r="L134" s="153">
        <f>K134/F134</f>
        <v>0.27192982456140352</v>
      </c>
      <c r="M134" s="148" t="s">
        <v>535</v>
      </c>
      <c r="N134" s="154">
        <v>42859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75</v>
      </c>
      <c r="B135" s="146">
        <v>42660</v>
      </c>
      <c r="C135" s="146"/>
      <c r="D135" s="147" t="s">
        <v>671</v>
      </c>
      <c r="E135" s="148" t="s">
        <v>565</v>
      </c>
      <c r="F135" s="149">
        <v>212</v>
      </c>
      <c r="G135" s="148"/>
      <c r="H135" s="148">
        <v>280</v>
      </c>
      <c r="I135" s="150">
        <v>276</v>
      </c>
      <c r="J135" s="151" t="s">
        <v>672</v>
      </c>
      <c r="K135" s="152">
        <f t="shared" si="17"/>
        <v>68</v>
      </c>
      <c r="L135" s="153">
        <f>K135/F135</f>
        <v>0.32075471698113206</v>
      </c>
      <c r="M135" s="148" t="s">
        <v>535</v>
      </c>
      <c r="N135" s="154">
        <v>42858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76</v>
      </c>
      <c r="B136" s="146">
        <v>42678</v>
      </c>
      <c r="C136" s="146"/>
      <c r="D136" s="147" t="s">
        <v>424</v>
      </c>
      <c r="E136" s="148" t="s">
        <v>565</v>
      </c>
      <c r="F136" s="149">
        <v>155</v>
      </c>
      <c r="G136" s="148"/>
      <c r="H136" s="148">
        <v>210</v>
      </c>
      <c r="I136" s="150">
        <v>210</v>
      </c>
      <c r="J136" s="151" t="s">
        <v>673</v>
      </c>
      <c r="K136" s="152">
        <f t="shared" si="17"/>
        <v>55</v>
      </c>
      <c r="L136" s="153">
        <f>K136/F136</f>
        <v>0.35483870967741937</v>
      </c>
      <c r="M136" s="148" t="s">
        <v>535</v>
      </c>
      <c r="N136" s="154">
        <v>42944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77</v>
      </c>
      <c r="B137" s="156">
        <v>42710</v>
      </c>
      <c r="C137" s="156"/>
      <c r="D137" s="157" t="s">
        <v>674</v>
      </c>
      <c r="E137" s="158" t="s">
        <v>565</v>
      </c>
      <c r="F137" s="159">
        <v>150.5</v>
      </c>
      <c r="G137" s="159"/>
      <c r="H137" s="160">
        <v>72.5</v>
      </c>
      <c r="I137" s="160">
        <v>174</v>
      </c>
      <c r="J137" s="161" t="s">
        <v>675</v>
      </c>
      <c r="K137" s="162">
        <v>-78</v>
      </c>
      <c r="L137" s="163">
        <v>-0.51827242524916906</v>
      </c>
      <c r="M137" s="159" t="s">
        <v>547</v>
      </c>
      <c r="N137" s="156">
        <v>43333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78</v>
      </c>
      <c r="B138" s="146">
        <v>42712</v>
      </c>
      <c r="C138" s="146"/>
      <c r="D138" s="147" t="s">
        <v>676</v>
      </c>
      <c r="E138" s="148" t="s">
        <v>565</v>
      </c>
      <c r="F138" s="149">
        <v>380</v>
      </c>
      <c r="G138" s="148"/>
      <c r="H138" s="148">
        <v>478</v>
      </c>
      <c r="I138" s="150">
        <v>468</v>
      </c>
      <c r="J138" s="151" t="s">
        <v>623</v>
      </c>
      <c r="K138" s="152">
        <f>H138-F138</f>
        <v>98</v>
      </c>
      <c r="L138" s="153">
        <f>K138/F138</f>
        <v>0.25789473684210529</v>
      </c>
      <c r="M138" s="148" t="s">
        <v>535</v>
      </c>
      <c r="N138" s="154">
        <v>43025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79</v>
      </c>
      <c r="B139" s="146">
        <v>42734</v>
      </c>
      <c r="C139" s="146"/>
      <c r="D139" s="147" t="s">
        <v>108</v>
      </c>
      <c r="E139" s="148" t="s">
        <v>565</v>
      </c>
      <c r="F139" s="149">
        <v>305</v>
      </c>
      <c r="G139" s="148"/>
      <c r="H139" s="148">
        <v>375</v>
      </c>
      <c r="I139" s="150">
        <v>375</v>
      </c>
      <c r="J139" s="151" t="s">
        <v>623</v>
      </c>
      <c r="K139" s="152">
        <f>H139-F139</f>
        <v>70</v>
      </c>
      <c r="L139" s="153">
        <f>K139/F139</f>
        <v>0.22950819672131148</v>
      </c>
      <c r="M139" s="148" t="s">
        <v>535</v>
      </c>
      <c r="N139" s="154">
        <v>42768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80</v>
      </c>
      <c r="B140" s="146">
        <v>42739</v>
      </c>
      <c r="C140" s="146"/>
      <c r="D140" s="147" t="s">
        <v>94</v>
      </c>
      <c r="E140" s="148" t="s">
        <v>565</v>
      </c>
      <c r="F140" s="149">
        <v>99.5</v>
      </c>
      <c r="G140" s="148"/>
      <c r="H140" s="148">
        <v>158</v>
      </c>
      <c r="I140" s="150">
        <v>158</v>
      </c>
      <c r="J140" s="151" t="s">
        <v>623</v>
      </c>
      <c r="K140" s="152">
        <f>H140-F140</f>
        <v>58.5</v>
      </c>
      <c r="L140" s="153">
        <f>K140/F140</f>
        <v>0.5879396984924623</v>
      </c>
      <c r="M140" s="148" t="s">
        <v>535</v>
      </c>
      <c r="N140" s="154">
        <v>42898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81</v>
      </c>
      <c r="B141" s="146">
        <v>42739</v>
      </c>
      <c r="C141" s="146"/>
      <c r="D141" s="147" t="s">
        <v>94</v>
      </c>
      <c r="E141" s="148" t="s">
        <v>565</v>
      </c>
      <c r="F141" s="149">
        <v>99.5</v>
      </c>
      <c r="G141" s="148"/>
      <c r="H141" s="148">
        <v>158</v>
      </c>
      <c r="I141" s="150">
        <v>158</v>
      </c>
      <c r="J141" s="151" t="s">
        <v>623</v>
      </c>
      <c r="K141" s="152">
        <v>58.5</v>
      </c>
      <c r="L141" s="153">
        <v>0.58793969849246197</v>
      </c>
      <c r="M141" s="148" t="s">
        <v>535</v>
      </c>
      <c r="N141" s="154">
        <v>42898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82</v>
      </c>
      <c r="B142" s="146">
        <v>42786</v>
      </c>
      <c r="C142" s="146"/>
      <c r="D142" s="147" t="s">
        <v>182</v>
      </c>
      <c r="E142" s="148" t="s">
        <v>565</v>
      </c>
      <c r="F142" s="149">
        <v>140.5</v>
      </c>
      <c r="G142" s="148"/>
      <c r="H142" s="148">
        <v>220</v>
      </c>
      <c r="I142" s="150">
        <v>220</v>
      </c>
      <c r="J142" s="151" t="s">
        <v>623</v>
      </c>
      <c r="K142" s="152">
        <f>H142-F142</f>
        <v>79.5</v>
      </c>
      <c r="L142" s="153">
        <f>K142/F142</f>
        <v>0.5658362989323843</v>
      </c>
      <c r="M142" s="148" t="s">
        <v>535</v>
      </c>
      <c r="N142" s="154">
        <v>42864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83</v>
      </c>
      <c r="B143" s="146">
        <v>42786</v>
      </c>
      <c r="C143" s="146"/>
      <c r="D143" s="147" t="s">
        <v>677</v>
      </c>
      <c r="E143" s="148" t="s">
        <v>565</v>
      </c>
      <c r="F143" s="149">
        <v>202.5</v>
      </c>
      <c r="G143" s="148"/>
      <c r="H143" s="148">
        <v>234</v>
      </c>
      <c r="I143" s="150">
        <v>234</v>
      </c>
      <c r="J143" s="151" t="s">
        <v>623</v>
      </c>
      <c r="K143" s="152">
        <v>31.5</v>
      </c>
      <c r="L143" s="153">
        <v>0.155555555555556</v>
      </c>
      <c r="M143" s="148" t="s">
        <v>535</v>
      </c>
      <c r="N143" s="154">
        <v>42836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84</v>
      </c>
      <c r="B144" s="146">
        <v>42818</v>
      </c>
      <c r="C144" s="146"/>
      <c r="D144" s="147" t="s">
        <v>678</v>
      </c>
      <c r="E144" s="148" t="s">
        <v>565</v>
      </c>
      <c r="F144" s="149">
        <v>300.5</v>
      </c>
      <c r="G144" s="148"/>
      <c r="H144" s="148">
        <v>417.5</v>
      </c>
      <c r="I144" s="150">
        <v>420</v>
      </c>
      <c r="J144" s="151" t="s">
        <v>679</v>
      </c>
      <c r="K144" s="152">
        <f>H144-F144</f>
        <v>117</v>
      </c>
      <c r="L144" s="153">
        <f>K144/F144</f>
        <v>0.38935108153078202</v>
      </c>
      <c r="M144" s="148" t="s">
        <v>535</v>
      </c>
      <c r="N144" s="154">
        <v>43070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85</v>
      </c>
      <c r="B145" s="146">
        <v>42818</v>
      </c>
      <c r="C145" s="146"/>
      <c r="D145" s="147" t="s">
        <v>653</v>
      </c>
      <c r="E145" s="148" t="s">
        <v>565</v>
      </c>
      <c r="F145" s="149">
        <v>850</v>
      </c>
      <c r="G145" s="148"/>
      <c r="H145" s="148">
        <v>1042.5</v>
      </c>
      <c r="I145" s="150">
        <v>1023</v>
      </c>
      <c r="J145" s="151" t="s">
        <v>680</v>
      </c>
      <c r="K145" s="152">
        <v>192.5</v>
      </c>
      <c r="L145" s="153">
        <v>0.22647058823529401</v>
      </c>
      <c r="M145" s="148" t="s">
        <v>535</v>
      </c>
      <c r="N145" s="154">
        <v>42830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86</v>
      </c>
      <c r="B146" s="146">
        <v>42830</v>
      </c>
      <c r="C146" s="146"/>
      <c r="D146" s="147" t="s">
        <v>452</v>
      </c>
      <c r="E146" s="148" t="s">
        <v>565</v>
      </c>
      <c r="F146" s="149">
        <v>785</v>
      </c>
      <c r="G146" s="148"/>
      <c r="H146" s="148">
        <v>930</v>
      </c>
      <c r="I146" s="150">
        <v>920</v>
      </c>
      <c r="J146" s="151" t="s">
        <v>681</v>
      </c>
      <c r="K146" s="152">
        <f>H146-F146</f>
        <v>145</v>
      </c>
      <c r="L146" s="153">
        <f>K146/F146</f>
        <v>0.18471337579617833</v>
      </c>
      <c r="M146" s="148" t="s">
        <v>535</v>
      </c>
      <c r="N146" s="154">
        <v>42976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87</v>
      </c>
      <c r="B147" s="156">
        <v>42831</v>
      </c>
      <c r="C147" s="156"/>
      <c r="D147" s="157" t="s">
        <v>682</v>
      </c>
      <c r="E147" s="158" t="s">
        <v>565</v>
      </c>
      <c r="F147" s="159">
        <v>40</v>
      </c>
      <c r="G147" s="159"/>
      <c r="H147" s="160">
        <v>13.1</v>
      </c>
      <c r="I147" s="160">
        <v>60</v>
      </c>
      <c r="J147" s="161" t="s">
        <v>683</v>
      </c>
      <c r="K147" s="162">
        <v>-26.9</v>
      </c>
      <c r="L147" s="163">
        <v>-0.67249999999999999</v>
      </c>
      <c r="M147" s="159" t="s">
        <v>547</v>
      </c>
      <c r="N147" s="156">
        <v>43138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88</v>
      </c>
      <c r="B148" s="146">
        <v>42837</v>
      </c>
      <c r="C148" s="146"/>
      <c r="D148" s="147" t="s">
        <v>93</v>
      </c>
      <c r="E148" s="148" t="s">
        <v>565</v>
      </c>
      <c r="F148" s="149">
        <v>289.5</v>
      </c>
      <c r="G148" s="148"/>
      <c r="H148" s="148">
        <v>354</v>
      </c>
      <c r="I148" s="150">
        <v>360</v>
      </c>
      <c r="J148" s="151" t="s">
        <v>684</v>
      </c>
      <c r="K148" s="152">
        <f t="shared" ref="K148:K156" si="18">H148-F148</f>
        <v>64.5</v>
      </c>
      <c r="L148" s="153">
        <f t="shared" ref="L148:L156" si="19">K148/F148</f>
        <v>0.22279792746113988</v>
      </c>
      <c r="M148" s="148" t="s">
        <v>535</v>
      </c>
      <c r="N148" s="154">
        <v>43040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89</v>
      </c>
      <c r="B149" s="146">
        <v>42845</v>
      </c>
      <c r="C149" s="146"/>
      <c r="D149" s="147" t="s">
        <v>400</v>
      </c>
      <c r="E149" s="148" t="s">
        <v>565</v>
      </c>
      <c r="F149" s="149">
        <v>700</v>
      </c>
      <c r="G149" s="148"/>
      <c r="H149" s="148">
        <v>840</v>
      </c>
      <c r="I149" s="150">
        <v>840</v>
      </c>
      <c r="J149" s="151" t="s">
        <v>685</v>
      </c>
      <c r="K149" s="152">
        <f t="shared" si="18"/>
        <v>140</v>
      </c>
      <c r="L149" s="153">
        <f t="shared" si="19"/>
        <v>0.2</v>
      </c>
      <c r="M149" s="148" t="s">
        <v>535</v>
      </c>
      <c r="N149" s="154">
        <v>42893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90</v>
      </c>
      <c r="B150" s="146">
        <v>42887</v>
      </c>
      <c r="C150" s="146"/>
      <c r="D150" s="147" t="s">
        <v>686</v>
      </c>
      <c r="E150" s="148" t="s">
        <v>565</v>
      </c>
      <c r="F150" s="149">
        <v>130</v>
      </c>
      <c r="G150" s="148"/>
      <c r="H150" s="148">
        <v>144.25</v>
      </c>
      <c r="I150" s="150">
        <v>170</v>
      </c>
      <c r="J150" s="151" t="s">
        <v>687</v>
      </c>
      <c r="K150" s="152">
        <f t="shared" si="18"/>
        <v>14.25</v>
      </c>
      <c r="L150" s="153">
        <f t="shared" si="19"/>
        <v>0.10961538461538461</v>
      </c>
      <c r="M150" s="148" t="s">
        <v>535</v>
      </c>
      <c r="N150" s="154">
        <v>43675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91</v>
      </c>
      <c r="B151" s="146">
        <v>42901</v>
      </c>
      <c r="C151" s="146"/>
      <c r="D151" s="147" t="s">
        <v>688</v>
      </c>
      <c r="E151" s="148" t="s">
        <v>565</v>
      </c>
      <c r="F151" s="149">
        <v>214.5</v>
      </c>
      <c r="G151" s="148"/>
      <c r="H151" s="148">
        <v>262</v>
      </c>
      <c r="I151" s="150">
        <v>262</v>
      </c>
      <c r="J151" s="151" t="s">
        <v>689</v>
      </c>
      <c r="K151" s="152">
        <f t="shared" si="18"/>
        <v>47.5</v>
      </c>
      <c r="L151" s="153">
        <f t="shared" si="19"/>
        <v>0.22144522144522144</v>
      </c>
      <c r="M151" s="148" t="s">
        <v>535</v>
      </c>
      <c r="N151" s="154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92</v>
      </c>
      <c r="B152" s="177">
        <v>42933</v>
      </c>
      <c r="C152" s="177"/>
      <c r="D152" s="178" t="s">
        <v>690</v>
      </c>
      <c r="E152" s="179" t="s">
        <v>565</v>
      </c>
      <c r="F152" s="180">
        <v>370</v>
      </c>
      <c r="G152" s="179"/>
      <c r="H152" s="179">
        <v>447.5</v>
      </c>
      <c r="I152" s="181">
        <v>450</v>
      </c>
      <c r="J152" s="182" t="s">
        <v>623</v>
      </c>
      <c r="K152" s="152">
        <f t="shared" si="18"/>
        <v>77.5</v>
      </c>
      <c r="L152" s="183">
        <f t="shared" si="19"/>
        <v>0.20945945945945946</v>
      </c>
      <c r="M152" s="179" t="s">
        <v>535</v>
      </c>
      <c r="N152" s="184">
        <v>43035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93</v>
      </c>
      <c r="B153" s="177">
        <v>42943</v>
      </c>
      <c r="C153" s="177"/>
      <c r="D153" s="178" t="s">
        <v>180</v>
      </c>
      <c r="E153" s="179" t="s">
        <v>565</v>
      </c>
      <c r="F153" s="180">
        <v>657.5</v>
      </c>
      <c r="G153" s="179"/>
      <c r="H153" s="179">
        <v>825</v>
      </c>
      <c r="I153" s="181">
        <v>820</v>
      </c>
      <c r="J153" s="182" t="s">
        <v>623</v>
      </c>
      <c r="K153" s="152">
        <f t="shared" si="18"/>
        <v>167.5</v>
      </c>
      <c r="L153" s="183">
        <f t="shared" si="19"/>
        <v>0.25475285171102663</v>
      </c>
      <c r="M153" s="179" t="s">
        <v>535</v>
      </c>
      <c r="N153" s="184">
        <v>43090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94</v>
      </c>
      <c r="B154" s="146">
        <v>42964</v>
      </c>
      <c r="C154" s="146"/>
      <c r="D154" s="147" t="s">
        <v>347</v>
      </c>
      <c r="E154" s="148" t="s">
        <v>565</v>
      </c>
      <c r="F154" s="149">
        <v>605</v>
      </c>
      <c r="G154" s="148"/>
      <c r="H154" s="148">
        <v>750</v>
      </c>
      <c r="I154" s="150">
        <v>750</v>
      </c>
      <c r="J154" s="151" t="s">
        <v>681</v>
      </c>
      <c r="K154" s="152">
        <f t="shared" si="18"/>
        <v>145</v>
      </c>
      <c r="L154" s="153">
        <f t="shared" si="19"/>
        <v>0.23966942148760331</v>
      </c>
      <c r="M154" s="148" t="s">
        <v>535</v>
      </c>
      <c r="N154" s="154">
        <v>43027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95</v>
      </c>
      <c r="B155" s="156">
        <v>42979</v>
      </c>
      <c r="C155" s="156"/>
      <c r="D155" s="164" t="s">
        <v>691</v>
      </c>
      <c r="E155" s="159" t="s">
        <v>565</v>
      </c>
      <c r="F155" s="159">
        <v>255</v>
      </c>
      <c r="G155" s="160"/>
      <c r="H155" s="160">
        <v>217.25</v>
      </c>
      <c r="I155" s="160">
        <v>320</v>
      </c>
      <c r="J155" s="161" t="s">
        <v>692</v>
      </c>
      <c r="K155" s="162">
        <f t="shared" si="18"/>
        <v>-37.75</v>
      </c>
      <c r="L155" s="165">
        <f t="shared" si="19"/>
        <v>-0.14803921568627451</v>
      </c>
      <c r="M155" s="159" t="s">
        <v>547</v>
      </c>
      <c r="N155" s="156">
        <v>43661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96</v>
      </c>
      <c r="B156" s="146">
        <v>42997</v>
      </c>
      <c r="C156" s="146"/>
      <c r="D156" s="147" t="s">
        <v>693</v>
      </c>
      <c r="E156" s="148" t="s">
        <v>565</v>
      </c>
      <c r="F156" s="149">
        <v>215</v>
      </c>
      <c r="G156" s="148"/>
      <c r="H156" s="148">
        <v>258</v>
      </c>
      <c r="I156" s="150">
        <v>258</v>
      </c>
      <c r="J156" s="151" t="s">
        <v>623</v>
      </c>
      <c r="K156" s="152">
        <f t="shared" si="18"/>
        <v>43</v>
      </c>
      <c r="L156" s="153">
        <f t="shared" si="19"/>
        <v>0.2</v>
      </c>
      <c r="M156" s="148" t="s">
        <v>535</v>
      </c>
      <c r="N156" s="154">
        <v>43040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97</v>
      </c>
      <c r="B157" s="146">
        <v>42997</v>
      </c>
      <c r="C157" s="146"/>
      <c r="D157" s="147" t="s">
        <v>693</v>
      </c>
      <c r="E157" s="148" t="s">
        <v>565</v>
      </c>
      <c r="F157" s="149">
        <v>215</v>
      </c>
      <c r="G157" s="148"/>
      <c r="H157" s="148">
        <v>258</v>
      </c>
      <c r="I157" s="150">
        <v>258</v>
      </c>
      <c r="J157" s="182" t="s">
        <v>623</v>
      </c>
      <c r="K157" s="152">
        <v>43</v>
      </c>
      <c r="L157" s="153">
        <v>0.2</v>
      </c>
      <c r="M157" s="148" t="s">
        <v>535</v>
      </c>
      <c r="N157" s="154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98</v>
      </c>
      <c r="B158" s="177">
        <v>42998</v>
      </c>
      <c r="C158" s="177"/>
      <c r="D158" s="178" t="s">
        <v>694</v>
      </c>
      <c r="E158" s="179" t="s">
        <v>565</v>
      </c>
      <c r="F158" s="149">
        <v>75</v>
      </c>
      <c r="G158" s="179"/>
      <c r="H158" s="179">
        <v>90</v>
      </c>
      <c r="I158" s="181">
        <v>90</v>
      </c>
      <c r="J158" s="151" t="s">
        <v>695</v>
      </c>
      <c r="K158" s="152">
        <f t="shared" ref="K158:K163" si="20">H158-F158</f>
        <v>15</v>
      </c>
      <c r="L158" s="153">
        <f t="shared" ref="L158:L163" si="21">K158/F158</f>
        <v>0.2</v>
      </c>
      <c r="M158" s="148" t="s">
        <v>535</v>
      </c>
      <c r="N158" s="154">
        <v>43019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99</v>
      </c>
      <c r="B159" s="177">
        <v>43011</v>
      </c>
      <c r="C159" s="177"/>
      <c r="D159" s="178" t="s">
        <v>549</v>
      </c>
      <c r="E159" s="179" t="s">
        <v>565</v>
      </c>
      <c r="F159" s="180">
        <v>315</v>
      </c>
      <c r="G159" s="179"/>
      <c r="H159" s="179">
        <v>392</v>
      </c>
      <c r="I159" s="181">
        <v>384</v>
      </c>
      <c r="J159" s="182" t="s">
        <v>696</v>
      </c>
      <c r="K159" s="152">
        <f t="shared" si="20"/>
        <v>77</v>
      </c>
      <c r="L159" s="183">
        <f t="shared" si="21"/>
        <v>0.24444444444444444</v>
      </c>
      <c r="M159" s="179" t="s">
        <v>535</v>
      </c>
      <c r="N159" s="184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100</v>
      </c>
      <c r="B160" s="177">
        <v>43013</v>
      </c>
      <c r="C160" s="177"/>
      <c r="D160" s="178" t="s">
        <v>428</v>
      </c>
      <c r="E160" s="179" t="s">
        <v>565</v>
      </c>
      <c r="F160" s="180">
        <v>145</v>
      </c>
      <c r="G160" s="179"/>
      <c r="H160" s="179">
        <v>179</v>
      </c>
      <c r="I160" s="181">
        <v>180</v>
      </c>
      <c r="J160" s="182" t="s">
        <v>697</v>
      </c>
      <c r="K160" s="152">
        <f t="shared" si="20"/>
        <v>34</v>
      </c>
      <c r="L160" s="183">
        <f t="shared" si="21"/>
        <v>0.23448275862068965</v>
      </c>
      <c r="M160" s="179" t="s">
        <v>535</v>
      </c>
      <c r="N160" s="184">
        <v>43025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101</v>
      </c>
      <c r="B161" s="177">
        <v>43014</v>
      </c>
      <c r="C161" s="177"/>
      <c r="D161" s="178" t="s">
        <v>324</v>
      </c>
      <c r="E161" s="179" t="s">
        <v>565</v>
      </c>
      <c r="F161" s="180">
        <v>256</v>
      </c>
      <c r="G161" s="179"/>
      <c r="H161" s="179">
        <v>323</v>
      </c>
      <c r="I161" s="181">
        <v>320</v>
      </c>
      <c r="J161" s="182" t="s">
        <v>623</v>
      </c>
      <c r="K161" s="152">
        <f t="shared" si="20"/>
        <v>67</v>
      </c>
      <c r="L161" s="183">
        <f t="shared" si="21"/>
        <v>0.26171875</v>
      </c>
      <c r="M161" s="179" t="s">
        <v>535</v>
      </c>
      <c r="N161" s="184">
        <v>43067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102</v>
      </c>
      <c r="B162" s="177">
        <v>43017</v>
      </c>
      <c r="C162" s="177"/>
      <c r="D162" s="178" t="s">
        <v>339</v>
      </c>
      <c r="E162" s="179" t="s">
        <v>565</v>
      </c>
      <c r="F162" s="180">
        <v>137.5</v>
      </c>
      <c r="G162" s="179"/>
      <c r="H162" s="179">
        <v>184</v>
      </c>
      <c r="I162" s="181">
        <v>183</v>
      </c>
      <c r="J162" s="182" t="s">
        <v>698</v>
      </c>
      <c r="K162" s="152">
        <f t="shared" si="20"/>
        <v>46.5</v>
      </c>
      <c r="L162" s="183">
        <f t="shared" si="21"/>
        <v>0.33818181818181819</v>
      </c>
      <c r="M162" s="179" t="s">
        <v>535</v>
      </c>
      <c r="N162" s="184">
        <v>43108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103</v>
      </c>
      <c r="B163" s="177">
        <v>43018</v>
      </c>
      <c r="C163" s="177"/>
      <c r="D163" s="178" t="s">
        <v>699</v>
      </c>
      <c r="E163" s="179" t="s">
        <v>565</v>
      </c>
      <c r="F163" s="180">
        <v>125.5</v>
      </c>
      <c r="G163" s="179"/>
      <c r="H163" s="179">
        <v>158</v>
      </c>
      <c r="I163" s="181">
        <v>155</v>
      </c>
      <c r="J163" s="182" t="s">
        <v>700</v>
      </c>
      <c r="K163" s="152">
        <f t="shared" si="20"/>
        <v>32.5</v>
      </c>
      <c r="L163" s="183">
        <f t="shared" si="21"/>
        <v>0.25896414342629481</v>
      </c>
      <c r="M163" s="179" t="s">
        <v>535</v>
      </c>
      <c r="N163" s="184">
        <v>43067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104</v>
      </c>
      <c r="B164" s="177">
        <v>43018</v>
      </c>
      <c r="C164" s="177"/>
      <c r="D164" s="178" t="s">
        <v>701</v>
      </c>
      <c r="E164" s="179" t="s">
        <v>565</v>
      </c>
      <c r="F164" s="180">
        <v>895</v>
      </c>
      <c r="G164" s="179"/>
      <c r="H164" s="179">
        <v>1122.5</v>
      </c>
      <c r="I164" s="181">
        <v>1078</v>
      </c>
      <c r="J164" s="182" t="s">
        <v>702</v>
      </c>
      <c r="K164" s="152">
        <v>227.5</v>
      </c>
      <c r="L164" s="183">
        <v>0.25418994413407803</v>
      </c>
      <c r="M164" s="179" t="s">
        <v>535</v>
      </c>
      <c r="N164" s="184">
        <v>43117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105</v>
      </c>
      <c r="B165" s="177">
        <v>43020</v>
      </c>
      <c r="C165" s="177"/>
      <c r="D165" s="178" t="s">
        <v>333</v>
      </c>
      <c r="E165" s="179" t="s">
        <v>565</v>
      </c>
      <c r="F165" s="180">
        <v>525</v>
      </c>
      <c r="G165" s="179"/>
      <c r="H165" s="179">
        <v>629</v>
      </c>
      <c r="I165" s="181">
        <v>629</v>
      </c>
      <c r="J165" s="182" t="s">
        <v>623</v>
      </c>
      <c r="K165" s="152">
        <v>104</v>
      </c>
      <c r="L165" s="183">
        <v>0.19809523809523799</v>
      </c>
      <c r="M165" s="179" t="s">
        <v>535</v>
      </c>
      <c r="N165" s="184">
        <v>43119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106</v>
      </c>
      <c r="B166" s="177">
        <v>43046</v>
      </c>
      <c r="C166" s="177"/>
      <c r="D166" s="178" t="s">
        <v>370</v>
      </c>
      <c r="E166" s="179" t="s">
        <v>565</v>
      </c>
      <c r="F166" s="180">
        <v>740</v>
      </c>
      <c r="G166" s="179"/>
      <c r="H166" s="179">
        <v>892.5</v>
      </c>
      <c r="I166" s="181">
        <v>900</v>
      </c>
      <c r="J166" s="182" t="s">
        <v>703</v>
      </c>
      <c r="K166" s="152">
        <f>H166-F166</f>
        <v>152.5</v>
      </c>
      <c r="L166" s="183">
        <f>K166/F166</f>
        <v>0.20608108108108109</v>
      </c>
      <c r="M166" s="179" t="s">
        <v>535</v>
      </c>
      <c r="N166" s="184">
        <v>43052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107</v>
      </c>
      <c r="B167" s="146">
        <v>43073</v>
      </c>
      <c r="C167" s="146"/>
      <c r="D167" s="147" t="s">
        <v>704</v>
      </c>
      <c r="E167" s="148" t="s">
        <v>565</v>
      </c>
      <c r="F167" s="149">
        <v>118.5</v>
      </c>
      <c r="G167" s="148"/>
      <c r="H167" s="148">
        <v>143.5</v>
      </c>
      <c r="I167" s="150">
        <v>145</v>
      </c>
      <c r="J167" s="151" t="s">
        <v>556</v>
      </c>
      <c r="K167" s="152">
        <f>H167-F167</f>
        <v>25</v>
      </c>
      <c r="L167" s="153">
        <f>K167/F167</f>
        <v>0.2109704641350211</v>
      </c>
      <c r="M167" s="148" t="s">
        <v>535</v>
      </c>
      <c r="N167" s="154">
        <v>43097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108</v>
      </c>
      <c r="B168" s="156">
        <v>43090</v>
      </c>
      <c r="C168" s="156"/>
      <c r="D168" s="157" t="s">
        <v>405</v>
      </c>
      <c r="E168" s="158" t="s">
        <v>565</v>
      </c>
      <c r="F168" s="159">
        <v>715</v>
      </c>
      <c r="G168" s="159"/>
      <c r="H168" s="160">
        <v>500</v>
      </c>
      <c r="I168" s="160">
        <v>872</v>
      </c>
      <c r="J168" s="161" t="s">
        <v>705</v>
      </c>
      <c r="K168" s="162">
        <f>H168-F168</f>
        <v>-215</v>
      </c>
      <c r="L168" s="163">
        <f>K168/F168</f>
        <v>-0.30069930069930068</v>
      </c>
      <c r="M168" s="159" t="s">
        <v>547</v>
      </c>
      <c r="N168" s="156">
        <v>43670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109</v>
      </c>
      <c r="B169" s="146">
        <v>43098</v>
      </c>
      <c r="C169" s="146"/>
      <c r="D169" s="147" t="s">
        <v>549</v>
      </c>
      <c r="E169" s="148" t="s">
        <v>565</v>
      </c>
      <c r="F169" s="149">
        <v>435</v>
      </c>
      <c r="G169" s="148"/>
      <c r="H169" s="148">
        <v>542.5</v>
      </c>
      <c r="I169" s="150">
        <v>539</v>
      </c>
      <c r="J169" s="151" t="s">
        <v>623</v>
      </c>
      <c r="K169" s="152">
        <v>107.5</v>
      </c>
      <c r="L169" s="153">
        <v>0.247126436781609</v>
      </c>
      <c r="M169" s="148" t="s">
        <v>535</v>
      </c>
      <c r="N169" s="154">
        <v>43206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110</v>
      </c>
      <c r="B170" s="146">
        <v>43098</v>
      </c>
      <c r="C170" s="146"/>
      <c r="D170" s="147" t="s">
        <v>507</v>
      </c>
      <c r="E170" s="148" t="s">
        <v>565</v>
      </c>
      <c r="F170" s="149">
        <v>885</v>
      </c>
      <c r="G170" s="148"/>
      <c r="H170" s="148">
        <v>1090</v>
      </c>
      <c r="I170" s="150">
        <v>1084</v>
      </c>
      <c r="J170" s="151" t="s">
        <v>623</v>
      </c>
      <c r="K170" s="152">
        <v>205</v>
      </c>
      <c r="L170" s="153">
        <v>0.23163841807909599</v>
      </c>
      <c r="M170" s="148" t="s">
        <v>535</v>
      </c>
      <c r="N170" s="154">
        <v>43213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111</v>
      </c>
      <c r="B171" s="186">
        <v>43192</v>
      </c>
      <c r="C171" s="186"/>
      <c r="D171" s="164" t="s">
        <v>706</v>
      </c>
      <c r="E171" s="159" t="s">
        <v>565</v>
      </c>
      <c r="F171" s="187">
        <v>478.5</v>
      </c>
      <c r="G171" s="159"/>
      <c r="H171" s="159">
        <v>442</v>
      </c>
      <c r="I171" s="160">
        <v>613</v>
      </c>
      <c r="J171" s="161" t="s">
        <v>707</v>
      </c>
      <c r="K171" s="162">
        <f>H171-F171</f>
        <v>-36.5</v>
      </c>
      <c r="L171" s="163">
        <f>K171/F171</f>
        <v>-7.6280041797283177E-2</v>
      </c>
      <c r="M171" s="159" t="s">
        <v>547</v>
      </c>
      <c r="N171" s="156">
        <v>43762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112</v>
      </c>
      <c r="B172" s="156">
        <v>43194</v>
      </c>
      <c r="C172" s="156"/>
      <c r="D172" s="157" t="s">
        <v>708</v>
      </c>
      <c r="E172" s="158" t="s">
        <v>565</v>
      </c>
      <c r="F172" s="159">
        <f>141.5-7.3</f>
        <v>134.19999999999999</v>
      </c>
      <c r="G172" s="159"/>
      <c r="H172" s="160">
        <v>77</v>
      </c>
      <c r="I172" s="160">
        <v>180</v>
      </c>
      <c r="J172" s="161" t="s">
        <v>709</v>
      </c>
      <c r="K172" s="162">
        <f>H172-F172</f>
        <v>-57.199999999999989</v>
      </c>
      <c r="L172" s="163">
        <f>K172/F172</f>
        <v>-0.42622950819672129</v>
      </c>
      <c r="M172" s="159" t="s">
        <v>547</v>
      </c>
      <c r="N172" s="15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113</v>
      </c>
      <c r="B173" s="156">
        <v>43209</v>
      </c>
      <c r="C173" s="156"/>
      <c r="D173" s="157" t="s">
        <v>710</v>
      </c>
      <c r="E173" s="158" t="s">
        <v>565</v>
      </c>
      <c r="F173" s="159">
        <v>430</v>
      </c>
      <c r="G173" s="159"/>
      <c r="H173" s="160">
        <v>220</v>
      </c>
      <c r="I173" s="160">
        <v>537</v>
      </c>
      <c r="J173" s="161" t="s">
        <v>711</v>
      </c>
      <c r="K173" s="162">
        <f>H173-F173</f>
        <v>-210</v>
      </c>
      <c r="L173" s="163">
        <f>K173/F173</f>
        <v>-0.48837209302325579</v>
      </c>
      <c r="M173" s="159" t="s">
        <v>547</v>
      </c>
      <c r="N173" s="156">
        <v>43252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114</v>
      </c>
      <c r="B174" s="177">
        <v>43220</v>
      </c>
      <c r="C174" s="177"/>
      <c r="D174" s="178" t="s">
        <v>371</v>
      </c>
      <c r="E174" s="179" t="s">
        <v>565</v>
      </c>
      <c r="F174" s="179">
        <v>153.5</v>
      </c>
      <c r="G174" s="179"/>
      <c r="H174" s="179">
        <v>196</v>
      </c>
      <c r="I174" s="181">
        <v>196</v>
      </c>
      <c r="J174" s="151" t="s">
        <v>712</v>
      </c>
      <c r="K174" s="152">
        <f>H174-F174</f>
        <v>42.5</v>
      </c>
      <c r="L174" s="153">
        <f>K174/F174</f>
        <v>0.27687296416938112</v>
      </c>
      <c r="M174" s="148" t="s">
        <v>535</v>
      </c>
      <c r="N174" s="154">
        <v>43605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115</v>
      </c>
      <c r="B175" s="156">
        <v>43306</v>
      </c>
      <c r="C175" s="156"/>
      <c r="D175" s="157" t="s">
        <v>682</v>
      </c>
      <c r="E175" s="158" t="s">
        <v>565</v>
      </c>
      <c r="F175" s="159">
        <v>27.5</v>
      </c>
      <c r="G175" s="159"/>
      <c r="H175" s="160">
        <v>13.1</v>
      </c>
      <c r="I175" s="160">
        <v>60</v>
      </c>
      <c r="J175" s="161" t="s">
        <v>713</v>
      </c>
      <c r="K175" s="162">
        <v>-14.4</v>
      </c>
      <c r="L175" s="163">
        <v>-0.52363636363636401</v>
      </c>
      <c r="M175" s="159" t="s">
        <v>547</v>
      </c>
      <c r="N175" s="15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116</v>
      </c>
      <c r="B176" s="186">
        <v>43318</v>
      </c>
      <c r="C176" s="186"/>
      <c r="D176" s="164" t="s">
        <v>714</v>
      </c>
      <c r="E176" s="159" t="s">
        <v>565</v>
      </c>
      <c r="F176" s="159">
        <v>148.5</v>
      </c>
      <c r="G176" s="159"/>
      <c r="H176" s="159">
        <v>102</v>
      </c>
      <c r="I176" s="160">
        <v>182</v>
      </c>
      <c r="J176" s="161" t="s">
        <v>715</v>
      </c>
      <c r="K176" s="162">
        <f>H176-F176</f>
        <v>-46.5</v>
      </c>
      <c r="L176" s="163">
        <f>K176/F176</f>
        <v>-0.31313131313131315</v>
      </c>
      <c r="M176" s="159" t="s">
        <v>547</v>
      </c>
      <c r="N176" s="156">
        <v>43661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117</v>
      </c>
      <c r="B177" s="146">
        <v>43335</v>
      </c>
      <c r="C177" s="146"/>
      <c r="D177" s="147" t="s">
        <v>716</v>
      </c>
      <c r="E177" s="148" t="s">
        <v>565</v>
      </c>
      <c r="F177" s="179">
        <v>285</v>
      </c>
      <c r="G177" s="148"/>
      <c r="H177" s="148">
        <v>355</v>
      </c>
      <c r="I177" s="150">
        <v>364</v>
      </c>
      <c r="J177" s="151" t="s">
        <v>717</v>
      </c>
      <c r="K177" s="152">
        <v>70</v>
      </c>
      <c r="L177" s="153">
        <v>0.24561403508771901</v>
      </c>
      <c r="M177" s="148" t="s">
        <v>535</v>
      </c>
      <c r="N177" s="154">
        <v>43455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118</v>
      </c>
      <c r="B178" s="146">
        <v>43341</v>
      </c>
      <c r="C178" s="146"/>
      <c r="D178" s="147" t="s">
        <v>359</v>
      </c>
      <c r="E178" s="148" t="s">
        <v>565</v>
      </c>
      <c r="F178" s="179">
        <v>525</v>
      </c>
      <c r="G178" s="148"/>
      <c r="H178" s="148">
        <v>585</v>
      </c>
      <c r="I178" s="150">
        <v>635</v>
      </c>
      <c r="J178" s="151" t="s">
        <v>718</v>
      </c>
      <c r="K178" s="152">
        <f t="shared" ref="K178:K195" si="22">H178-F178</f>
        <v>60</v>
      </c>
      <c r="L178" s="153">
        <f t="shared" ref="L178:L195" si="23">K178/F178</f>
        <v>0.11428571428571428</v>
      </c>
      <c r="M178" s="148" t="s">
        <v>535</v>
      </c>
      <c r="N178" s="154">
        <v>43662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119</v>
      </c>
      <c r="B179" s="146">
        <v>43395</v>
      </c>
      <c r="C179" s="146"/>
      <c r="D179" s="147" t="s">
        <v>347</v>
      </c>
      <c r="E179" s="148" t="s">
        <v>565</v>
      </c>
      <c r="F179" s="179">
        <v>475</v>
      </c>
      <c r="G179" s="148"/>
      <c r="H179" s="148">
        <v>574</v>
      </c>
      <c r="I179" s="150">
        <v>570</v>
      </c>
      <c r="J179" s="151" t="s">
        <v>623</v>
      </c>
      <c r="K179" s="152">
        <f t="shared" si="22"/>
        <v>99</v>
      </c>
      <c r="L179" s="153">
        <f t="shared" si="23"/>
        <v>0.20842105263157895</v>
      </c>
      <c r="M179" s="148" t="s">
        <v>535</v>
      </c>
      <c r="N179" s="154">
        <v>43403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120</v>
      </c>
      <c r="B180" s="177">
        <v>43397</v>
      </c>
      <c r="C180" s="177"/>
      <c r="D180" s="178" t="s">
        <v>366</v>
      </c>
      <c r="E180" s="179" t="s">
        <v>565</v>
      </c>
      <c r="F180" s="179">
        <v>707.5</v>
      </c>
      <c r="G180" s="179"/>
      <c r="H180" s="179">
        <v>872</v>
      </c>
      <c r="I180" s="181">
        <v>872</v>
      </c>
      <c r="J180" s="182" t="s">
        <v>623</v>
      </c>
      <c r="K180" s="152">
        <f t="shared" si="22"/>
        <v>164.5</v>
      </c>
      <c r="L180" s="183">
        <f t="shared" si="23"/>
        <v>0.23250883392226149</v>
      </c>
      <c r="M180" s="179" t="s">
        <v>535</v>
      </c>
      <c r="N180" s="184">
        <v>43482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121</v>
      </c>
      <c r="B181" s="177">
        <v>43398</v>
      </c>
      <c r="C181" s="177"/>
      <c r="D181" s="178" t="s">
        <v>719</v>
      </c>
      <c r="E181" s="179" t="s">
        <v>565</v>
      </c>
      <c r="F181" s="179">
        <v>162</v>
      </c>
      <c r="G181" s="179"/>
      <c r="H181" s="179">
        <v>204</v>
      </c>
      <c r="I181" s="181">
        <v>209</v>
      </c>
      <c r="J181" s="182" t="s">
        <v>720</v>
      </c>
      <c r="K181" s="152">
        <f t="shared" si="22"/>
        <v>42</v>
      </c>
      <c r="L181" s="183">
        <f t="shared" si="23"/>
        <v>0.25925925925925924</v>
      </c>
      <c r="M181" s="179" t="s">
        <v>535</v>
      </c>
      <c r="N181" s="184">
        <v>43539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122</v>
      </c>
      <c r="B182" s="177">
        <v>43399</v>
      </c>
      <c r="C182" s="177"/>
      <c r="D182" s="178" t="s">
        <v>445</v>
      </c>
      <c r="E182" s="179" t="s">
        <v>565</v>
      </c>
      <c r="F182" s="179">
        <v>240</v>
      </c>
      <c r="G182" s="179"/>
      <c r="H182" s="179">
        <v>297</v>
      </c>
      <c r="I182" s="181">
        <v>297</v>
      </c>
      <c r="J182" s="182" t="s">
        <v>623</v>
      </c>
      <c r="K182" s="188">
        <f t="shared" si="22"/>
        <v>57</v>
      </c>
      <c r="L182" s="183">
        <f t="shared" si="23"/>
        <v>0.23749999999999999</v>
      </c>
      <c r="M182" s="179" t="s">
        <v>535</v>
      </c>
      <c r="N182" s="184">
        <v>43417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123</v>
      </c>
      <c r="B183" s="146">
        <v>43439</v>
      </c>
      <c r="C183" s="146"/>
      <c r="D183" s="147" t="s">
        <v>721</v>
      </c>
      <c r="E183" s="148" t="s">
        <v>565</v>
      </c>
      <c r="F183" s="148">
        <v>202.5</v>
      </c>
      <c r="G183" s="148"/>
      <c r="H183" s="148">
        <v>255</v>
      </c>
      <c r="I183" s="150">
        <v>252</v>
      </c>
      <c r="J183" s="151" t="s">
        <v>623</v>
      </c>
      <c r="K183" s="152">
        <f t="shared" si="22"/>
        <v>52.5</v>
      </c>
      <c r="L183" s="153">
        <f t="shared" si="23"/>
        <v>0.25925925925925924</v>
      </c>
      <c r="M183" s="148" t="s">
        <v>535</v>
      </c>
      <c r="N183" s="154">
        <v>43542</v>
      </c>
      <c r="O183" s="1"/>
      <c r="P183" s="1"/>
      <c r="Q183" s="1"/>
      <c r="R183" s="6" t="s">
        <v>722</v>
      </c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124</v>
      </c>
      <c r="B184" s="177">
        <v>43465</v>
      </c>
      <c r="C184" s="146"/>
      <c r="D184" s="178" t="s">
        <v>392</v>
      </c>
      <c r="E184" s="179" t="s">
        <v>565</v>
      </c>
      <c r="F184" s="179">
        <v>710</v>
      </c>
      <c r="G184" s="179"/>
      <c r="H184" s="179">
        <v>866</v>
      </c>
      <c r="I184" s="181">
        <v>866</v>
      </c>
      <c r="J184" s="182" t="s">
        <v>623</v>
      </c>
      <c r="K184" s="152">
        <f t="shared" si="22"/>
        <v>156</v>
      </c>
      <c r="L184" s="153">
        <f t="shared" si="23"/>
        <v>0.21971830985915494</v>
      </c>
      <c r="M184" s="148" t="s">
        <v>535</v>
      </c>
      <c r="N184" s="154">
        <v>43553</v>
      </c>
      <c r="O184" s="1"/>
      <c r="P184" s="1"/>
      <c r="Q184" s="1"/>
      <c r="R184" s="6" t="s">
        <v>722</v>
      </c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125</v>
      </c>
      <c r="B185" s="177">
        <v>43522</v>
      </c>
      <c r="C185" s="177"/>
      <c r="D185" s="178" t="s">
        <v>151</v>
      </c>
      <c r="E185" s="179" t="s">
        <v>565</v>
      </c>
      <c r="F185" s="179">
        <v>337.25</v>
      </c>
      <c r="G185" s="179"/>
      <c r="H185" s="179">
        <v>398.5</v>
      </c>
      <c r="I185" s="181">
        <v>411</v>
      </c>
      <c r="J185" s="151" t="s">
        <v>723</v>
      </c>
      <c r="K185" s="152">
        <f t="shared" si="22"/>
        <v>61.25</v>
      </c>
      <c r="L185" s="153">
        <f t="shared" si="23"/>
        <v>0.1816160118606375</v>
      </c>
      <c r="M185" s="148" t="s">
        <v>535</v>
      </c>
      <c r="N185" s="154">
        <v>43760</v>
      </c>
      <c r="O185" s="1"/>
      <c r="P185" s="1"/>
      <c r="Q185" s="1"/>
      <c r="R185" s="6" t="s">
        <v>722</v>
      </c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126</v>
      </c>
      <c r="B186" s="190">
        <v>43559</v>
      </c>
      <c r="C186" s="190"/>
      <c r="D186" s="191" t="s">
        <v>724</v>
      </c>
      <c r="E186" s="192" t="s">
        <v>565</v>
      </c>
      <c r="F186" s="192">
        <v>130</v>
      </c>
      <c r="G186" s="192"/>
      <c r="H186" s="192">
        <v>65</v>
      </c>
      <c r="I186" s="193">
        <v>158</v>
      </c>
      <c r="J186" s="161" t="s">
        <v>725</v>
      </c>
      <c r="K186" s="162">
        <f t="shared" si="22"/>
        <v>-65</v>
      </c>
      <c r="L186" s="163">
        <f t="shared" si="23"/>
        <v>-0.5</v>
      </c>
      <c r="M186" s="159" t="s">
        <v>547</v>
      </c>
      <c r="N186" s="156">
        <v>43726</v>
      </c>
      <c r="O186" s="1"/>
      <c r="P186" s="1"/>
      <c r="Q186" s="1"/>
      <c r="R186" s="6" t="s">
        <v>726</v>
      </c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127</v>
      </c>
      <c r="B187" s="177">
        <v>43017</v>
      </c>
      <c r="C187" s="177"/>
      <c r="D187" s="178" t="s">
        <v>182</v>
      </c>
      <c r="E187" s="179" t="s">
        <v>565</v>
      </c>
      <c r="F187" s="179">
        <v>141.5</v>
      </c>
      <c r="G187" s="179"/>
      <c r="H187" s="179">
        <v>183.5</v>
      </c>
      <c r="I187" s="181">
        <v>210</v>
      </c>
      <c r="J187" s="151" t="s">
        <v>720</v>
      </c>
      <c r="K187" s="152">
        <f t="shared" si="22"/>
        <v>42</v>
      </c>
      <c r="L187" s="153">
        <f t="shared" si="23"/>
        <v>0.29681978798586572</v>
      </c>
      <c r="M187" s="148" t="s">
        <v>535</v>
      </c>
      <c r="N187" s="154">
        <v>43042</v>
      </c>
      <c r="O187" s="1"/>
      <c r="P187" s="1"/>
      <c r="Q187" s="1"/>
      <c r="R187" s="6" t="s">
        <v>726</v>
      </c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128</v>
      </c>
      <c r="B188" s="190">
        <v>43074</v>
      </c>
      <c r="C188" s="190"/>
      <c r="D188" s="191" t="s">
        <v>727</v>
      </c>
      <c r="E188" s="192" t="s">
        <v>565</v>
      </c>
      <c r="F188" s="187">
        <v>172</v>
      </c>
      <c r="G188" s="192"/>
      <c r="H188" s="192">
        <v>155.25</v>
      </c>
      <c r="I188" s="193">
        <v>230</v>
      </c>
      <c r="J188" s="161" t="s">
        <v>728</v>
      </c>
      <c r="K188" s="162">
        <f t="shared" si="22"/>
        <v>-16.75</v>
      </c>
      <c r="L188" s="163">
        <f t="shared" si="23"/>
        <v>-9.7383720930232565E-2</v>
      </c>
      <c r="M188" s="159" t="s">
        <v>547</v>
      </c>
      <c r="N188" s="156">
        <v>43787</v>
      </c>
      <c r="O188" s="1"/>
      <c r="P188" s="1"/>
      <c r="Q188" s="1"/>
      <c r="R188" s="6" t="s">
        <v>726</v>
      </c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129</v>
      </c>
      <c r="B189" s="177">
        <v>43398</v>
      </c>
      <c r="C189" s="177"/>
      <c r="D189" s="178" t="s">
        <v>107</v>
      </c>
      <c r="E189" s="179" t="s">
        <v>565</v>
      </c>
      <c r="F189" s="179">
        <v>698.5</v>
      </c>
      <c r="G189" s="179"/>
      <c r="H189" s="179">
        <v>890</v>
      </c>
      <c r="I189" s="181">
        <v>890</v>
      </c>
      <c r="J189" s="151" t="s">
        <v>788</v>
      </c>
      <c r="K189" s="152">
        <f t="shared" si="22"/>
        <v>191.5</v>
      </c>
      <c r="L189" s="153">
        <f t="shared" si="23"/>
        <v>0.27415891195418757</v>
      </c>
      <c r="M189" s="148" t="s">
        <v>535</v>
      </c>
      <c r="N189" s="154">
        <v>44328</v>
      </c>
      <c r="O189" s="1"/>
      <c r="P189" s="1"/>
      <c r="Q189" s="1"/>
      <c r="R189" s="6" t="s">
        <v>722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130</v>
      </c>
      <c r="B190" s="177">
        <v>42877</v>
      </c>
      <c r="C190" s="177"/>
      <c r="D190" s="178" t="s">
        <v>358</v>
      </c>
      <c r="E190" s="179" t="s">
        <v>565</v>
      </c>
      <c r="F190" s="179">
        <v>127.6</v>
      </c>
      <c r="G190" s="179"/>
      <c r="H190" s="179">
        <v>138</v>
      </c>
      <c r="I190" s="181">
        <v>190</v>
      </c>
      <c r="J190" s="151" t="s">
        <v>729</v>
      </c>
      <c r="K190" s="152">
        <f t="shared" si="22"/>
        <v>10.400000000000006</v>
      </c>
      <c r="L190" s="153">
        <f t="shared" si="23"/>
        <v>8.1504702194357417E-2</v>
      </c>
      <c r="M190" s="148" t="s">
        <v>535</v>
      </c>
      <c r="N190" s="154">
        <v>43774</v>
      </c>
      <c r="O190" s="1"/>
      <c r="P190" s="1"/>
      <c r="Q190" s="1"/>
      <c r="R190" s="6" t="s">
        <v>726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131</v>
      </c>
      <c r="B191" s="177">
        <v>43158</v>
      </c>
      <c r="C191" s="177"/>
      <c r="D191" s="178" t="s">
        <v>730</v>
      </c>
      <c r="E191" s="179" t="s">
        <v>565</v>
      </c>
      <c r="F191" s="179">
        <v>317</v>
      </c>
      <c r="G191" s="179"/>
      <c r="H191" s="179">
        <v>382.5</v>
      </c>
      <c r="I191" s="181">
        <v>398</v>
      </c>
      <c r="J191" s="151" t="s">
        <v>731</v>
      </c>
      <c r="K191" s="152">
        <f t="shared" si="22"/>
        <v>65.5</v>
      </c>
      <c r="L191" s="153">
        <f t="shared" si="23"/>
        <v>0.20662460567823343</v>
      </c>
      <c r="M191" s="148" t="s">
        <v>535</v>
      </c>
      <c r="N191" s="154">
        <v>44238</v>
      </c>
      <c r="O191" s="1"/>
      <c r="P191" s="1"/>
      <c r="Q191" s="1"/>
      <c r="R191" s="6" t="s">
        <v>726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132</v>
      </c>
      <c r="B192" s="190">
        <v>43164</v>
      </c>
      <c r="C192" s="190"/>
      <c r="D192" s="191" t="s">
        <v>144</v>
      </c>
      <c r="E192" s="192" t="s">
        <v>565</v>
      </c>
      <c r="F192" s="187">
        <f>510-14.4</f>
        <v>495.6</v>
      </c>
      <c r="G192" s="192"/>
      <c r="H192" s="192">
        <v>350</v>
      </c>
      <c r="I192" s="193">
        <v>672</v>
      </c>
      <c r="J192" s="161" t="s">
        <v>732</v>
      </c>
      <c r="K192" s="162">
        <f t="shared" si="22"/>
        <v>-145.60000000000002</v>
      </c>
      <c r="L192" s="163">
        <f t="shared" si="23"/>
        <v>-0.29378531073446329</v>
      </c>
      <c r="M192" s="159" t="s">
        <v>547</v>
      </c>
      <c r="N192" s="156">
        <v>43887</v>
      </c>
      <c r="O192" s="1"/>
      <c r="P192" s="1"/>
      <c r="Q192" s="1"/>
      <c r="R192" s="6" t="s">
        <v>722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133</v>
      </c>
      <c r="B193" s="190">
        <v>43237</v>
      </c>
      <c r="C193" s="190"/>
      <c r="D193" s="191" t="s">
        <v>437</v>
      </c>
      <c r="E193" s="192" t="s">
        <v>565</v>
      </c>
      <c r="F193" s="187">
        <v>230.3</v>
      </c>
      <c r="G193" s="192"/>
      <c r="H193" s="192">
        <v>102.5</v>
      </c>
      <c r="I193" s="193">
        <v>348</v>
      </c>
      <c r="J193" s="161" t="s">
        <v>733</v>
      </c>
      <c r="K193" s="162">
        <f t="shared" si="22"/>
        <v>-127.80000000000001</v>
      </c>
      <c r="L193" s="163">
        <f t="shared" si="23"/>
        <v>-0.55492835432045162</v>
      </c>
      <c r="M193" s="159" t="s">
        <v>547</v>
      </c>
      <c r="N193" s="156">
        <v>43896</v>
      </c>
      <c r="O193" s="1"/>
      <c r="P193" s="1"/>
      <c r="Q193" s="1"/>
      <c r="R193" s="6" t="s">
        <v>722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134</v>
      </c>
      <c r="B194" s="177">
        <v>43258</v>
      </c>
      <c r="C194" s="177"/>
      <c r="D194" s="178" t="s">
        <v>409</v>
      </c>
      <c r="E194" s="179" t="s">
        <v>565</v>
      </c>
      <c r="F194" s="179">
        <f>342.5-5.1</f>
        <v>337.4</v>
      </c>
      <c r="G194" s="179"/>
      <c r="H194" s="179">
        <v>412.5</v>
      </c>
      <c r="I194" s="181">
        <v>439</v>
      </c>
      <c r="J194" s="151" t="s">
        <v>734</v>
      </c>
      <c r="K194" s="152">
        <f t="shared" si="22"/>
        <v>75.100000000000023</v>
      </c>
      <c r="L194" s="153">
        <f t="shared" si="23"/>
        <v>0.22258446947243635</v>
      </c>
      <c r="M194" s="148" t="s">
        <v>535</v>
      </c>
      <c r="N194" s="154">
        <v>44230</v>
      </c>
      <c r="O194" s="1"/>
      <c r="P194" s="1"/>
      <c r="Q194" s="1"/>
      <c r="R194" s="6" t="s">
        <v>726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0">
        <v>135</v>
      </c>
      <c r="B195" s="169">
        <v>43285</v>
      </c>
      <c r="C195" s="169"/>
      <c r="D195" s="170" t="s">
        <v>55</v>
      </c>
      <c r="E195" s="171" t="s">
        <v>565</v>
      </c>
      <c r="F195" s="171">
        <f>127.5-5.53</f>
        <v>121.97</v>
      </c>
      <c r="G195" s="172"/>
      <c r="H195" s="172">
        <v>122.5</v>
      </c>
      <c r="I195" s="172">
        <v>170</v>
      </c>
      <c r="J195" s="173" t="s">
        <v>761</v>
      </c>
      <c r="K195" s="174">
        <f t="shared" si="22"/>
        <v>0.53000000000000114</v>
      </c>
      <c r="L195" s="175">
        <f t="shared" si="23"/>
        <v>4.3453308190538747E-3</v>
      </c>
      <c r="M195" s="171" t="s">
        <v>656</v>
      </c>
      <c r="N195" s="169">
        <v>44431</v>
      </c>
      <c r="O195" s="1"/>
      <c r="P195" s="1"/>
      <c r="Q195" s="1"/>
      <c r="R195" s="6" t="s">
        <v>722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136</v>
      </c>
      <c r="B196" s="190">
        <v>43294</v>
      </c>
      <c r="C196" s="190"/>
      <c r="D196" s="191" t="s">
        <v>349</v>
      </c>
      <c r="E196" s="192" t="s">
        <v>565</v>
      </c>
      <c r="F196" s="187">
        <v>46.5</v>
      </c>
      <c r="G196" s="192"/>
      <c r="H196" s="192">
        <v>17</v>
      </c>
      <c r="I196" s="193">
        <v>59</v>
      </c>
      <c r="J196" s="161" t="s">
        <v>735</v>
      </c>
      <c r="K196" s="162">
        <f t="shared" ref="K196:K204" si="24">H196-F196</f>
        <v>-29.5</v>
      </c>
      <c r="L196" s="163">
        <f t="shared" ref="L196:L204" si="25">K196/F196</f>
        <v>-0.63440860215053763</v>
      </c>
      <c r="M196" s="159" t="s">
        <v>547</v>
      </c>
      <c r="N196" s="156">
        <v>43887</v>
      </c>
      <c r="O196" s="1"/>
      <c r="P196" s="1"/>
      <c r="Q196" s="1"/>
      <c r="R196" s="6" t="s">
        <v>722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137</v>
      </c>
      <c r="B197" s="177">
        <v>43396</v>
      </c>
      <c r="C197" s="177"/>
      <c r="D197" s="178" t="s">
        <v>394</v>
      </c>
      <c r="E197" s="179" t="s">
        <v>565</v>
      </c>
      <c r="F197" s="179">
        <v>156.5</v>
      </c>
      <c r="G197" s="179"/>
      <c r="H197" s="179">
        <v>207.5</v>
      </c>
      <c r="I197" s="181">
        <v>191</v>
      </c>
      <c r="J197" s="151" t="s">
        <v>623</v>
      </c>
      <c r="K197" s="152">
        <f t="shared" si="24"/>
        <v>51</v>
      </c>
      <c r="L197" s="153">
        <f t="shared" si="25"/>
        <v>0.32587859424920129</v>
      </c>
      <c r="M197" s="148" t="s">
        <v>535</v>
      </c>
      <c r="N197" s="154">
        <v>44369</v>
      </c>
      <c r="O197" s="1"/>
      <c r="P197" s="1"/>
      <c r="Q197" s="1"/>
      <c r="R197" s="6" t="s">
        <v>722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138</v>
      </c>
      <c r="B198" s="177">
        <v>43439</v>
      </c>
      <c r="C198" s="177"/>
      <c r="D198" s="178" t="s">
        <v>314</v>
      </c>
      <c r="E198" s="179" t="s">
        <v>565</v>
      </c>
      <c r="F198" s="179">
        <v>259.5</v>
      </c>
      <c r="G198" s="179"/>
      <c r="H198" s="179">
        <v>320</v>
      </c>
      <c r="I198" s="181">
        <v>320</v>
      </c>
      <c r="J198" s="151" t="s">
        <v>623</v>
      </c>
      <c r="K198" s="152">
        <f t="shared" si="24"/>
        <v>60.5</v>
      </c>
      <c r="L198" s="153">
        <f t="shared" si="25"/>
        <v>0.23314065510597304</v>
      </c>
      <c r="M198" s="148" t="s">
        <v>535</v>
      </c>
      <c r="N198" s="154">
        <v>44323</v>
      </c>
      <c r="O198" s="1"/>
      <c r="P198" s="1"/>
      <c r="Q198" s="1"/>
      <c r="R198" s="6" t="s">
        <v>722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139</v>
      </c>
      <c r="B199" s="190">
        <v>43439</v>
      </c>
      <c r="C199" s="190"/>
      <c r="D199" s="191" t="s">
        <v>736</v>
      </c>
      <c r="E199" s="192" t="s">
        <v>565</v>
      </c>
      <c r="F199" s="192">
        <v>715</v>
      </c>
      <c r="G199" s="192"/>
      <c r="H199" s="192">
        <v>445</v>
      </c>
      <c r="I199" s="193">
        <v>840</v>
      </c>
      <c r="J199" s="161" t="s">
        <v>737</v>
      </c>
      <c r="K199" s="162">
        <f t="shared" si="24"/>
        <v>-270</v>
      </c>
      <c r="L199" s="163">
        <f t="shared" si="25"/>
        <v>-0.3776223776223776</v>
      </c>
      <c r="M199" s="159" t="s">
        <v>547</v>
      </c>
      <c r="N199" s="156">
        <v>43800</v>
      </c>
      <c r="O199" s="1"/>
      <c r="P199" s="1"/>
      <c r="Q199" s="1"/>
      <c r="R199" s="6" t="s">
        <v>722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140</v>
      </c>
      <c r="B200" s="177">
        <v>43469</v>
      </c>
      <c r="C200" s="177"/>
      <c r="D200" s="178" t="s">
        <v>156</v>
      </c>
      <c r="E200" s="179" t="s">
        <v>565</v>
      </c>
      <c r="F200" s="179">
        <v>875</v>
      </c>
      <c r="G200" s="179"/>
      <c r="H200" s="179">
        <v>1165</v>
      </c>
      <c r="I200" s="181">
        <v>1185</v>
      </c>
      <c r="J200" s="151" t="s">
        <v>738</v>
      </c>
      <c r="K200" s="152">
        <f t="shared" si="24"/>
        <v>290</v>
      </c>
      <c r="L200" s="153">
        <f t="shared" si="25"/>
        <v>0.33142857142857141</v>
      </c>
      <c r="M200" s="148" t="s">
        <v>535</v>
      </c>
      <c r="N200" s="154">
        <v>43847</v>
      </c>
      <c r="O200" s="1"/>
      <c r="P200" s="1"/>
      <c r="Q200" s="1"/>
      <c r="R200" s="6" t="s">
        <v>722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141</v>
      </c>
      <c r="B201" s="177">
        <v>43559</v>
      </c>
      <c r="C201" s="177"/>
      <c r="D201" s="178" t="s">
        <v>330</v>
      </c>
      <c r="E201" s="179" t="s">
        <v>565</v>
      </c>
      <c r="F201" s="179">
        <f>387-14.63</f>
        <v>372.37</v>
      </c>
      <c r="G201" s="179"/>
      <c r="H201" s="179">
        <v>490</v>
      </c>
      <c r="I201" s="181">
        <v>490</v>
      </c>
      <c r="J201" s="151" t="s">
        <v>623</v>
      </c>
      <c r="K201" s="152">
        <f t="shared" si="24"/>
        <v>117.63</v>
      </c>
      <c r="L201" s="153">
        <f t="shared" si="25"/>
        <v>0.31589548030185027</v>
      </c>
      <c r="M201" s="148" t="s">
        <v>535</v>
      </c>
      <c r="N201" s="154">
        <v>43850</v>
      </c>
      <c r="O201" s="1"/>
      <c r="P201" s="1"/>
      <c r="Q201" s="1"/>
      <c r="R201" s="6" t="s">
        <v>722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142</v>
      </c>
      <c r="B202" s="190">
        <v>43578</v>
      </c>
      <c r="C202" s="190"/>
      <c r="D202" s="191" t="s">
        <v>739</v>
      </c>
      <c r="E202" s="192" t="s">
        <v>537</v>
      </c>
      <c r="F202" s="192">
        <v>220</v>
      </c>
      <c r="G202" s="192"/>
      <c r="H202" s="192">
        <v>127.5</v>
      </c>
      <c r="I202" s="193">
        <v>284</v>
      </c>
      <c r="J202" s="161" t="s">
        <v>740</v>
      </c>
      <c r="K202" s="162">
        <f t="shared" si="24"/>
        <v>-92.5</v>
      </c>
      <c r="L202" s="163">
        <f t="shared" si="25"/>
        <v>-0.42045454545454547</v>
      </c>
      <c r="M202" s="159" t="s">
        <v>547</v>
      </c>
      <c r="N202" s="156">
        <v>43896</v>
      </c>
      <c r="O202" s="1"/>
      <c r="P202" s="1"/>
      <c r="Q202" s="1"/>
      <c r="R202" s="6" t="s">
        <v>722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143</v>
      </c>
      <c r="B203" s="177">
        <v>43622</v>
      </c>
      <c r="C203" s="177"/>
      <c r="D203" s="178" t="s">
        <v>446</v>
      </c>
      <c r="E203" s="179" t="s">
        <v>537</v>
      </c>
      <c r="F203" s="179">
        <v>332.8</v>
      </c>
      <c r="G203" s="179"/>
      <c r="H203" s="179">
        <v>405</v>
      </c>
      <c r="I203" s="181">
        <v>419</v>
      </c>
      <c r="J203" s="151" t="s">
        <v>741</v>
      </c>
      <c r="K203" s="152">
        <f t="shared" si="24"/>
        <v>72.199999999999989</v>
      </c>
      <c r="L203" s="153">
        <f t="shared" si="25"/>
        <v>0.21694711538461534</v>
      </c>
      <c r="M203" s="148" t="s">
        <v>535</v>
      </c>
      <c r="N203" s="154">
        <v>43860</v>
      </c>
      <c r="O203" s="1"/>
      <c r="P203" s="1"/>
      <c r="Q203" s="1"/>
      <c r="R203" s="6" t="s">
        <v>726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0">
        <v>144</v>
      </c>
      <c r="B204" s="169">
        <v>43641</v>
      </c>
      <c r="C204" s="169"/>
      <c r="D204" s="170" t="s">
        <v>149</v>
      </c>
      <c r="E204" s="171" t="s">
        <v>565</v>
      </c>
      <c r="F204" s="171">
        <v>386</v>
      </c>
      <c r="G204" s="172"/>
      <c r="H204" s="172">
        <v>395</v>
      </c>
      <c r="I204" s="172">
        <v>452</v>
      </c>
      <c r="J204" s="173" t="s">
        <v>742</v>
      </c>
      <c r="K204" s="174">
        <f t="shared" si="24"/>
        <v>9</v>
      </c>
      <c r="L204" s="175">
        <f t="shared" si="25"/>
        <v>2.3316062176165803E-2</v>
      </c>
      <c r="M204" s="171" t="s">
        <v>656</v>
      </c>
      <c r="N204" s="169">
        <v>43868</v>
      </c>
      <c r="O204" s="1"/>
      <c r="P204" s="1"/>
      <c r="Q204" s="1"/>
      <c r="R204" s="6" t="s">
        <v>726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0">
        <v>145</v>
      </c>
      <c r="B205" s="169">
        <v>43707</v>
      </c>
      <c r="C205" s="169"/>
      <c r="D205" s="170" t="s">
        <v>130</v>
      </c>
      <c r="E205" s="171" t="s">
        <v>565</v>
      </c>
      <c r="F205" s="171">
        <v>137.5</v>
      </c>
      <c r="G205" s="172"/>
      <c r="H205" s="172">
        <v>138.5</v>
      </c>
      <c r="I205" s="172">
        <v>190</v>
      </c>
      <c r="J205" s="173" t="s">
        <v>760</v>
      </c>
      <c r="K205" s="174">
        <f>H205-F205</f>
        <v>1</v>
      </c>
      <c r="L205" s="175">
        <f>K205/F205</f>
        <v>7.2727272727272727E-3</v>
      </c>
      <c r="M205" s="171" t="s">
        <v>656</v>
      </c>
      <c r="N205" s="169">
        <v>44432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146</v>
      </c>
      <c r="B206" s="177">
        <v>43731</v>
      </c>
      <c r="C206" s="177"/>
      <c r="D206" s="178" t="s">
        <v>402</v>
      </c>
      <c r="E206" s="179" t="s">
        <v>565</v>
      </c>
      <c r="F206" s="179">
        <v>235</v>
      </c>
      <c r="G206" s="179"/>
      <c r="H206" s="179">
        <v>295</v>
      </c>
      <c r="I206" s="181">
        <v>296</v>
      </c>
      <c r="J206" s="151" t="s">
        <v>743</v>
      </c>
      <c r="K206" s="152">
        <f t="shared" ref="K206:K212" si="26">H206-F206</f>
        <v>60</v>
      </c>
      <c r="L206" s="153">
        <f t="shared" ref="L206:L212" si="27">K206/F206</f>
        <v>0.25531914893617019</v>
      </c>
      <c r="M206" s="148" t="s">
        <v>535</v>
      </c>
      <c r="N206" s="154">
        <v>43844</v>
      </c>
      <c r="O206" s="1"/>
      <c r="P206" s="1"/>
      <c r="Q206" s="1"/>
      <c r="R206" s="6" t="s">
        <v>726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147</v>
      </c>
      <c r="B207" s="177">
        <v>43752</v>
      </c>
      <c r="C207" s="177"/>
      <c r="D207" s="178" t="s">
        <v>744</v>
      </c>
      <c r="E207" s="179" t="s">
        <v>565</v>
      </c>
      <c r="F207" s="179">
        <v>277.5</v>
      </c>
      <c r="G207" s="179"/>
      <c r="H207" s="179">
        <v>333</v>
      </c>
      <c r="I207" s="181">
        <v>333</v>
      </c>
      <c r="J207" s="151" t="s">
        <v>745</v>
      </c>
      <c r="K207" s="152">
        <f t="shared" si="26"/>
        <v>55.5</v>
      </c>
      <c r="L207" s="153">
        <f t="shared" si="27"/>
        <v>0.2</v>
      </c>
      <c r="M207" s="148" t="s">
        <v>535</v>
      </c>
      <c r="N207" s="154">
        <v>43846</v>
      </c>
      <c r="O207" s="1"/>
      <c r="P207" s="1"/>
      <c r="Q207" s="1"/>
      <c r="R207" s="6" t="s">
        <v>722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148</v>
      </c>
      <c r="B208" s="177">
        <v>43752</v>
      </c>
      <c r="C208" s="177"/>
      <c r="D208" s="178" t="s">
        <v>746</v>
      </c>
      <c r="E208" s="179" t="s">
        <v>565</v>
      </c>
      <c r="F208" s="179">
        <v>930</v>
      </c>
      <c r="G208" s="179"/>
      <c r="H208" s="179">
        <v>1165</v>
      </c>
      <c r="I208" s="181">
        <v>1200</v>
      </c>
      <c r="J208" s="151" t="s">
        <v>747</v>
      </c>
      <c r="K208" s="152">
        <f t="shared" si="26"/>
        <v>235</v>
      </c>
      <c r="L208" s="153">
        <f t="shared" si="27"/>
        <v>0.25268817204301075</v>
      </c>
      <c r="M208" s="148" t="s">
        <v>535</v>
      </c>
      <c r="N208" s="154">
        <v>43847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149</v>
      </c>
      <c r="B209" s="177">
        <v>43753</v>
      </c>
      <c r="C209" s="177"/>
      <c r="D209" s="178" t="s">
        <v>748</v>
      </c>
      <c r="E209" s="179" t="s">
        <v>565</v>
      </c>
      <c r="F209" s="149">
        <v>111</v>
      </c>
      <c r="G209" s="179"/>
      <c r="H209" s="179">
        <v>141</v>
      </c>
      <c r="I209" s="181">
        <v>141</v>
      </c>
      <c r="J209" s="151" t="s">
        <v>550</v>
      </c>
      <c r="K209" s="152">
        <f t="shared" si="26"/>
        <v>30</v>
      </c>
      <c r="L209" s="153">
        <f t="shared" si="27"/>
        <v>0.27027027027027029</v>
      </c>
      <c r="M209" s="148" t="s">
        <v>535</v>
      </c>
      <c r="N209" s="154">
        <v>44328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150</v>
      </c>
      <c r="B210" s="177">
        <v>43753</v>
      </c>
      <c r="C210" s="177"/>
      <c r="D210" s="178" t="s">
        <v>749</v>
      </c>
      <c r="E210" s="179" t="s">
        <v>565</v>
      </c>
      <c r="F210" s="149">
        <v>296</v>
      </c>
      <c r="G210" s="179"/>
      <c r="H210" s="179">
        <v>370</v>
      </c>
      <c r="I210" s="181">
        <v>370</v>
      </c>
      <c r="J210" s="151" t="s">
        <v>623</v>
      </c>
      <c r="K210" s="152">
        <f t="shared" si="26"/>
        <v>74</v>
      </c>
      <c r="L210" s="153">
        <f t="shared" si="27"/>
        <v>0.25</v>
      </c>
      <c r="M210" s="148" t="s">
        <v>535</v>
      </c>
      <c r="N210" s="154">
        <v>43853</v>
      </c>
      <c r="O210" s="1"/>
      <c r="P210" s="1"/>
      <c r="Q210" s="1"/>
      <c r="R210" s="6" t="s">
        <v>726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151</v>
      </c>
      <c r="B211" s="177">
        <v>43754</v>
      </c>
      <c r="C211" s="177"/>
      <c r="D211" s="178" t="s">
        <v>750</v>
      </c>
      <c r="E211" s="179" t="s">
        <v>565</v>
      </c>
      <c r="F211" s="149">
        <v>300</v>
      </c>
      <c r="G211" s="179"/>
      <c r="H211" s="179">
        <v>382.5</v>
      </c>
      <c r="I211" s="181">
        <v>344</v>
      </c>
      <c r="J211" s="151" t="s">
        <v>791</v>
      </c>
      <c r="K211" s="152">
        <f t="shared" si="26"/>
        <v>82.5</v>
      </c>
      <c r="L211" s="153">
        <f t="shared" si="27"/>
        <v>0.27500000000000002</v>
      </c>
      <c r="M211" s="148" t="s">
        <v>535</v>
      </c>
      <c r="N211" s="154">
        <v>44238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152</v>
      </c>
      <c r="B212" s="177">
        <v>43832</v>
      </c>
      <c r="C212" s="177"/>
      <c r="D212" s="178" t="s">
        <v>751</v>
      </c>
      <c r="E212" s="179" t="s">
        <v>565</v>
      </c>
      <c r="F212" s="149">
        <v>495</v>
      </c>
      <c r="G212" s="179"/>
      <c r="H212" s="179">
        <v>595</v>
      </c>
      <c r="I212" s="181">
        <v>590</v>
      </c>
      <c r="J212" s="151" t="s">
        <v>790</v>
      </c>
      <c r="K212" s="152">
        <f t="shared" si="26"/>
        <v>100</v>
      </c>
      <c r="L212" s="153">
        <f t="shared" si="27"/>
        <v>0.20202020202020202</v>
      </c>
      <c r="M212" s="148" t="s">
        <v>535</v>
      </c>
      <c r="N212" s="154">
        <v>44589</v>
      </c>
      <c r="O212" s="1"/>
      <c r="P212" s="1"/>
      <c r="Q212" s="1"/>
      <c r="R212" s="6" t="s">
        <v>726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153</v>
      </c>
      <c r="B213" s="177">
        <v>43966</v>
      </c>
      <c r="C213" s="177"/>
      <c r="D213" s="178" t="s">
        <v>71</v>
      </c>
      <c r="E213" s="179" t="s">
        <v>565</v>
      </c>
      <c r="F213" s="149">
        <v>67.5</v>
      </c>
      <c r="G213" s="179"/>
      <c r="H213" s="179">
        <v>86</v>
      </c>
      <c r="I213" s="181">
        <v>86</v>
      </c>
      <c r="J213" s="151" t="s">
        <v>752</v>
      </c>
      <c r="K213" s="152">
        <f t="shared" ref="K213:K221" si="28">H213-F213</f>
        <v>18.5</v>
      </c>
      <c r="L213" s="153">
        <f t="shared" ref="L213:L221" si="29">K213/F213</f>
        <v>0.27407407407407408</v>
      </c>
      <c r="M213" s="148" t="s">
        <v>535</v>
      </c>
      <c r="N213" s="154">
        <v>44008</v>
      </c>
      <c r="O213" s="1"/>
      <c r="P213" s="1"/>
      <c r="Q213" s="1"/>
      <c r="R213" s="6" t="s">
        <v>726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154</v>
      </c>
      <c r="B214" s="177">
        <v>44035</v>
      </c>
      <c r="C214" s="177"/>
      <c r="D214" s="178" t="s">
        <v>445</v>
      </c>
      <c r="E214" s="179" t="s">
        <v>565</v>
      </c>
      <c r="F214" s="149">
        <v>231</v>
      </c>
      <c r="G214" s="179"/>
      <c r="H214" s="179">
        <v>281</v>
      </c>
      <c r="I214" s="181">
        <v>281</v>
      </c>
      <c r="J214" s="151" t="s">
        <v>623</v>
      </c>
      <c r="K214" s="152">
        <f t="shared" si="28"/>
        <v>50</v>
      </c>
      <c r="L214" s="153">
        <f t="shared" si="29"/>
        <v>0.21645021645021645</v>
      </c>
      <c r="M214" s="148" t="s">
        <v>535</v>
      </c>
      <c r="N214" s="154">
        <v>44358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155</v>
      </c>
      <c r="B215" s="177">
        <v>44092</v>
      </c>
      <c r="C215" s="177"/>
      <c r="D215" s="178" t="s">
        <v>386</v>
      </c>
      <c r="E215" s="179" t="s">
        <v>565</v>
      </c>
      <c r="F215" s="179">
        <v>206</v>
      </c>
      <c r="G215" s="179"/>
      <c r="H215" s="179">
        <v>248</v>
      </c>
      <c r="I215" s="181">
        <v>248</v>
      </c>
      <c r="J215" s="151" t="s">
        <v>623</v>
      </c>
      <c r="K215" s="152">
        <f t="shared" si="28"/>
        <v>42</v>
      </c>
      <c r="L215" s="153">
        <f t="shared" si="29"/>
        <v>0.20388349514563106</v>
      </c>
      <c r="M215" s="148" t="s">
        <v>535</v>
      </c>
      <c r="N215" s="154">
        <v>44214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156</v>
      </c>
      <c r="B216" s="177">
        <v>44140</v>
      </c>
      <c r="C216" s="177"/>
      <c r="D216" s="178" t="s">
        <v>386</v>
      </c>
      <c r="E216" s="179" t="s">
        <v>565</v>
      </c>
      <c r="F216" s="179">
        <v>182.5</v>
      </c>
      <c r="G216" s="179"/>
      <c r="H216" s="179">
        <v>248</v>
      </c>
      <c r="I216" s="181">
        <v>248</v>
      </c>
      <c r="J216" s="151" t="s">
        <v>623</v>
      </c>
      <c r="K216" s="152">
        <f t="shared" si="28"/>
        <v>65.5</v>
      </c>
      <c r="L216" s="153">
        <f t="shared" si="29"/>
        <v>0.35890410958904112</v>
      </c>
      <c r="M216" s="148" t="s">
        <v>535</v>
      </c>
      <c r="N216" s="154">
        <v>44214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157</v>
      </c>
      <c r="B217" s="177">
        <v>44140</v>
      </c>
      <c r="C217" s="177"/>
      <c r="D217" s="178" t="s">
        <v>314</v>
      </c>
      <c r="E217" s="179" t="s">
        <v>565</v>
      </c>
      <c r="F217" s="179">
        <v>247.5</v>
      </c>
      <c r="G217" s="179"/>
      <c r="H217" s="179">
        <v>320</v>
      </c>
      <c r="I217" s="181">
        <v>320</v>
      </c>
      <c r="J217" s="151" t="s">
        <v>623</v>
      </c>
      <c r="K217" s="152">
        <f t="shared" si="28"/>
        <v>72.5</v>
      </c>
      <c r="L217" s="153">
        <f t="shared" si="29"/>
        <v>0.29292929292929293</v>
      </c>
      <c r="M217" s="148" t="s">
        <v>535</v>
      </c>
      <c r="N217" s="154">
        <v>44323</v>
      </c>
      <c r="O217" s="1"/>
      <c r="P217" s="1"/>
      <c r="Q217" s="1"/>
      <c r="R217" s="6" t="s">
        <v>726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158</v>
      </c>
      <c r="B218" s="177">
        <v>44140</v>
      </c>
      <c r="C218" s="177"/>
      <c r="D218" s="178" t="s">
        <v>267</v>
      </c>
      <c r="E218" s="179" t="s">
        <v>565</v>
      </c>
      <c r="F218" s="149">
        <v>925</v>
      </c>
      <c r="G218" s="179"/>
      <c r="H218" s="179">
        <v>1095</v>
      </c>
      <c r="I218" s="181">
        <v>1093</v>
      </c>
      <c r="J218" s="151" t="s">
        <v>753</v>
      </c>
      <c r="K218" s="152">
        <f t="shared" si="28"/>
        <v>170</v>
      </c>
      <c r="L218" s="153">
        <f t="shared" si="29"/>
        <v>0.18378378378378379</v>
      </c>
      <c r="M218" s="148" t="s">
        <v>535</v>
      </c>
      <c r="N218" s="154">
        <v>44201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159</v>
      </c>
      <c r="B219" s="177">
        <v>44140</v>
      </c>
      <c r="C219" s="177"/>
      <c r="D219" s="178" t="s">
        <v>330</v>
      </c>
      <c r="E219" s="179" t="s">
        <v>565</v>
      </c>
      <c r="F219" s="149">
        <v>332.5</v>
      </c>
      <c r="G219" s="179"/>
      <c r="H219" s="179">
        <v>393</v>
      </c>
      <c r="I219" s="181">
        <v>406</v>
      </c>
      <c r="J219" s="151" t="s">
        <v>754</v>
      </c>
      <c r="K219" s="152">
        <f t="shared" si="28"/>
        <v>60.5</v>
      </c>
      <c r="L219" s="153">
        <f t="shared" si="29"/>
        <v>0.18195488721804512</v>
      </c>
      <c r="M219" s="148" t="s">
        <v>535</v>
      </c>
      <c r="N219" s="154">
        <v>44256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160</v>
      </c>
      <c r="B220" s="177">
        <v>44141</v>
      </c>
      <c r="C220" s="177"/>
      <c r="D220" s="178" t="s">
        <v>445</v>
      </c>
      <c r="E220" s="179" t="s">
        <v>565</v>
      </c>
      <c r="F220" s="149">
        <v>231</v>
      </c>
      <c r="G220" s="179"/>
      <c r="H220" s="179">
        <v>281</v>
      </c>
      <c r="I220" s="181">
        <v>281</v>
      </c>
      <c r="J220" s="151" t="s">
        <v>623</v>
      </c>
      <c r="K220" s="152">
        <f t="shared" si="28"/>
        <v>50</v>
      </c>
      <c r="L220" s="153">
        <f t="shared" si="29"/>
        <v>0.21645021645021645</v>
      </c>
      <c r="M220" s="148" t="s">
        <v>535</v>
      </c>
      <c r="N220" s="154">
        <v>44358</v>
      </c>
      <c r="O220" s="1"/>
      <c r="P220" s="1"/>
      <c r="Q220" s="1"/>
      <c r="R220" s="6" t="s">
        <v>726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161</v>
      </c>
      <c r="B221" s="177">
        <v>44187</v>
      </c>
      <c r="C221" s="177"/>
      <c r="D221" s="178" t="s">
        <v>421</v>
      </c>
      <c r="E221" s="179" t="s">
        <v>565</v>
      </c>
      <c r="F221" s="149">
        <v>190</v>
      </c>
      <c r="G221" s="179"/>
      <c r="H221" s="179">
        <v>239</v>
      </c>
      <c r="I221" s="181">
        <v>239</v>
      </c>
      <c r="J221" s="151" t="s">
        <v>840</v>
      </c>
      <c r="K221" s="152">
        <f t="shared" si="28"/>
        <v>49</v>
      </c>
      <c r="L221" s="153">
        <f t="shared" si="29"/>
        <v>0.25789473684210529</v>
      </c>
      <c r="M221" s="148" t="s">
        <v>535</v>
      </c>
      <c r="N221" s="154">
        <v>44844</v>
      </c>
      <c r="O221" s="1"/>
      <c r="P221" s="1"/>
      <c r="Q221" s="1"/>
      <c r="R221" s="6" t="s">
        <v>726</v>
      </c>
    </row>
    <row r="222" spans="1:26" ht="12.75" customHeight="1">
      <c r="A222" s="176">
        <v>162</v>
      </c>
      <c r="B222" s="177">
        <v>44258</v>
      </c>
      <c r="C222" s="177"/>
      <c r="D222" s="178" t="s">
        <v>751</v>
      </c>
      <c r="E222" s="179" t="s">
        <v>565</v>
      </c>
      <c r="F222" s="149">
        <v>495</v>
      </c>
      <c r="G222" s="179"/>
      <c r="H222" s="179">
        <v>595</v>
      </c>
      <c r="I222" s="181">
        <v>590</v>
      </c>
      <c r="J222" s="151" t="s">
        <v>790</v>
      </c>
      <c r="K222" s="152">
        <f t="shared" ref="K222:K229" si="30">H222-F222</f>
        <v>100</v>
      </c>
      <c r="L222" s="153">
        <f t="shared" ref="L222:L229" si="31">K222/F222</f>
        <v>0.20202020202020202</v>
      </c>
      <c r="M222" s="148" t="s">
        <v>535</v>
      </c>
      <c r="N222" s="154">
        <v>44589</v>
      </c>
      <c r="O222" s="1"/>
      <c r="P222" s="1"/>
      <c r="R222" s="6" t="s">
        <v>726</v>
      </c>
    </row>
    <row r="223" spans="1:26" ht="12.75" customHeight="1">
      <c r="A223" s="176">
        <v>163</v>
      </c>
      <c r="B223" s="177">
        <v>44274</v>
      </c>
      <c r="C223" s="177"/>
      <c r="D223" s="178" t="s">
        <v>330</v>
      </c>
      <c r="E223" s="179" t="s">
        <v>565</v>
      </c>
      <c r="F223" s="149">
        <v>355</v>
      </c>
      <c r="G223" s="179"/>
      <c r="H223" s="179">
        <v>422.5</v>
      </c>
      <c r="I223" s="181">
        <v>420</v>
      </c>
      <c r="J223" s="151" t="s">
        <v>755</v>
      </c>
      <c r="K223" s="152">
        <f t="shared" si="30"/>
        <v>67.5</v>
      </c>
      <c r="L223" s="153">
        <f t="shared" si="31"/>
        <v>0.19014084507042253</v>
      </c>
      <c r="M223" s="148" t="s">
        <v>535</v>
      </c>
      <c r="N223" s="154">
        <v>44361</v>
      </c>
      <c r="O223" s="1"/>
      <c r="R223" s="194" t="s">
        <v>726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164</v>
      </c>
      <c r="B224" s="177">
        <v>44295</v>
      </c>
      <c r="C224" s="177"/>
      <c r="D224" s="178" t="s">
        <v>756</v>
      </c>
      <c r="E224" s="179" t="s">
        <v>565</v>
      </c>
      <c r="F224" s="149">
        <v>555</v>
      </c>
      <c r="G224" s="179"/>
      <c r="H224" s="179">
        <v>663</v>
      </c>
      <c r="I224" s="181">
        <v>663</v>
      </c>
      <c r="J224" s="151" t="s">
        <v>757</v>
      </c>
      <c r="K224" s="152">
        <f t="shared" si="30"/>
        <v>108</v>
      </c>
      <c r="L224" s="153">
        <f t="shared" si="31"/>
        <v>0.19459459459459461</v>
      </c>
      <c r="M224" s="148" t="s">
        <v>535</v>
      </c>
      <c r="N224" s="154">
        <v>44321</v>
      </c>
      <c r="O224" s="1"/>
      <c r="P224" s="1"/>
      <c r="Q224" s="1"/>
      <c r="R224" s="194" t="s">
        <v>726</v>
      </c>
    </row>
    <row r="225" spans="1:18" ht="12.75" customHeight="1">
      <c r="A225" s="176">
        <v>165</v>
      </c>
      <c r="B225" s="177">
        <v>44308</v>
      </c>
      <c r="C225" s="177"/>
      <c r="D225" s="178" t="s">
        <v>358</v>
      </c>
      <c r="E225" s="179" t="s">
        <v>565</v>
      </c>
      <c r="F225" s="149">
        <v>126.5</v>
      </c>
      <c r="G225" s="179"/>
      <c r="H225" s="179">
        <v>155</v>
      </c>
      <c r="I225" s="181">
        <v>155</v>
      </c>
      <c r="J225" s="151" t="s">
        <v>623</v>
      </c>
      <c r="K225" s="152">
        <f t="shared" si="30"/>
        <v>28.5</v>
      </c>
      <c r="L225" s="153">
        <f t="shared" si="31"/>
        <v>0.22529644268774704</v>
      </c>
      <c r="M225" s="148" t="s">
        <v>535</v>
      </c>
      <c r="N225" s="154">
        <v>44362</v>
      </c>
      <c r="O225" s="1"/>
      <c r="R225" s="194" t="s">
        <v>726</v>
      </c>
    </row>
    <row r="226" spans="1:18" ht="12.75" customHeight="1">
      <c r="A226" s="219">
        <v>166</v>
      </c>
      <c r="B226" s="220">
        <v>44368</v>
      </c>
      <c r="C226" s="220"/>
      <c r="D226" s="221" t="s">
        <v>375</v>
      </c>
      <c r="E226" s="222" t="s">
        <v>565</v>
      </c>
      <c r="F226" s="223">
        <v>287.5</v>
      </c>
      <c r="G226" s="222"/>
      <c r="H226" s="222">
        <v>245</v>
      </c>
      <c r="I226" s="224">
        <v>344</v>
      </c>
      <c r="J226" s="161" t="s">
        <v>786</v>
      </c>
      <c r="K226" s="162">
        <f t="shared" si="30"/>
        <v>-42.5</v>
      </c>
      <c r="L226" s="163">
        <f t="shared" si="31"/>
        <v>-0.14782608695652175</v>
      </c>
      <c r="M226" s="159" t="s">
        <v>547</v>
      </c>
      <c r="N226" s="156">
        <v>44508</v>
      </c>
      <c r="O226" s="1"/>
      <c r="R226" s="194" t="s">
        <v>726</v>
      </c>
    </row>
    <row r="227" spans="1:18" ht="12.75" customHeight="1">
      <c r="A227" s="176">
        <v>167</v>
      </c>
      <c r="B227" s="177">
        <v>44368</v>
      </c>
      <c r="C227" s="177"/>
      <c r="D227" s="178" t="s">
        <v>445</v>
      </c>
      <c r="E227" s="179" t="s">
        <v>565</v>
      </c>
      <c r="F227" s="149">
        <v>241</v>
      </c>
      <c r="G227" s="179"/>
      <c r="H227" s="179">
        <v>298</v>
      </c>
      <c r="I227" s="181">
        <v>320</v>
      </c>
      <c r="J227" s="151" t="s">
        <v>623</v>
      </c>
      <c r="K227" s="152">
        <f t="shared" si="30"/>
        <v>57</v>
      </c>
      <c r="L227" s="153">
        <f t="shared" si="31"/>
        <v>0.23651452282157676</v>
      </c>
      <c r="M227" s="148" t="s">
        <v>535</v>
      </c>
      <c r="N227" s="154">
        <v>44802</v>
      </c>
      <c r="O227" s="41"/>
      <c r="R227" s="194" t="s">
        <v>726</v>
      </c>
    </row>
    <row r="228" spans="1:18" ht="12.75" customHeight="1">
      <c r="A228" s="176">
        <v>168</v>
      </c>
      <c r="B228" s="177">
        <v>44406</v>
      </c>
      <c r="C228" s="177"/>
      <c r="D228" s="178" t="s">
        <v>358</v>
      </c>
      <c r="E228" s="179" t="s">
        <v>565</v>
      </c>
      <c r="F228" s="149">
        <v>162.5</v>
      </c>
      <c r="G228" s="179"/>
      <c r="H228" s="179">
        <v>200</v>
      </c>
      <c r="I228" s="181">
        <v>200</v>
      </c>
      <c r="J228" s="151" t="s">
        <v>623</v>
      </c>
      <c r="K228" s="152">
        <f t="shared" si="30"/>
        <v>37.5</v>
      </c>
      <c r="L228" s="153">
        <f t="shared" si="31"/>
        <v>0.23076923076923078</v>
      </c>
      <c r="M228" s="148" t="s">
        <v>535</v>
      </c>
      <c r="N228" s="154">
        <v>44802</v>
      </c>
      <c r="O228" s="1"/>
      <c r="R228" s="194" t="s">
        <v>726</v>
      </c>
    </row>
    <row r="229" spans="1:18" ht="12.75" customHeight="1">
      <c r="A229" s="176">
        <v>169</v>
      </c>
      <c r="B229" s="177">
        <v>44462</v>
      </c>
      <c r="C229" s="177"/>
      <c r="D229" s="178" t="s">
        <v>762</v>
      </c>
      <c r="E229" s="179" t="s">
        <v>565</v>
      </c>
      <c r="F229" s="149">
        <v>1235</v>
      </c>
      <c r="G229" s="179"/>
      <c r="H229" s="179">
        <v>1505</v>
      </c>
      <c r="I229" s="181">
        <v>1500</v>
      </c>
      <c r="J229" s="151" t="s">
        <v>623</v>
      </c>
      <c r="K229" s="152">
        <f t="shared" si="30"/>
        <v>270</v>
      </c>
      <c r="L229" s="153">
        <f t="shared" si="31"/>
        <v>0.21862348178137653</v>
      </c>
      <c r="M229" s="148" t="s">
        <v>535</v>
      </c>
      <c r="N229" s="154">
        <v>44564</v>
      </c>
      <c r="O229" s="1"/>
      <c r="R229" s="194" t="s">
        <v>726</v>
      </c>
    </row>
    <row r="230" spans="1:18" ht="12.75" customHeight="1">
      <c r="A230" s="206">
        <v>170</v>
      </c>
      <c r="B230" s="207">
        <v>44480</v>
      </c>
      <c r="C230" s="207"/>
      <c r="D230" s="208" t="s">
        <v>764</v>
      </c>
      <c r="E230" s="209" t="s">
        <v>565</v>
      </c>
      <c r="F230" s="54">
        <v>58.75</v>
      </c>
      <c r="G230" s="209"/>
      <c r="H230" s="342"/>
      <c r="I230" s="213"/>
      <c r="J230" s="343" t="s">
        <v>538</v>
      </c>
      <c r="K230" s="206"/>
      <c r="L230" s="207"/>
      <c r="M230" s="207"/>
      <c r="N230" s="208"/>
      <c r="O230" s="41"/>
      <c r="R230" s="194" t="s">
        <v>726</v>
      </c>
    </row>
    <row r="231" spans="1:18" ht="12.75" customHeight="1">
      <c r="A231" s="210">
        <v>171</v>
      </c>
      <c r="B231" s="211">
        <v>44481</v>
      </c>
      <c r="C231" s="211"/>
      <c r="D231" s="212" t="s">
        <v>256</v>
      </c>
      <c r="E231" s="213" t="s">
        <v>565</v>
      </c>
      <c r="F231" s="214" t="s">
        <v>766</v>
      </c>
      <c r="G231" s="213"/>
      <c r="H231" s="213"/>
      <c r="I231" s="213">
        <v>380</v>
      </c>
      <c r="J231" s="215" t="s">
        <v>538</v>
      </c>
      <c r="K231" s="210"/>
      <c r="L231" s="211"/>
      <c r="M231" s="211"/>
      <c r="N231" s="212"/>
      <c r="O231" s="41"/>
      <c r="R231" s="194" t="s">
        <v>726</v>
      </c>
    </row>
    <row r="232" spans="1:18" ht="12.75" customHeight="1">
      <c r="A232" s="176">
        <v>172</v>
      </c>
      <c r="B232" s="177">
        <v>44481</v>
      </c>
      <c r="C232" s="177"/>
      <c r="D232" s="178" t="s">
        <v>381</v>
      </c>
      <c r="E232" s="179" t="s">
        <v>565</v>
      </c>
      <c r="F232" s="149">
        <v>45.5</v>
      </c>
      <c r="G232" s="179"/>
      <c r="H232" s="179">
        <v>56.5</v>
      </c>
      <c r="I232" s="181">
        <v>56</v>
      </c>
      <c r="J232" s="151" t="s">
        <v>863</v>
      </c>
      <c r="K232" s="152">
        <f>H232-F232</f>
        <v>11</v>
      </c>
      <c r="L232" s="153">
        <f>K232/F232</f>
        <v>0.24175824175824176</v>
      </c>
      <c r="M232" s="148" t="s">
        <v>535</v>
      </c>
      <c r="N232" s="154">
        <v>44881</v>
      </c>
      <c r="O232" s="41"/>
      <c r="R232" s="194"/>
    </row>
    <row r="233" spans="1:18" ht="12.75" customHeight="1">
      <c r="A233" s="176">
        <v>173</v>
      </c>
      <c r="B233" s="177">
        <v>44551</v>
      </c>
      <c r="C233" s="177"/>
      <c r="D233" s="178" t="s">
        <v>118</v>
      </c>
      <c r="E233" s="179" t="s">
        <v>565</v>
      </c>
      <c r="F233" s="149">
        <v>2300</v>
      </c>
      <c r="G233" s="179"/>
      <c r="H233" s="179">
        <f>(2820+2200)/2</f>
        <v>2510</v>
      </c>
      <c r="I233" s="181">
        <v>3000</v>
      </c>
      <c r="J233" s="151" t="s">
        <v>798</v>
      </c>
      <c r="K233" s="152">
        <f>H233-F233</f>
        <v>210</v>
      </c>
      <c r="L233" s="153">
        <f>K233/F233</f>
        <v>9.1304347826086957E-2</v>
      </c>
      <c r="M233" s="148" t="s">
        <v>535</v>
      </c>
      <c r="N233" s="154">
        <v>44649</v>
      </c>
      <c r="O233" s="1"/>
      <c r="R233" s="194"/>
    </row>
    <row r="234" spans="1:18" ht="12.75" customHeight="1">
      <c r="A234" s="216">
        <v>174</v>
      </c>
      <c r="B234" s="211">
        <v>44606</v>
      </c>
      <c r="C234" s="216"/>
      <c r="D234" s="216" t="s">
        <v>400</v>
      </c>
      <c r="E234" s="213" t="s">
        <v>565</v>
      </c>
      <c r="F234" s="213" t="s">
        <v>793</v>
      </c>
      <c r="G234" s="213"/>
      <c r="H234" s="213"/>
      <c r="I234" s="213">
        <v>764</v>
      </c>
      <c r="J234" s="213" t="s">
        <v>538</v>
      </c>
      <c r="K234" s="213"/>
      <c r="L234" s="213"/>
      <c r="M234" s="213"/>
      <c r="N234" s="216"/>
      <c r="O234" s="41"/>
      <c r="R234" s="194"/>
    </row>
    <row r="235" spans="1:18" ht="12.75" customHeight="1">
      <c r="A235" s="176">
        <v>175</v>
      </c>
      <c r="B235" s="177">
        <v>44613</v>
      </c>
      <c r="C235" s="177"/>
      <c r="D235" s="178" t="s">
        <v>762</v>
      </c>
      <c r="E235" s="179" t="s">
        <v>565</v>
      </c>
      <c r="F235" s="149">
        <v>1255</v>
      </c>
      <c r="G235" s="179"/>
      <c r="H235" s="179">
        <v>1515</v>
      </c>
      <c r="I235" s="181">
        <v>1510</v>
      </c>
      <c r="J235" s="151" t="s">
        <v>623</v>
      </c>
      <c r="K235" s="152">
        <f>H235-F235</f>
        <v>260</v>
      </c>
      <c r="L235" s="153">
        <f>K235/F235</f>
        <v>0.20717131474103587</v>
      </c>
      <c r="M235" s="148" t="s">
        <v>535</v>
      </c>
      <c r="N235" s="154">
        <v>44834</v>
      </c>
      <c r="O235" s="41"/>
      <c r="R235" s="194"/>
    </row>
    <row r="236" spans="1:18" ht="12.75" customHeight="1">
      <c r="A236">
        <v>176</v>
      </c>
      <c r="B236" s="211">
        <v>44670</v>
      </c>
      <c r="C236" s="211"/>
      <c r="D236" s="216" t="s">
        <v>500</v>
      </c>
      <c r="E236" s="242" t="s">
        <v>565</v>
      </c>
      <c r="F236" s="213" t="s">
        <v>800</v>
      </c>
      <c r="G236" s="213"/>
      <c r="H236" s="213"/>
      <c r="I236" s="213">
        <v>553</v>
      </c>
      <c r="J236" s="213" t="s">
        <v>538</v>
      </c>
      <c r="K236" s="213"/>
      <c r="L236" s="213"/>
      <c r="M236" s="213"/>
      <c r="N236" s="213"/>
      <c r="O236" s="41"/>
      <c r="R236" s="194"/>
    </row>
    <row r="237" spans="1:18" ht="12.75" customHeight="1">
      <c r="A237" s="176">
        <v>177</v>
      </c>
      <c r="B237" s="177">
        <v>44746</v>
      </c>
      <c r="C237" s="177"/>
      <c r="D237" s="178" t="s">
        <v>833</v>
      </c>
      <c r="E237" s="179" t="s">
        <v>565</v>
      </c>
      <c r="F237" s="149">
        <v>207.5</v>
      </c>
      <c r="G237" s="179"/>
      <c r="H237" s="179">
        <v>254</v>
      </c>
      <c r="I237" s="181">
        <v>254</v>
      </c>
      <c r="J237" s="151" t="s">
        <v>623</v>
      </c>
      <c r="K237" s="152">
        <f>H237-F237</f>
        <v>46.5</v>
      </c>
      <c r="L237" s="153">
        <f>K237/F237</f>
        <v>0.22409638554216868</v>
      </c>
      <c r="M237" s="148" t="s">
        <v>535</v>
      </c>
      <c r="N237" s="154">
        <v>44792</v>
      </c>
      <c r="O237" s="1"/>
      <c r="R237" s="194"/>
    </row>
    <row r="238" spans="1:18" ht="12.75" customHeight="1">
      <c r="A238" s="176">
        <v>178</v>
      </c>
      <c r="B238" s="177">
        <v>44775</v>
      </c>
      <c r="C238" s="177"/>
      <c r="D238" s="178" t="s">
        <v>447</v>
      </c>
      <c r="E238" s="179" t="s">
        <v>565</v>
      </c>
      <c r="F238" s="149">
        <v>31.25</v>
      </c>
      <c r="G238" s="179"/>
      <c r="H238" s="179">
        <v>38.75</v>
      </c>
      <c r="I238" s="181">
        <v>38</v>
      </c>
      <c r="J238" s="151" t="s">
        <v>623</v>
      </c>
      <c r="K238" s="152">
        <f t="shared" ref="K238" si="32">H238-F238</f>
        <v>7.5</v>
      </c>
      <c r="L238" s="153">
        <f t="shared" ref="L238" si="33">K238/F238</f>
        <v>0.24</v>
      </c>
      <c r="M238" s="148" t="s">
        <v>535</v>
      </c>
      <c r="N238" s="154">
        <v>44844</v>
      </c>
      <c r="O238" s="41"/>
      <c r="R238" s="54"/>
    </row>
    <row r="239" spans="1:18" ht="12.75" customHeight="1">
      <c r="A239" s="210">
        <v>179</v>
      </c>
      <c r="B239" s="211">
        <v>44841</v>
      </c>
      <c r="C239" s="216"/>
      <c r="D239" s="216" t="s">
        <v>838</v>
      </c>
      <c r="E239" s="242" t="s">
        <v>565</v>
      </c>
      <c r="F239" s="213" t="s">
        <v>839</v>
      </c>
      <c r="G239" s="213"/>
      <c r="H239" s="213"/>
      <c r="I239" s="213">
        <v>840</v>
      </c>
      <c r="J239" s="213" t="s">
        <v>538</v>
      </c>
      <c r="K239" s="213"/>
      <c r="L239" s="213"/>
      <c r="M239" s="213"/>
      <c r="N239" s="213"/>
      <c r="O239" s="41"/>
      <c r="Q239" s="197"/>
      <c r="R239" s="54"/>
    </row>
    <row r="240" spans="1:18" ht="12.75" customHeight="1">
      <c r="A240" s="210">
        <v>180</v>
      </c>
      <c r="B240" s="211">
        <v>44844</v>
      </c>
      <c r="C240" s="216"/>
      <c r="D240" s="216" t="s">
        <v>402</v>
      </c>
      <c r="E240" s="242" t="s">
        <v>565</v>
      </c>
      <c r="F240" s="213" t="s">
        <v>841</v>
      </c>
      <c r="G240" s="213"/>
      <c r="H240" s="213"/>
      <c r="I240" s="213">
        <v>291</v>
      </c>
      <c r="J240" s="213" t="s">
        <v>538</v>
      </c>
      <c r="K240" s="213"/>
      <c r="L240" s="213"/>
      <c r="M240" s="213"/>
      <c r="N240" s="213"/>
      <c r="O240" s="41"/>
      <c r="Q240" s="197"/>
      <c r="R240" s="54"/>
    </row>
    <row r="241" spans="1:18" ht="12.75" customHeight="1">
      <c r="A241" s="210">
        <v>181</v>
      </c>
      <c r="B241" s="211">
        <v>44845</v>
      </c>
      <c r="C241" s="216"/>
      <c r="D241" s="216" t="s">
        <v>400</v>
      </c>
      <c r="E241" s="242" t="s">
        <v>565</v>
      </c>
      <c r="F241" s="213" t="s">
        <v>862</v>
      </c>
      <c r="G241" s="213"/>
      <c r="H241" s="213"/>
      <c r="I241" s="213">
        <v>765</v>
      </c>
      <c r="J241" s="213" t="s">
        <v>538</v>
      </c>
      <c r="K241" s="213"/>
      <c r="L241" s="213"/>
      <c r="M241" s="213"/>
      <c r="N241" s="213"/>
      <c r="O241" s="41"/>
      <c r="Q241" s="197"/>
      <c r="R241" s="54"/>
    </row>
    <row r="242" spans="1:18" ht="12.75" customHeight="1">
      <c r="A242" s="286">
        <v>182</v>
      </c>
      <c r="B242" s="211">
        <v>44981</v>
      </c>
      <c r="C242" s="211"/>
      <c r="D242" s="216" t="s">
        <v>819</v>
      </c>
      <c r="E242" s="242" t="s">
        <v>565</v>
      </c>
      <c r="F242" s="242" t="s">
        <v>875</v>
      </c>
      <c r="G242" s="213"/>
      <c r="H242" s="213"/>
      <c r="I242" s="213">
        <v>2080</v>
      </c>
      <c r="J242" s="213" t="s">
        <v>538</v>
      </c>
      <c r="K242" s="213"/>
      <c r="L242" s="213"/>
      <c r="M242" s="213"/>
      <c r="N242" s="213"/>
      <c r="O242" s="41"/>
      <c r="R242" s="54"/>
    </row>
    <row r="243" spans="1:18" ht="12.75" customHeight="1">
      <c r="A243" s="210">
        <v>183</v>
      </c>
      <c r="B243" s="211">
        <v>44986</v>
      </c>
      <c r="C243" s="216"/>
      <c r="D243" s="216" t="s">
        <v>447</v>
      </c>
      <c r="E243" s="242" t="s">
        <v>565</v>
      </c>
      <c r="F243" s="213" t="s">
        <v>893</v>
      </c>
      <c r="G243" s="213"/>
      <c r="H243" s="213"/>
      <c r="I243" s="213">
        <v>120</v>
      </c>
      <c r="J243" s="213" t="s">
        <v>538</v>
      </c>
      <c r="K243" s="213"/>
      <c r="L243" s="213"/>
      <c r="M243" s="213"/>
      <c r="N243" s="213"/>
      <c r="O243" s="41"/>
      <c r="R243" s="54"/>
    </row>
    <row r="244" spans="1:18" ht="12.75" customHeight="1">
      <c r="A244" s="286">
        <v>184</v>
      </c>
      <c r="B244" s="211">
        <v>45008</v>
      </c>
      <c r="C244" s="211"/>
      <c r="D244" s="216" t="s">
        <v>460</v>
      </c>
      <c r="E244" s="242" t="s">
        <v>565</v>
      </c>
      <c r="F244" s="242" t="s">
        <v>894</v>
      </c>
      <c r="G244" s="213"/>
      <c r="H244" s="213"/>
      <c r="I244" s="213">
        <v>3523</v>
      </c>
      <c r="J244" s="213" t="s">
        <v>538</v>
      </c>
      <c r="K244" s="213"/>
      <c r="L244" s="213"/>
      <c r="M244" s="213"/>
      <c r="N244" s="213"/>
      <c r="O244" s="41"/>
      <c r="R244" s="54"/>
    </row>
    <row r="245" spans="1:18" ht="12.75" customHeight="1">
      <c r="A245" s="210"/>
      <c r="B245" s="211"/>
      <c r="C245" s="216"/>
      <c r="D245" s="216"/>
      <c r="E245" s="242"/>
      <c r="F245" s="213"/>
      <c r="G245" s="213"/>
      <c r="H245" s="213"/>
      <c r="I245" s="213"/>
      <c r="J245" s="213"/>
      <c r="K245" s="213"/>
      <c r="L245" s="213"/>
      <c r="M245" s="213"/>
      <c r="N245" s="213"/>
      <c r="O245" s="41"/>
      <c r="R245" s="54"/>
    </row>
    <row r="246" spans="1:18" ht="12.75" customHeight="1">
      <c r="F246" s="54"/>
      <c r="G246" s="54"/>
      <c r="H246" s="54"/>
      <c r="I246" s="54"/>
      <c r="J246" s="41"/>
      <c r="K246" s="54"/>
      <c r="L246" s="54"/>
      <c r="M246" s="54"/>
      <c r="O246" s="41"/>
      <c r="R246" s="54"/>
    </row>
    <row r="247" spans="1:18" ht="12.75" customHeight="1">
      <c r="B247" s="195" t="s">
        <v>758</v>
      </c>
      <c r="F247" s="54"/>
      <c r="G247" s="54"/>
      <c r="H247" s="54"/>
      <c r="I247" s="54"/>
      <c r="J247" s="41"/>
      <c r="K247" s="54"/>
      <c r="L247" s="54"/>
      <c r="M247" s="54"/>
      <c r="O247" s="41"/>
      <c r="R247" s="54"/>
    </row>
    <row r="248" spans="1:18" ht="12.75" customHeight="1">
      <c r="A248" s="196"/>
      <c r="F248" s="54"/>
      <c r="G248" s="54"/>
      <c r="H248" s="54"/>
      <c r="I248" s="54"/>
      <c r="J248" s="41"/>
      <c r="K248" s="54"/>
      <c r="L248" s="54"/>
      <c r="M248" s="54"/>
      <c r="O248" s="41"/>
      <c r="R248" s="54"/>
    </row>
    <row r="249" spans="1:18" ht="12.75" customHeight="1">
      <c r="A249" s="196"/>
      <c r="F249" s="54"/>
      <c r="G249" s="54"/>
      <c r="H249" s="54"/>
      <c r="I249" s="54"/>
      <c r="J249" s="41"/>
      <c r="K249" s="54"/>
      <c r="L249" s="54"/>
      <c r="M249" s="54"/>
      <c r="O249" s="41"/>
      <c r="R249" s="54"/>
    </row>
    <row r="250" spans="1:18" ht="12.75" customHeight="1">
      <c r="A250" s="53"/>
      <c r="F250" s="54"/>
      <c r="G250" s="54"/>
      <c r="H250" s="54"/>
      <c r="I250" s="54"/>
      <c r="J250" s="41"/>
      <c r="K250" s="54"/>
      <c r="L250" s="54"/>
      <c r="M250" s="54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6:18" ht="12.75" customHeight="1"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6:18" ht="12.75" customHeight="1"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6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6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6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6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6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6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6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6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6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6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6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6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6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6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</sheetData>
  <autoFilter ref="R1:R24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2023-04-05T02:44:10Z</dcterms:modified>
</cp:coreProperties>
</file>