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17925" windowHeight="96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F&amp;O)'!$S$1:$S$274</definedName>
  </definedNames>
  <calcPr calcId="152511"/>
</workbook>
</file>

<file path=xl/calcChain.xml><?xml version="1.0" encoding="utf-8"?>
<calcChain xmlns="http://schemas.openxmlformats.org/spreadsheetml/2006/main">
  <c r="P19" i="6" l="1"/>
  <c r="P18" i="6"/>
  <c r="K35" i="6"/>
  <c r="L35" i="6"/>
  <c r="L46" i="6"/>
  <c r="K46" i="6"/>
  <c r="M35" i="6" l="1"/>
  <c r="M46" i="6"/>
  <c r="L17" i="6" l="1"/>
  <c r="K17" i="6"/>
  <c r="M17" i="6" s="1"/>
  <c r="L34" i="6" l="1"/>
  <c r="K34" i="6"/>
  <c r="L33" i="6"/>
  <c r="K33" i="6"/>
  <c r="K32" i="6"/>
  <c r="L32" i="6"/>
  <c r="M34" i="6" l="1"/>
  <c r="M33" i="6"/>
  <c r="M32" i="6"/>
  <c r="K252" i="6" l="1"/>
  <c r="L252" i="6" s="1"/>
  <c r="P15" i="6" l="1"/>
  <c r="K262" i="6" l="1"/>
  <c r="L262" i="6" s="1"/>
  <c r="P14" i="6" l="1"/>
  <c r="P12" i="6" l="1"/>
  <c r="P13" i="6"/>
  <c r="K268" i="6" l="1"/>
  <c r="L268" i="6" s="1"/>
  <c r="P11" i="6" l="1"/>
  <c r="K236" i="6" l="1"/>
  <c r="L236" i="6" s="1"/>
  <c r="P10" i="6" l="1"/>
  <c r="K237" i="6" l="1"/>
  <c r="L237" i="6" s="1"/>
  <c r="K263" i="6" l="1"/>
  <c r="L263" i="6" s="1"/>
  <c r="K255" i="6" l="1"/>
  <c r="L255" i="6" s="1"/>
  <c r="K259" i="6" l="1"/>
  <c r="L259" i="6" s="1"/>
  <c r="K264" i="6" l="1"/>
  <c r="L264" i="6" s="1"/>
  <c r="K256" i="6" l="1"/>
  <c r="L256" i="6" s="1"/>
  <c r="K250" i="6"/>
  <c r="L250" i="6" s="1"/>
  <c r="K258" i="6" l="1"/>
  <c r="L258" i="6" s="1"/>
  <c r="K246" i="6" l="1"/>
  <c r="L246" i="6" s="1"/>
  <c r="K247" i="6" l="1"/>
  <c r="L247" i="6" s="1"/>
  <c r="K240" i="6"/>
  <c r="L240" i="6" s="1"/>
  <c r="K257" i="6" l="1"/>
  <c r="L257" i="6" s="1"/>
  <c r="K251" i="6"/>
  <c r="L251" i="6" s="1"/>
  <c r="K253" i="6" l="1"/>
  <c r="L253" i="6" s="1"/>
  <c r="L6" i="2" l="1"/>
  <c r="K6" i="3"/>
  <c r="D7" i="5" l="1"/>
  <c r="M7" i="6"/>
  <c r="K248" i="6" l="1"/>
  <c r="L248" i="6" s="1"/>
  <c r="K245" i="6" l="1"/>
  <c r="L245" i="6" s="1"/>
  <c r="K249" i="6" l="1"/>
  <c r="L249" i="6" s="1"/>
  <c r="K244" i="6"/>
  <c r="L244" i="6" s="1"/>
  <c r="K243" i="6"/>
  <c r="L243" i="6" s="1"/>
  <c r="K241" i="6"/>
  <c r="L241" i="6" s="1"/>
  <c r="H239" i="6"/>
  <c r="K239" i="6" s="1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F201" i="6"/>
  <c r="K201" i="6" s="1"/>
  <c r="L201" i="6" s="1"/>
  <c r="F200" i="6"/>
  <c r="K200" i="6" s="1"/>
  <c r="L200" i="6" s="1"/>
  <c r="K199" i="6"/>
  <c r="L199" i="6" s="1"/>
  <c r="F198" i="6"/>
  <c r="K198" i="6" s="1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9" i="6"/>
  <c r="L179" i="6" s="1"/>
  <c r="F178" i="6"/>
  <c r="K178" i="6" s="1"/>
  <c r="L178" i="6" s="1"/>
  <c r="K177" i="6"/>
  <c r="L177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2" i="6"/>
  <c r="L152" i="6" s="1"/>
  <c r="K150" i="6"/>
  <c r="L150" i="6" s="1"/>
  <c r="K148" i="6"/>
  <c r="L148" i="6" s="1"/>
  <c r="K146" i="6"/>
  <c r="L146" i="6" s="1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K138" i="6"/>
  <c r="L138" i="6" s="1"/>
  <c r="K137" i="6"/>
  <c r="L137" i="6" s="1"/>
  <c r="K135" i="6"/>
  <c r="L135" i="6" s="1"/>
  <c r="K134" i="6"/>
  <c r="L134" i="6" s="1"/>
  <c r="K133" i="6"/>
  <c r="L133" i="6" s="1"/>
  <c r="K132" i="6"/>
  <c r="L132" i="6" s="1"/>
  <c r="K131" i="6"/>
  <c r="L131" i="6" s="1"/>
  <c r="F130" i="6"/>
  <c r="K130" i="6" s="1"/>
  <c r="L130" i="6" s="1"/>
  <c r="H129" i="6"/>
  <c r="K129" i="6" s="1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H95" i="6"/>
  <c r="K95" i="6" s="1"/>
  <c r="L95" i="6" s="1"/>
  <c r="F94" i="6"/>
  <c r="K94" i="6" s="1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" i="4"/>
</calcChain>
</file>

<file path=xl/sharedStrings.xml><?xml version="1.0" encoding="utf-8"?>
<sst xmlns="http://schemas.openxmlformats.org/spreadsheetml/2006/main" count="2381" uniqueCount="949">
  <si>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</si>
  <si>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</si>
  <si>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</si>
  <si>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</si>
  <si>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</si>
  <si>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</si>
  <si>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</si>
  <si>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</si>
  <si>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</si>
  <si>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</si>
  <si>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</si>
  <si>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</si>
  <si>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</si>
  <si>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</si>
  <si>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</si>
  <si>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</si>
  <si>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</si>
  <si>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</si>
  <si>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</si>
  <si>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</si>
  <si>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</si>
  <si>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</si>
  <si>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</si>
  <si>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</si>
  <si>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</si>
  <si>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</si>
  <si>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</si>
  <si>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</si>
  <si>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</si>
  <si>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</si>
  <si>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</si>
  <si>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</si>
  <si>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</si>
  <si>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</si>
  <si>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</si>
  <si>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</si>
  <si>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</si>
  <si>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</si>
  <si>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</si>
  <si>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</si>
  <si>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</si>
  <si>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</si>
  <si>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</si>
  <si>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</si>
  <si>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</si>
  <si>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</si>
  <si>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</si>
  <si>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</si>
  <si>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</si>
  <si>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</si>
  <si>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</si>
  <si>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</si>
  <si>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</si>
  <si>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</si>
  <si>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</si>
  <si>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</si>
  <si>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</si>
  <si>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</si>
  <si>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</si>
  <si>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</si>
  <si>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</si>
  <si>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</si>
  <si>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</si>
  <si>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</si>
  <si>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</si>
  <si>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</si>
  <si>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</si>
  <si>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</si>
  <si>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</si>
  <si>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</si>
  <si>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</si>
  <si>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</si>
  <si>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</si>
  <si>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</si>
  <si>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</si>
  <si>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</si>
  <si>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</si>
  <si>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</si>
  <si>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</si>
  <si>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</si>
  <si>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</si>
  <si>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</si>
  <si>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</si>
  <si>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</si>
  <si>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</si>
  <si>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</si>
  <si>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</si>
  <si>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</si>
  <si>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</si>
  <si>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</si>
  <si>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</si>
  <si>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</si>
  <si>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</si>
  <si>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</si>
  <si>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</si>
  <si>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</si>
  <si>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</si>
  <si>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</si>
  <si>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</si>
  <si>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</si>
  <si>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</si>
  <si>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</si>
  <si>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</si>
  <si>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</si>
  <si>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</si>
  <si>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</si>
  <si>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</si>
  <si>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</si>
  <si>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</si>
  <si>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</si>
  <si>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</si>
  <si>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</si>
  <si>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</si>
  <si>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</si>
  <si>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</si>
  <si>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</si>
  <si>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</si>
  <si>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</si>
  <si>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</si>
  <si>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</si>
  <si>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</si>
  <si>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</si>
  <si>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</si>
  <si>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</si>
  <si>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</si>
  <si>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</si>
  <si>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</si>
  <si>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</si>
  <si>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</si>
  <si>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</si>
  <si>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</si>
  <si>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</si>
  <si>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</si>
  <si>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</si>
  <si>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</si>
  <si>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</si>
  <si>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</si>
  <si>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</si>
  <si>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</si>
  <si>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</si>
  <si>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</si>
  <si>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</si>
  <si>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</si>
  <si>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</si>
  <si>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</si>
  <si>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</si>
  <si>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</si>
  <si>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</si>
  <si>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</si>
  <si>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</si>
  <si>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</si>
  <si>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</si>
  <si>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</si>
  <si>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</si>
  <si>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</si>
  <si>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</si>
  <si>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</si>
  <si>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</si>
  <si>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</si>
  <si>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</si>
  <si>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</si>
  <si>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</si>
  <si>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</si>
  <si>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</si>
  <si>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</si>
  <si>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</si>
  <si>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</si>
  <si>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</si>
  <si>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</si>
  <si>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</si>
  <si>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</si>
  <si>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</si>
  <si>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</si>
  <si>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</si>
  <si>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</si>
  <si>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</si>
  <si>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</si>
  <si>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</si>
  <si>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</si>
  <si>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</si>
  <si>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</si>
  <si>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</si>
  <si>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</si>
  <si>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</si>
  <si>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</si>
  <si>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</si>
  <si>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</si>
  <si>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</si>
  <si>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</si>
  <si>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</si>
  <si>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</si>
  <si>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</si>
  <si>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</si>
  <si>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</si>
  <si>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</si>
  <si>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</si>
  <si>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</si>
  <si>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</si>
  <si>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</si>
  <si>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</si>
  <si>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</si>
  <si>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</si>
  <si>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</si>
  <si>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</si>
  <si>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</si>
  <si>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</si>
  <si>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</si>
  <si>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</si>
  <si>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</si>
  <si>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</si>
  <si>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</si>
  <si>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</si>
  <si>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</si>
  <si>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</si>
  <si>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</si>
  <si>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</si>
  <si>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</si>
  <si>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</si>
  <si>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</si>
  <si>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</si>
  <si>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</si>
  <si>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</si>
  <si>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</si>
  <si>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</si>
  <si>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</si>
  <si>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</si>
  <si>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</si>
  <si>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</si>
  <si>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</si>
  <si>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</si>
  <si>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</si>
  <si>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</si>
  <si>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</si>
  <si>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</si>
  <si>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</si>
  <si>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</si>
  <si>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</si>
  <si>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</si>
  <si>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</si>
  <si>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</si>
  <si>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</si>
  <si>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</si>
  <si>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</si>
  <si>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</si>
  <si>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</si>
  <si>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</si>
  <si>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</si>
  <si>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</si>
  <si>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</si>
  <si>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</si>
  <si>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</si>
  <si>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</si>
  <si>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</si>
  <si>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</si>
  <si>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</si>
  <si>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</si>
  <si>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</si>
  <si>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</si>
  <si>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</si>
  <si>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</si>
  <si>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</si>
  <si>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</si>
  <si>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</si>
  <si>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</si>
  <si>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</si>
  <si>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</si>
  <si>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</si>
  <si>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</si>
  <si>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</si>
  <si>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</si>
  <si>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</si>
  <si>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</si>
  <si>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</si>
  <si>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</si>
  <si>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</si>
  <si>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</si>
  <si>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</si>
  <si>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</si>
  <si>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</si>
  <si>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</si>
  <si>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</si>
  <si>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</si>
  <si>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</si>
  <si>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</si>
  <si>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</si>
  <si>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</si>
  <si>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</si>
  <si>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</si>
  <si>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</si>
  <si>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</si>
  <si>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</si>
  <si>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</si>
  <si>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</si>
  <si>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</si>
  <si>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</si>
  <si>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</si>
  <si>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</si>
  <si>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</si>
  <si>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</si>
  <si>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</si>
  <si>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</si>
  <si>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</si>
  <si>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</si>
  <si>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</si>
  <si>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</si>
  <si>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</si>
  <si>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</si>
  <si>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</si>
  <si>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</si>
  <si>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</si>
  <si>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</si>
  <si>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</si>
  <si>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</si>
  <si>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</si>
  <si>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</si>
  <si>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</si>
  <si>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</si>
  <si>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</si>
  <si>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</si>
  <si>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</si>
  <si>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</si>
  <si>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</si>
  <si>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</si>
  <si>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</si>
  <si>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</si>
  <si>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</si>
  <si>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</si>
  <si>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</si>
  <si>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</si>
  <si>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</si>
  <si>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</si>
  <si>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</si>
  <si>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</si>
  <si>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</si>
  <si>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</si>
  <si>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</si>
  <si>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</si>
  <si>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</si>
  <si>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</si>
  <si>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</si>
  <si>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</si>
  <si>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</si>
  <si>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</si>
  <si>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</si>
  <si>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</si>
  <si>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</si>
  <si>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</si>
  <si>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</si>
  <si>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</si>
  <si>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</si>
  <si>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</si>
  <si>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</si>
  <si>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</si>
  <si>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</si>
  <si>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</si>
  <si>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</si>
  <si>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</si>
  <si>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</si>
  <si>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</si>
  <si>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</si>
  <si>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</si>
  <si>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</si>
  <si>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</si>
  <si>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</si>
  <si>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</si>
  <si>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</si>
  <si>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</si>
  <si>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</si>
  <si>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</si>
  <si>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</si>
  <si>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</si>
  <si>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</si>
  <si>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</si>
  <si>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</si>
  <si>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</si>
  <si>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</si>
  <si>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</si>
  <si>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</si>
  <si>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</si>
  <si>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</si>
  <si>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</si>
  <si>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</si>
  <si>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</si>
  <si>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</si>
  <si>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</si>
  <si>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</si>
  <si>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</si>
  <si>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</si>
  <si>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</si>
  <si>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</si>
  <si>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</si>
  <si>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</si>
  <si>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</si>
  <si>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</si>
  <si>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</si>
  <si>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</si>
  <si>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</si>
  <si>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</si>
  <si>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</si>
  <si>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</si>
  <si>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</si>
  <si>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</si>
  <si>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</si>
  <si>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</si>
  <si>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</si>
  <si>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</si>
  <si>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</si>
  <si>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</si>
  <si>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</si>
  <si>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</si>
  <si>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</si>
  <si>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</si>
  <si>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</si>
  <si>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</si>
  <si>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</si>
  <si>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</si>
  <si>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</si>
  <si>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</si>
  <si>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</si>
  <si>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</si>
  <si>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</si>
  <si>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</si>
  <si>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</si>
  <si>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</si>
  <si>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</si>
  <si>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</si>
  <si>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</si>
  <si>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</si>
  <si>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</si>
  <si>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</si>
  <si>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</si>
  <si>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</si>
  <si>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</si>
  <si>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</si>
  <si>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</si>
  <si>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</si>
  <si>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</si>
  <si>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</si>
  <si>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</si>
  <si>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</si>
  <si>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</si>
  <si>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</si>
  <si>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</si>
  <si>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</si>
  <si>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</si>
  <si>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</si>
  <si>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</si>
  <si>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</si>
  <si>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</si>
  <si>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</si>
  <si>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</si>
  <si>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</si>
  <si>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</si>
  <si>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</si>
  <si>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</si>
  <si>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</si>
  <si>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</si>
  <si>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</si>
  <si>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</si>
  <si>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</si>
  <si>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</si>
  <si>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</si>
  <si>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</si>
  <si>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</si>
  <si>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</si>
  <si>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</si>
  <si>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</si>
  <si>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</si>
  <si>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</si>
  <si>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</si>
  <si>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</si>
  <si>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</si>
  <si>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</si>
  <si>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</si>
  <si>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</si>
  <si>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</si>
  <si>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</si>
  <si>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</si>
  <si>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</si>
  <si>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</si>
  <si>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</si>
  <si>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</si>
  <si>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</si>
  <si>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</si>
  <si>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</si>
  <si>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</si>
  <si>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</si>
  <si>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</si>
  <si>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</si>
  <si>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</si>
  <si>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</si>
  <si>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</si>
  <si>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</si>
  <si>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</si>
  <si>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</si>
  <si>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</si>
  <si>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</si>
  <si>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</si>
  <si>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</si>
  <si>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</si>
  <si>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</si>
  <si>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</si>
  <si>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</si>
  <si>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</si>
  <si>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</si>
  <si>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</si>
  <si>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</si>
  <si>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</si>
  <si>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</si>
  <si>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</si>
  <si>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</si>
  <si>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</si>
  <si>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</si>
  <si>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</si>
  <si>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</si>
  <si>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</si>
  <si>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</si>
  <si>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</si>
  <si>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</si>
  <si>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</si>
  <si>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</si>
  <si>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</si>
  <si>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</si>
  <si>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</si>
  <si>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</si>
  <si>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</si>
  <si>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</si>
  <si>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</si>
  <si>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</si>
  <si>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</si>
  <si>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</si>
  <si>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</si>
  <si>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</si>
  <si>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</si>
  <si>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</si>
  <si>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</si>
  <si>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</si>
  <si>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</si>
  <si>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</si>
  <si>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</si>
  <si>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</si>
  <si>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</si>
  <si>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</si>
  <si>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</si>
  <si>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</si>
  <si>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</si>
  <si>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</si>
  <si>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</si>
  <si>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</si>
  <si>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</si>
  <si>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</si>
  <si>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</si>
  <si>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</si>
  <si>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</si>
  <si>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</si>
  <si>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</si>
  <si>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</si>
  <si>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</si>
  <si>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</si>
  <si>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</si>
  <si>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</si>
  <si>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</si>
  <si>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</si>
  <si>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</si>
  <si>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</si>
  <si>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</si>
  <si>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</si>
  <si>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</si>
  <si>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</si>
  <si>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</si>
  <si>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</si>
  <si>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</si>
  <si>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</si>
  <si>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</si>
  <si>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</si>
  <si>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</si>
  <si>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</si>
  <si>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</si>
  <si>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</si>
  <si>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</si>
  <si>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</si>
  <si>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</si>
  <si>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</si>
  <si>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</si>
  <si>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</si>
  <si>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</si>
  <si>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</si>
  <si>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</si>
  <si>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</si>
  <si>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</si>
  <si>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</si>
  <si>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</si>
  <si>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</si>
  <si>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</si>
  <si>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</si>
  <si>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</si>
  <si>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</si>
  <si>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</si>
  <si>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</si>
  <si>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</si>
  <si>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</si>
  <si>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</si>
  <si>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</si>
  <si>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</si>
  <si>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</si>
  <si>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</si>
  <si>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</si>
  <si>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</si>
  <si>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</si>
  <si>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</si>
  <si>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</si>
  <si>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</si>
  <si>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</si>
  <si>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</si>
  <si>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</si>
  <si>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</si>
  <si>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</si>
  <si>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</si>
  <si>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</si>
  <si>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</si>
  <si>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</si>
  <si>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</si>
  <si>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</si>
  <si>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</si>
  <si>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</si>
  <si>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</si>
  <si>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</si>
  <si>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</si>
  <si>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</si>
  <si>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</si>
  <si>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</si>
  <si>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</si>
  <si>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</si>
  <si>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</si>
  <si>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</si>
  <si>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</si>
  <si>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</si>
  <si>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</si>
  <si>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</si>
  <si>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</si>
  <si>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</si>
  <si>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</si>
  <si>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</si>
  <si>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</si>
  <si>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</si>
  <si>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</si>
  <si>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</si>
  <si>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</si>
  <si>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</si>
  <si>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</si>
  <si>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</si>
  <si>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</si>
  <si>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</si>
  <si>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</si>
  <si>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</si>
  <si>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</si>
  <si>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</si>
  <si>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</si>
  <si>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</si>
  <si>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</si>
  <si>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</si>
  <si>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</si>
  <si>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</si>
  <si>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</si>
  <si>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</si>
  <si>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</si>
  <si>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</si>
  <si>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</si>
  <si>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</si>
  <si>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</si>
  <si>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</si>
  <si>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</si>
  <si>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</si>
  <si>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</si>
  <si>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</si>
  <si>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</si>
  <si>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</si>
  <si>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</si>
  <si>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</si>
  <si>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</si>
  <si>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</si>
  <si>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</si>
  <si>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</si>
  <si>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</si>
  <si>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</si>
  <si>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</si>
  <si>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</si>
  <si>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</si>
  <si>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</si>
  <si>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</si>
  <si>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</si>
  <si>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</si>
  <si>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</si>
  <si>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</si>
  <si>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</si>
  <si>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</si>
  <si>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</si>
  <si>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</si>
  <si>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</si>
  <si>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</si>
  <si>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</si>
  <si>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</si>
  <si>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</si>
  <si>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</si>
  <si>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</si>
  <si>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</si>
  <si>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</si>
  <si>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</si>
  <si>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</si>
  <si>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</si>
  <si>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</si>
  <si>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</si>
  <si>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</si>
  <si>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</si>
  <si>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</si>
  <si>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</si>
  <si>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</si>
  <si>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</si>
  <si>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</si>
  <si>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</si>
  <si>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</si>
  <si>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</si>
  <si>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</si>
  <si>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</si>
  <si>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</si>
  <si>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</si>
  <si>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</si>
  <si>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</si>
  <si>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</si>
  <si>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</si>
  <si>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</si>
  <si>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</si>
  <si>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</si>
  <si>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</si>
  <si>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</si>
  <si>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</si>
  <si>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</si>
  <si>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</si>
  <si>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</si>
  <si>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</si>
  <si>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</si>
  <si>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</si>
  <si>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</si>
  <si>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</si>
  <si>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</si>
  <si>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</si>
  <si>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</si>
  <si>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</si>
  <si>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</si>
  <si>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</si>
  <si>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</si>
  <si>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</si>
  <si>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</si>
  <si>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</si>
  <si>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</si>
  <si>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</si>
  <si>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</si>
  <si>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</si>
  <si>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</si>
  <si>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</si>
  <si>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</si>
  <si>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</si>
  <si>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</si>
  <si>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</si>
  <si>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</si>
  <si>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</si>
  <si>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</si>
  <si>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</si>
  <si>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</si>
  <si>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</si>
  <si>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</si>
  <si>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</si>
  <si>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</si>
  <si>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</si>
  <si>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</si>
  <si>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</si>
  <si>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</si>
  <si>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</si>
  <si>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</si>
  <si>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</si>
  <si>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</si>
  <si>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</si>
  <si>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</si>
  <si>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</si>
  <si>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</si>
  <si>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</si>
  <si>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</si>
  <si>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</si>
  <si>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</si>
  <si>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</si>
  <si>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</si>
  <si>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</si>
  <si>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</si>
  <si>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</si>
  <si>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</si>
  <si>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</si>
  <si>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</si>
  <si>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</si>
  <si>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</si>
  <si>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</si>
  <si>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</si>
  <si>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</si>
  <si>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</si>
  <si>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</si>
  <si>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</si>
  <si>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</si>
  <si>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</si>
  <si>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</si>
  <si>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</si>
  <si>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</si>
  <si>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</si>
  <si>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</si>
  <si>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</si>
  <si>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</si>
  <si>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</si>
  <si>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</si>
  <si>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</si>
  <si>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</si>
  <si>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</si>
  <si>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</si>
  <si>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</si>
  <si>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</si>
  <si>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</si>
  <si>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</si>
  <si>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</si>
  <si>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</si>
  <si>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</si>
  <si>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</si>
  <si>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</si>
  <si>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</si>
  <si>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</si>
  <si>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</si>
  <si>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</si>
  <si>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</si>
  <si>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</si>
  <si>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</si>
  <si>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</si>
  <si>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</si>
  <si>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</si>
  <si>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</si>
  <si>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</si>
  <si>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</si>
  <si>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</si>
  <si>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</si>
  <si>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</si>
  <si>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</si>
  <si>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</si>
  <si>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</si>
  <si>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</si>
  <si>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</si>
  <si>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</si>
  <si>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</si>
  <si>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</si>
  <si>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</si>
  <si>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</si>
  <si>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</si>
  <si>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</si>
  <si>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</si>
  <si>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</si>
  <si>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</si>
  <si>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</si>
  <si>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</si>
  <si>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</si>
  <si>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</si>
  <si>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</si>
  <si>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</si>
  <si>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</si>
  <si>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</si>
  <si>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</si>
  <si>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</si>
  <si>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2870-2790</t>
  </si>
  <si>
    <t>3100-3200</t>
  </si>
  <si>
    <t>1065-1105</t>
  </si>
  <si>
    <t>1200-1280</t>
  </si>
  <si>
    <t>5200-5400</t>
  </si>
  <si>
    <t>5750-6050</t>
  </si>
  <si>
    <t>CAPACITE</t>
  </si>
  <si>
    <t>1350-1400</t>
  </si>
  <si>
    <t>1500-1600</t>
  </si>
  <si>
    <t>3260-3280</t>
  </si>
  <si>
    <t>N</t>
  </si>
  <si>
    <t>905-975</t>
  </si>
  <si>
    <t>1100-1180</t>
  </si>
  <si>
    <t>SANSERA</t>
  </si>
  <si>
    <t>150-180</t>
  </si>
  <si>
    <t>842-864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</si>
  <si>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</si>
  <si>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</si>
  <si>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</si>
  <si>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</si>
  <si>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</si>
  <si>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</si>
  <si>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</si>
  <si>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</si>
  <si>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</si>
  <si>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</si>
  <si>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</si>
  <si>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</si>
  <si>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</si>
  <si>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</si>
  <si>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</si>
  <si>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</si>
  <si>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</si>
  <si>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</si>
  <si>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</si>
  <si>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171-189</t>
  </si>
  <si>
    <t>215-230</t>
  </si>
  <si>
    <t>ALSTONE</t>
  </si>
  <si>
    <t>Loss of Rs.110/-</t>
  </si>
  <si>
    <t>266-251.50</t>
  </si>
  <si>
    <t>240-220</t>
  </si>
  <si>
    <t>280-320</t>
  </si>
  <si>
    <t>2080-2100</t>
  </si>
  <si>
    <t>TOPGAIN FINANCE PRIVATE LIMITED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</si>
  <si>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</si>
  <si>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</si>
  <si>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</si>
  <si>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</si>
  <si>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</si>
  <si>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</si>
  <si>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</si>
  <si>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SHERWOOD SECURITIES PVT LTD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</si>
  <si>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</si>
  <si>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</si>
  <si>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</si>
  <si>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</si>
  <si>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</si>
  <si>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</si>
  <si>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</si>
  <si>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</si>
  <si>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</si>
  <si>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</si>
  <si>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3705-3710</t>
  </si>
  <si>
    <t>3750-3792</t>
  </si>
  <si>
    <t>47550-47600</t>
  </si>
  <si>
    <t>3770-3780</t>
  </si>
  <si>
    <t>47850-48200</t>
  </si>
  <si>
    <t>3835-3895</t>
  </si>
  <si>
    <t>Retail Research Technical Calls &amp; Fundamental Performance Report for the month of March-2024</t>
  </si>
  <si>
    <t>ABCGAS</t>
  </si>
  <si>
    <t>SYAMALPRASAD DWARKAPRASAD SHOREWALA</t>
  </si>
  <si>
    <t>ARJUN LEASING AND FINANCE PVT LTD .</t>
  </si>
  <si>
    <t>BILLWIN</t>
  </si>
  <si>
    <t>SATISHKUMARRATANLALMALANI</t>
  </si>
  <si>
    <t>PIDILITIND MAR FUT</t>
  </si>
  <si>
    <t>2755-2760</t>
  </si>
  <si>
    <t>2800-2842</t>
  </si>
  <si>
    <t>131.25-136.75</t>
  </si>
  <si>
    <t>145-152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</si>
</sst>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3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6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2" fontId="37" fillId="45" borderId="29" xfId="0" applyNumberFormat="1" applyFont="1" applyFill="1" applyBorder="1" applyAlignment="1">
      <alignment horizontal="center" vertical="center"/>
    </xf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45355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45355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3" t="s">
        <v>16</v>
      </c>
      <c r="B9" s="325" t="s">
        <v>17</v>
      </c>
      <c r="C9" s="325" t="s">
        <v>18</v>
      </c>
      <c r="D9" s="325" t="s">
        <v>19</v>
      </c>
      <c r="E9" s="26" t="s">
        <v>20</v>
      </c>
      <c r="F9" s="26" t="s">
        <v>21</v>
      </c>
      <c r="G9" s="320" t="s">
        <v>22</v>
      </c>
      <c r="H9" s="321"/>
      <c r="I9" s="322"/>
      <c r="J9" s="320" t="s">
        <v>23</v>
      </c>
      <c r="K9" s="321"/>
      <c r="L9" s="322"/>
      <c r="M9" s="26"/>
      <c r="N9" s="27"/>
      <c r="O9" s="27"/>
      <c r="P9" s="27"/>
    </row>
    <row r="10" spans="1:16" ht="38.25">
      <c r="A10" s="324"/>
      <c r="B10" s="326"/>
      <c r="C10" s="326"/>
      <c r="D10" s="326"/>
      <c r="E10" s="28" t="s">
        <v>24</v>
      </c>
      <c r="F10" s="28" t="s">
        <v>24</v>
      </c>
      <c r="G10" s="240" t="s">
        <v>25</v>
      </c>
      <c r="H10" s="240" t="s">
        <v>26</v>
      </c>
      <c r="I10" s="240" t="s">
        <v>27</v>
      </c>
      <c r="J10" s="240" t="s">
        <v>28</v>
      </c>
      <c r="K10" s="240" t="s">
        <v>29</v>
      </c>
      <c r="L10" s="240" t="s">
        <v>30</v>
      </c>
      <c r="M10" s="240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7">
        <v>1</v>
      </c>
      <c r="B11" s="260" t="s">
        <v>34</v>
      </c>
      <c r="C11" s="237" t="s">
        <v>35</v>
      </c>
      <c r="D11" s="251">
        <v>45379</v>
      </c>
      <c r="E11" s="237">
        <v>22502</v>
      </c>
      <c r="F11" s="237">
        <v>22497.5</v>
      </c>
      <c r="G11" s="236">
        <v>22448</v>
      </c>
      <c r="H11" s="236">
        <v>22394</v>
      </c>
      <c r="I11" s="236">
        <v>22344.5</v>
      </c>
      <c r="J11" s="236">
        <v>22551.5</v>
      </c>
      <c r="K11" s="236">
        <v>22601</v>
      </c>
      <c r="L11" s="236">
        <v>22655</v>
      </c>
      <c r="M11" s="235">
        <v>22547</v>
      </c>
      <c r="N11" s="235">
        <v>22443.5</v>
      </c>
      <c r="O11" s="235">
        <v>14192250</v>
      </c>
      <c r="P11" s="238">
        <v>-3.3287335011745372E-3</v>
      </c>
    </row>
    <row r="12" spans="1:16" ht="12.75" customHeight="1">
      <c r="A12" s="247">
        <v>2</v>
      </c>
      <c r="B12" s="260" t="s">
        <v>34</v>
      </c>
      <c r="C12" s="237" t="s">
        <v>36</v>
      </c>
      <c r="D12" s="251">
        <v>45378</v>
      </c>
      <c r="E12" s="237">
        <v>47659.8</v>
      </c>
      <c r="F12" s="237">
        <v>47571.783333333333</v>
      </c>
      <c r="G12" s="236">
        <v>47443.566666666666</v>
      </c>
      <c r="H12" s="236">
        <v>47227.333333333336</v>
      </c>
      <c r="I12" s="236">
        <v>47099.116666666669</v>
      </c>
      <c r="J12" s="236">
        <v>47788.016666666663</v>
      </c>
      <c r="K12" s="236">
        <v>47916.233333333323</v>
      </c>
      <c r="L12" s="236">
        <v>48132.46666666666</v>
      </c>
      <c r="M12" s="235">
        <v>47700</v>
      </c>
      <c r="N12" s="235">
        <v>47355.55</v>
      </c>
      <c r="O12" s="235">
        <v>3612030</v>
      </c>
      <c r="P12" s="238">
        <v>1.0041609341968391E-2</v>
      </c>
    </row>
    <row r="13" spans="1:16" ht="12.75" customHeight="1">
      <c r="A13" s="247">
        <v>3</v>
      </c>
      <c r="B13" s="260" t="s">
        <v>34</v>
      </c>
      <c r="C13" s="259" t="s">
        <v>37</v>
      </c>
      <c r="D13" s="253">
        <v>45377</v>
      </c>
      <c r="E13" s="252">
        <v>20990.6</v>
      </c>
      <c r="F13" s="252">
        <v>20972.916666666668</v>
      </c>
      <c r="G13" s="254">
        <v>20942.483333333337</v>
      </c>
      <c r="H13" s="254">
        <v>20894.366666666669</v>
      </c>
      <c r="I13" s="254">
        <v>20863.933333333338</v>
      </c>
      <c r="J13" s="254">
        <v>21021.033333333336</v>
      </c>
      <c r="K13" s="254">
        <v>21051.466666666664</v>
      </c>
      <c r="L13" s="254">
        <v>21099.583333333336</v>
      </c>
      <c r="M13" s="255">
        <v>21003.35</v>
      </c>
      <c r="N13" s="255">
        <v>20924.8</v>
      </c>
      <c r="O13" s="255">
        <v>72800</v>
      </c>
      <c r="P13" s="256">
        <v>5.0808314087759814E-2</v>
      </c>
    </row>
    <row r="14" spans="1:16" ht="12.75" customHeight="1">
      <c r="A14" s="247">
        <v>4</v>
      </c>
      <c r="B14" s="260" t="s">
        <v>34</v>
      </c>
      <c r="C14" s="259" t="s">
        <v>38</v>
      </c>
      <c r="D14" s="253">
        <v>45373</v>
      </c>
      <c r="E14" s="252">
        <v>10976.55</v>
      </c>
      <c r="F14" s="252">
        <v>10964.716666666665</v>
      </c>
      <c r="G14" s="254">
        <v>10945.633333333331</v>
      </c>
      <c r="H14" s="254">
        <v>10914.716666666665</v>
      </c>
      <c r="I14" s="254">
        <v>10895.633333333331</v>
      </c>
      <c r="J14" s="254">
        <v>10995.633333333331</v>
      </c>
      <c r="K14" s="254">
        <v>11014.716666666664</v>
      </c>
      <c r="L14" s="254">
        <v>11045.633333333331</v>
      </c>
      <c r="M14" s="255">
        <v>10983.8</v>
      </c>
      <c r="N14" s="255">
        <v>10933.8</v>
      </c>
      <c r="O14" s="255">
        <v>961500</v>
      </c>
      <c r="P14" s="256">
        <v>-1.52097096328161E-2</v>
      </c>
    </row>
    <row r="15" spans="1:16" ht="12.75" customHeight="1">
      <c r="A15" s="247">
        <v>5</v>
      </c>
      <c r="B15" s="260" t="s">
        <v>39</v>
      </c>
      <c r="C15" s="252" t="s">
        <v>40</v>
      </c>
      <c r="D15" s="253">
        <v>45379</v>
      </c>
      <c r="E15" s="252">
        <v>681</v>
      </c>
      <c r="F15" s="252">
        <v>680.41666666666663</v>
      </c>
      <c r="G15" s="254">
        <v>676.63333333333321</v>
      </c>
      <c r="H15" s="254">
        <v>672.26666666666654</v>
      </c>
      <c r="I15" s="254">
        <v>668.48333333333312</v>
      </c>
      <c r="J15" s="254">
        <v>684.7833333333333</v>
      </c>
      <c r="K15" s="254">
        <v>688.56666666666683</v>
      </c>
      <c r="L15" s="254">
        <v>692.93333333333339</v>
      </c>
      <c r="M15" s="255">
        <v>684.2</v>
      </c>
      <c r="N15" s="255">
        <v>676.05</v>
      </c>
      <c r="O15" s="255">
        <v>13649000</v>
      </c>
      <c r="P15" s="256">
        <v>2.3500036718807375E-3</v>
      </c>
    </row>
    <row r="16" spans="1:16" ht="12.75" customHeight="1">
      <c r="A16" s="247">
        <v>6</v>
      </c>
      <c r="B16" s="260" t="s">
        <v>41</v>
      </c>
      <c r="C16" s="257" t="s">
        <v>42</v>
      </c>
      <c r="D16" s="253">
        <v>45379</v>
      </c>
      <c r="E16" s="252">
        <v>5528.55</v>
      </c>
      <c r="F16" s="252">
        <v>5531.5333333333328</v>
      </c>
      <c r="G16" s="254">
        <v>5513.0666666666657</v>
      </c>
      <c r="H16" s="254">
        <v>5497.583333333333</v>
      </c>
      <c r="I16" s="254">
        <v>5479.1166666666659</v>
      </c>
      <c r="J16" s="254">
        <v>5547.0166666666655</v>
      </c>
      <c r="K16" s="254">
        <v>5565.4833333333327</v>
      </c>
      <c r="L16" s="254">
        <v>5580.9666666666653</v>
      </c>
      <c r="M16" s="255">
        <v>5550</v>
      </c>
      <c r="N16" s="255">
        <v>5516.05</v>
      </c>
      <c r="O16" s="255">
        <v>1489750</v>
      </c>
      <c r="P16" s="256">
        <v>1.3443118803562427E-3</v>
      </c>
    </row>
    <row r="17" spans="1:16" ht="12.75" customHeight="1">
      <c r="A17" s="247">
        <v>7</v>
      </c>
      <c r="B17" s="260" t="s">
        <v>43</v>
      </c>
      <c r="C17" s="257" t="s">
        <v>44</v>
      </c>
      <c r="D17" s="253">
        <v>45379</v>
      </c>
      <c r="E17" s="252">
        <v>28316.35</v>
      </c>
      <c r="F17" s="252">
        <v>28348.766666666666</v>
      </c>
      <c r="G17" s="254">
        <v>27997.583333333332</v>
      </c>
      <c r="H17" s="254">
        <v>27678.816666666666</v>
      </c>
      <c r="I17" s="254">
        <v>27327.633333333331</v>
      </c>
      <c r="J17" s="254">
        <v>28667.533333333333</v>
      </c>
      <c r="K17" s="254">
        <v>29018.716666666667</v>
      </c>
      <c r="L17" s="254">
        <v>29337.483333333334</v>
      </c>
      <c r="M17" s="255">
        <v>28699.95</v>
      </c>
      <c r="N17" s="255">
        <v>28030</v>
      </c>
      <c r="O17" s="255">
        <v>195680</v>
      </c>
      <c r="P17" s="256">
        <v>4.1050903119868639E-3</v>
      </c>
    </row>
    <row r="18" spans="1:16" ht="12.75" customHeight="1">
      <c r="A18" s="247">
        <v>8</v>
      </c>
      <c r="B18" s="260" t="s">
        <v>45</v>
      </c>
      <c r="C18" s="258" t="s">
        <v>46</v>
      </c>
      <c r="D18" s="253">
        <v>45379</v>
      </c>
      <c r="E18" s="252">
        <v>187.95</v>
      </c>
      <c r="F18" s="252">
        <v>187.53333333333333</v>
      </c>
      <c r="G18" s="254">
        <v>186.16666666666666</v>
      </c>
      <c r="H18" s="254">
        <v>184.38333333333333</v>
      </c>
      <c r="I18" s="254">
        <v>183.01666666666665</v>
      </c>
      <c r="J18" s="254">
        <v>189.31666666666666</v>
      </c>
      <c r="K18" s="254">
        <v>190.68333333333334</v>
      </c>
      <c r="L18" s="254">
        <v>192.46666666666667</v>
      </c>
      <c r="M18" s="255">
        <v>188.9</v>
      </c>
      <c r="N18" s="255">
        <v>185.75</v>
      </c>
      <c r="O18" s="255">
        <v>58417200</v>
      </c>
      <c r="P18" s="256">
        <v>-3.6961744594344855E-4</v>
      </c>
    </row>
    <row r="19" spans="1:16" ht="12.75" customHeight="1">
      <c r="A19" s="247">
        <v>9</v>
      </c>
      <c r="B19" s="260" t="s">
        <v>47</v>
      </c>
      <c r="C19" s="255" t="s">
        <v>48</v>
      </c>
      <c r="D19" s="253">
        <v>45379</v>
      </c>
      <c r="E19" s="252">
        <v>233.05</v>
      </c>
      <c r="F19" s="252">
        <v>232.76666666666665</v>
      </c>
      <c r="G19" s="254">
        <v>232.0333333333333</v>
      </c>
      <c r="H19" s="254">
        <v>231.01666666666665</v>
      </c>
      <c r="I19" s="254">
        <v>230.2833333333333</v>
      </c>
      <c r="J19" s="254">
        <v>233.7833333333333</v>
      </c>
      <c r="K19" s="254">
        <v>234.51666666666665</v>
      </c>
      <c r="L19" s="254">
        <v>235.5333333333333</v>
      </c>
      <c r="M19" s="255">
        <v>233.5</v>
      </c>
      <c r="N19" s="255">
        <v>231.75</v>
      </c>
      <c r="O19" s="255">
        <v>41199600</v>
      </c>
      <c r="P19" s="256">
        <v>-1.3235016071090943E-3</v>
      </c>
    </row>
    <row r="20" spans="1:16" ht="12.75" customHeight="1">
      <c r="A20" s="247">
        <v>10</v>
      </c>
      <c r="B20" s="260" t="s">
        <v>49</v>
      </c>
      <c r="C20" s="252" t="s">
        <v>50</v>
      </c>
      <c r="D20" s="253">
        <v>45379</v>
      </c>
      <c r="E20" s="252">
        <v>2720.35</v>
      </c>
      <c r="F20" s="252">
        <v>2701.0833333333335</v>
      </c>
      <c r="G20" s="254">
        <v>2674.166666666667</v>
      </c>
      <c r="H20" s="254">
        <v>2627.9833333333336</v>
      </c>
      <c r="I20" s="254">
        <v>2601.0666666666671</v>
      </c>
      <c r="J20" s="254">
        <v>2747.2666666666669</v>
      </c>
      <c r="K20" s="254">
        <v>2774.1833333333338</v>
      </c>
      <c r="L20" s="254">
        <v>2820.3666666666668</v>
      </c>
      <c r="M20" s="255">
        <v>2728</v>
      </c>
      <c r="N20" s="255">
        <v>2654.9</v>
      </c>
      <c r="O20" s="255">
        <v>4850100</v>
      </c>
      <c r="P20" s="256">
        <v>1.6728624535315986E-3</v>
      </c>
    </row>
    <row r="21" spans="1:16" ht="12.75" customHeight="1">
      <c r="A21" s="247">
        <v>11</v>
      </c>
      <c r="B21" s="260" t="s">
        <v>45</v>
      </c>
      <c r="C21" s="252" t="s">
        <v>51</v>
      </c>
      <c r="D21" s="253">
        <v>45379</v>
      </c>
      <c r="E21" s="252">
        <v>3358.15</v>
      </c>
      <c r="F21" s="252">
        <v>3354.2666666666664</v>
      </c>
      <c r="G21" s="254">
        <v>3340.5333333333328</v>
      </c>
      <c r="H21" s="254">
        <v>3322.9166666666665</v>
      </c>
      <c r="I21" s="254">
        <v>3309.1833333333329</v>
      </c>
      <c r="J21" s="254">
        <v>3371.8833333333328</v>
      </c>
      <c r="K21" s="254">
        <v>3385.6166666666663</v>
      </c>
      <c r="L21" s="254">
        <v>3403.2333333333327</v>
      </c>
      <c r="M21" s="255">
        <v>3368</v>
      </c>
      <c r="N21" s="255">
        <v>3336.65</v>
      </c>
      <c r="O21" s="255">
        <v>15632700</v>
      </c>
      <c r="P21" s="256">
        <v>4.031638765166641E-4</v>
      </c>
    </row>
    <row r="22" spans="1:16" ht="12.75" customHeight="1">
      <c r="A22" s="247">
        <v>12</v>
      </c>
      <c r="B22" s="260" t="s">
        <v>45</v>
      </c>
      <c r="C22" s="252" t="s">
        <v>52</v>
      </c>
      <c r="D22" s="253">
        <v>45379</v>
      </c>
      <c r="E22" s="252">
        <v>1347.95</v>
      </c>
      <c r="F22" s="252">
        <v>1343.05</v>
      </c>
      <c r="G22" s="254">
        <v>1334.8999999999999</v>
      </c>
      <c r="H22" s="254">
        <v>1321.85</v>
      </c>
      <c r="I22" s="254">
        <v>1313.6999999999998</v>
      </c>
      <c r="J22" s="254">
        <v>1356.1</v>
      </c>
      <c r="K22" s="254">
        <v>1364.25</v>
      </c>
      <c r="L22" s="254">
        <v>1377.3</v>
      </c>
      <c r="M22" s="255">
        <v>1351.2</v>
      </c>
      <c r="N22" s="255">
        <v>1330</v>
      </c>
      <c r="O22" s="255">
        <v>37036800</v>
      </c>
      <c r="P22" s="256">
        <v>6.4842432888081959E-4</v>
      </c>
    </row>
    <row r="23" spans="1:16" ht="12.75" customHeight="1">
      <c r="A23" s="247">
        <v>13</v>
      </c>
      <c r="B23" s="260" t="s">
        <v>43</v>
      </c>
      <c r="C23" s="252" t="s">
        <v>53</v>
      </c>
      <c r="D23" s="253">
        <v>45379</v>
      </c>
      <c r="E23" s="252">
        <v>5143.7</v>
      </c>
      <c r="F23" s="252">
        <v>5142.916666666667</v>
      </c>
      <c r="G23" s="254">
        <v>5123.8333333333339</v>
      </c>
      <c r="H23" s="254">
        <v>5103.9666666666672</v>
      </c>
      <c r="I23" s="254">
        <v>5084.8833333333341</v>
      </c>
      <c r="J23" s="254">
        <v>5162.7833333333338</v>
      </c>
      <c r="K23" s="254">
        <v>5181.8666666666677</v>
      </c>
      <c r="L23" s="254">
        <v>5201.7333333333336</v>
      </c>
      <c r="M23" s="255">
        <v>5162</v>
      </c>
      <c r="N23" s="255">
        <v>5123.05</v>
      </c>
      <c r="O23" s="255">
        <v>1022800</v>
      </c>
      <c r="P23" s="256">
        <v>2.3520188161505291E-3</v>
      </c>
    </row>
    <row r="24" spans="1:16" ht="12.75" customHeight="1">
      <c r="A24" s="247">
        <v>14</v>
      </c>
      <c r="B24" s="260" t="s">
        <v>49</v>
      </c>
      <c r="C24" s="252" t="s">
        <v>54</v>
      </c>
      <c r="D24" s="253">
        <v>45379</v>
      </c>
      <c r="E24" s="252">
        <v>622.75</v>
      </c>
      <c r="F24" s="252">
        <v>622.65</v>
      </c>
      <c r="G24" s="254">
        <v>620.75</v>
      </c>
      <c r="H24" s="254">
        <v>618.75</v>
      </c>
      <c r="I24" s="254">
        <v>616.85</v>
      </c>
      <c r="J24" s="254">
        <v>624.65</v>
      </c>
      <c r="K24" s="254">
        <v>626.54999999999984</v>
      </c>
      <c r="L24" s="254">
        <v>628.54999999999995</v>
      </c>
      <c r="M24" s="255">
        <v>624.54999999999995</v>
      </c>
      <c r="N24" s="255">
        <v>620.65</v>
      </c>
      <c r="O24" s="255">
        <v>48056400</v>
      </c>
      <c r="P24" s="256">
        <v>4.1749727310339642E-3</v>
      </c>
    </row>
    <row r="25" spans="1:16" ht="12.75" customHeight="1">
      <c r="A25" s="247">
        <v>15</v>
      </c>
      <c r="B25" s="260" t="s">
        <v>45</v>
      </c>
      <c r="C25" s="252" t="s">
        <v>55</v>
      </c>
      <c r="D25" s="253">
        <v>45379</v>
      </c>
      <c r="E25" s="252">
        <v>6168.15</v>
      </c>
      <c r="F25" s="252">
        <v>6165.4000000000005</v>
      </c>
      <c r="G25" s="254">
        <v>6142.8000000000011</v>
      </c>
      <c r="H25" s="254">
        <v>6117.4500000000007</v>
      </c>
      <c r="I25" s="254">
        <v>6094.8500000000013</v>
      </c>
      <c r="J25" s="254">
        <v>6190.7500000000009</v>
      </c>
      <c r="K25" s="254">
        <v>6213.3500000000013</v>
      </c>
      <c r="L25" s="254">
        <v>6238.7000000000007</v>
      </c>
      <c r="M25" s="255">
        <v>6188</v>
      </c>
      <c r="N25" s="255">
        <v>6140.05</v>
      </c>
      <c r="O25" s="255">
        <v>2515375</v>
      </c>
      <c r="P25" s="256">
        <v>-3.5652389205248825E-3</v>
      </c>
    </row>
    <row r="26" spans="1:16" ht="12.75" customHeight="1">
      <c r="A26" s="247">
        <v>16</v>
      </c>
      <c r="B26" s="260" t="s">
        <v>56</v>
      </c>
      <c r="C26" s="252" t="s">
        <v>57</v>
      </c>
      <c r="D26" s="253">
        <v>45379</v>
      </c>
      <c r="E26" s="252">
        <v>535.15</v>
      </c>
      <c r="F26" s="252">
        <v>535</v>
      </c>
      <c r="G26" s="254">
        <v>533.15</v>
      </c>
      <c r="H26" s="254">
        <v>531.15</v>
      </c>
      <c r="I26" s="254">
        <v>529.29999999999995</v>
      </c>
      <c r="J26" s="254">
        <v>537</v>
      </c>
      <c r="K26" s="254">
        <v>538.84999999999991</v>
      </c>
      <c r="L26" s="254">
        <v>540.85</v>
      </c>
      <c r="M26" s="255">
        <v>536.85</v>
      </c>
      <c r="N26" s="255">
        <v>533</v>
      </c>
      <c r="O26" s="255">
        <v>9548900</v>
      </c>
      <c r="P26" s="256">
        <v>2.1409455842997323E-3</v>
      </c>
    </row>
    <row r="27" spans="1:16" ht="12.75" customHeight="1">
      <c r="A27" s="247">
        <v>17</v>
      </c>
      <c r="B27" s="260" t="s">
        <v>56</v>
      </c>
      <c r="C27" s="252" t="s">
        <v>58</v>
      </c>
      <c r="D27" s="253">
        <v>45379</v>
      </c>
      <c r="E27" s="252">
        <v>173.7</v>
      </c>
      <c r="F27" s="252">
        <v>173.63333333333333</v>
      </c>
      <c r="G27" s="254">
        <v>173.01666666666665</v>
      </c>
      <c r="H27" s="254">
        <v>172.33333333333331</v>
      </c>
      <c r="I27" s="254">
        <v>171.71666666666664</v>
      </c>
      <c r="J27" s="254">
        <v>174.31666666666666</v>
      </c>
      <c r="K27" s="254">
        <v>174.93333333333334</v>
      </c>
      <c r="L27" s="254">
        <v>175.61666666666667</v>
      </c>
      <c r="M27" s="255">
        <v>174.25</v>
      </c>
      <c r="N27" s="255">
        <v>172.95</v>
      </c>
      <c r="O27" s="255">
        <v>107900000</v>
      </c>
      <c r="P27" s="256">
        <v>3.4875610323180655E-3</v>
      </c>
    </row>
    <row r="28" spans="1:16" ht="12.75" customHeight="1">
      <c r="A28" s="247">
        <v>18</v>
      </c>
      <c r="B28" s="260" t="s">
        <v>59</v>
      </c>
      <c r="C28" s="252" t="s">
        <v>60</v>
      </c>
      <c r="D28" s="253">
        <v>45379</v>
      </c>
      <c r="E28" s="252">
        <v>2859.05</v>
      </c>
      <c r="F28" s="252">
        <v>2859.25</v>
      </c>
      <c r="G28" s="254">
        <v>2849.7</v>
      </c>
      <c r="H28" s="254">
        <v>2840.35</v>
      </c>
      <c r="I28" s="254">
        <v>2830.7999999999997</v>
      </c>
      <c r="J28" s="254">
        <v>2868.6</v>
      </c>
      <c r="K28" s="254">
        <v>2878.15</v>
      </c>
      <c r="L28" s="254">
        <v>2887.5</v>
      </c>
      <c r="M28" s="255">
        <v>2868.8</v>
      </c>
      <c r="N28" s="255">
        <v>2849.9</v>
      </c>
      <c r="O28" s="255">
        <v>8184200</v>
      </c>
      <c r="P28" s="256">
        <v>2.5725205801646412E-3</v>
      </c>
    </row>
    <row r="29" spans="1:16" ht="12.75" customHeight="1">
      <c r="A29" s="247">
        <v>19</v>
      </c>
      <c r="B29" s="260" t="s">
        <v>45</v>
      </c>
      <c r="C29" s="252" t="s">
        <v>61</v>
      </c>
      <c r="D29" s="253">
        <v>45379</v>
      </c>
      <c r="E29" s="252">
        <v>2122.85</v>
      </c>
      <c r="F29" s="252">
        <v>2111.3833333333332</v>
      </c>
      <c r="G29" s="254">
        <v>2091.4666666666662</v>
      </c>
      <c r="H29" s="254">
        <v>2060.083333333333</v>
      </c>
      <c r="I29" s="254">
        <v>2040.1666666666661</v>
      </c>
      <c r="J29" s="254">
        <v>2142.7666666666664</v>
      </c>
      <c r="K29" s="254">
        <v>2162.6833333333334</v>
      </c>
      <c r="L29" s="254">
        <v>2194.0666666666666</v>
      </c>
      <c r="M29" s="255">
        <v>2131.3000000000002</v>
      </c>
      <c r="N29" s="255">
        <v>2080</v>
      </c>
      <c r="O29" s="255">
        <v>3693855</v>
      </c>
      <c r="P29" s="256">
        <v>1.3928962292309222E-3</v>
      </c>
    </row>
    <row r="30" spans="1:16" ht="12.75" customHeight="1">
      <c r="A30" s="247">
        <v>20</v>
      </c>
      <c r="B30" s="260" t="s">
        <v>45</v>
      </c>
      <c r="C30" s="257" t="s">
        <v>62</v>
      </c>
      <c r="D30" s="253">
        <v>45379</v>
      </c>
      <c r="E30" s="252">
        <v>6199.8</v>
      </c>
      <c r="F30" s="252">
        <v>6191.6166666666659</v>
      </c>
      <c r="G30" s="254">
        <v>6173.2333333333318</v>
      </c>
      <c r="H30" s="254">
        <v>6146.6666666666661</v>
      </c>
      <c r="I30" s="254">
        <v>6128.2833333333319</v>
      </c>
      <c r="J30" s="254">
        <v>6218.1833333333316</v>
      </c>
      <c r="K30" s="254">
        <v>6236.5666666666648</v>
      </c>
      <c r="L30" s="254">
        <v>6263.1333333333314</v>
      </c>
      <c r="M30" s="255">
        <v>6210</v>
      </c>
      <c r="N30" s="255">
        <v>6165.05</v>
      </c>
      <c r="O30" s="255">
        <v>348825</v>
      </c>
      <c r="P30" s="256">
        <v>-1.2883830792355595E-3</v>
      </c>
    </row>
    <row r="31" spans="1:16" ht="12.75" customHeight="1">
      <c r="A31" s="247">
        <v>21</v>
      </c>
      <c r="B31" s="260" t="s">
        <v>63</v>
      </c>
      <c r="C31" s="252" t="s">
        <v>64</v>
      </c>
      <c r="D31" s="253">
        <v>45379</v>
      </c>
      <c r="E31" s="252">
        <v>581.4</v>
      </c>
      <c r="F31" s="252">
        <v>580.15</v>
      </c>
      <c r="G31" s="254">
        <v>576.29999999999995</v>
      </c>
      <c r="H31" s="254">
        <v>571.19999999999993</v>
      </c>
      <c r="I31" s="254">
        <v>567.34999999999991</v>
      </c>
      <c r="J31" s="254">
        <v>585.25</v>
      </c>
      <c r="K31" s="254">
        <v>589.10000000000014</v>
      </c>
      <c r="L31" s="254">
        <v>594.20000000000005</v>
      </c>
      <c r="M31" s="255">
        <v>584</v>
      </c>
      <c r="N31" s="255">
        <v>575.04999999999995</v>
      </c>
      <c r="O31" s="255">
        <v>21660000</v>
      </c>
      <c r="P31" s="256">
        <v>3.7071362372567192E-3</v>
      </c>
    </row>
    <row r="32" spans="1:16" ht="12.75" customHeight="1">
      <c r="A32" s="247">
        <v>22</v>
      </c>
      <c r="B32" s="260" t="s">
        <v>43</v>
      </c>
      <c r="C32" s="252" t="s">
        <v>65</v>
      </c>
      <c r="D32" s="253">
        <v>45379</v>
      </c>
      <c r="E32" s="252">
        <v>1082.05</v>
      </c>
      <c r="F32" s="252">
        <v>1066.7166666666665</v>
      </c>
      <c r="G32" s="254">
        <v>1051.383333333333</v>
      </c>
      <c r="H32" s="254">
        <v>1020.7166666666665</v>
      </c>
      <c r="I32" s="254">
        <v>1005.383333333333</v>
      </c>
      <c r="J32" s="254">
        <v>1097.383333333333</v>
      </c>
      <c r="K32" s="254">
        <v>1112.7166666666665</v>
      </c>
      <c r="L32" s="254">
        <v>1143.383333333333</v>
      </c>
      <c r="M32" s="255">
        <v>1082.05</v>
      </c>
      <c r="N32" s="255">
        <v>1036.05</v>
      </c>
      <c r="O32" s="255">
        <v>20091500</v>
      </c>
      <c r="P32" s="256">
        <v>1.8740587874393439E-2</v>
      </c>
    </row>
    <row r="33" spans="1:16" ht="12.75" customHeight="1">
      <c r="A33" s="247">
        <v>23</v>
      </c>
      <c r="B33" s="260" t="s">
        <v>63</v>
      </c>
      <c r="C33" s="252" t="s">
        <v>66</v>
      </c>
      <c r="D33" s="253">
        <v>45379</v>
      </c>
      <c r="E33" s="252">
        <v>1103.55</v>
      </c>
      <c r="F33" s="252">
        <v>1102.6333333333334</v>
      </c>
      <c r="G33" s="254">
        <v>1098.0666666666668</v>
      </c>
      <c r="H33" s="254">
        <v>1092.5833333333335</v>
      </c>
      <c r="I33" s="254">
        <v>1088.0166666666669</v>
      </c>
      <c r="J33" s="254">
        <v>1108.1166666666668</v>
      </c>
      <c r="K33" s="254">
        <v>1112.6833333333334</v>
      </c>
      <c r="L33" s="254">
        <v>1118.1666666666667</v>
      </c>
      <c r="M33" s="255">
        <v>1107.2</v>
      </c>
      <c r="N33" s="255">
        <v>1097.1500000000001</v>
      </c>
      <c r="O33" s="255">
        <v>50686875</v>
      </c>
      <c r="P33" s="256">
        <v>9.874227033165059E-4</v>
      </c>
    </row>
    <row r="34" spans="1:16" ht="12.75" customHeight="1">
      <c r="A34" s="247">
        <v>24</v>
      </c>
      <c r="B34" s="260" t="s">
        <v>56</v>
      </c>
      <c r="C34" s="252" t="s">
        <v>67</v>
      </c>
      <c r="D34" s="253">
        <v>45379</v>
      </c>
      <c r="E34" s="252">
        <v>8085.4</v>
      </c>
      <c r="F34" s="252">
        <v>8084.3999999999987</v>
      </c>
      <c r="G34" s="254">
        <v>8053.8499999999976</v>
      </c>
      <c r="H34" s="254">
        <v>8022.2999999999993</v>
      </c>
      <c r="I34" s="254">
        <v>7991.7499999999982</v>
      </c>
      <c r="J34" s="254">
        <v>8115.9499999999971</v>
      </c>
      <c r="K34" s="254">
        <v>8146.4999999999982</v>
      </c>
      <c r="L34" s="254">
        <v>8178.0499999999965</v>
      </c>
      <c r="M34" s="255">
        <v>8114.95</v>
      </c>
      <c r="N34" s="255">
        <v>8052.85</v>
      </c>
      <c r="O34" s="255">
        <v>2101875</v>
      </c>
      <c r="P34" s="256">
        <v>-1.3659579522508612E-3</v>
      </c>
    </row>
    <row r="35" spans="1:16" ht="12.75" customHeight="1">
      <c r="A35" s="247">
        <v>25</v>
      </c>
      <c r="B35" s="260" t="s">
        <v>68</v>
      </c>
      <c r="C35" s="252" t="s">
        <v>69</v>
      </c>
      <c r="D35" s="253">
        <v>45379</v>
      </c>
      <c r="E35" s="252">
        <v>1622.55</v>
      </c>
      <c r="F35" s="252">
        <v>1619.5333333333335</v>
      </c>
      <c r="G35" s="254">
        <v>1614.0666666666671</v>
      </c>
      <c r="H35" s="254">
        <v>1605.5833333333335</v>
      </c>
      <c r="I35" s="254">
        <v>1600.116666666667</v>
      </c>
      <c r="J35" s="254">
        <v>1628.0166666666671</v>
      </c>
      <c r="K35" s="254">
        <v>1633.4833333333338</v>
      </c>
      <c r="L35" s="254">
        <v>1641.9666666666672</v>
      </c>
      <c r="M35" s="255">
        <v>1625</v>
      </c>
      <c r="N35" s="255">
        <v>1611.05</v>
      </c>
      <c r="O35" s="255">
        <v>9574000</v>
      </c>
      <c r="P35" s="256">
        <v>1.516815733040431E-3</v>
      </c>
    </row>
    <row r="36" spans="1:16" ht="12.75" customHeight="1">
      <c r="A36" s="247">
        <v>26</v>
      </c>
      <c r="B36" s="260" t="s">
        <v>68</v>
      </c>
      <c r="C36" s="252" t="s">
        <v>70</v>
      </c>
      <c r="D36" s="253">
        <v>45379</v>
      </c>
      <c r="E36" s="252">
        <v>6631.2</v>
      </c>
      <c r="F36" s="252">
        <v>6626.5666666666666</v>
      </c>
      <c r="G36" s="254">
        <v>6612.6833333333334</v>
      </c>
      <c r="H36" s="254">
        <v>6594.166666666667</v>
      </c>
      <c r="I36" s="254">
        <v>6580.2833333333338</v>
      </c>
      <c r="J36" s="254">
        <v>6645.083333333333</v>
      </c>
      <c r="K36" s="254">
        <v>6658.9666666666662</v>
      </c>
      <c r="L36" s="254">
        <v>6677.4833333333327</v>
      </c>
      <c r="M36" s="255">
        <v>6640.45</v>
      </c>
      <c r="N36" s="255">
        <v>6608.05</v>
      </c>
      <c r="O36" s="255">
        <v>9528125</v>
      </c>
      <c r="P36" s="256">
        <v>7.8776340838968028E-4</v>
      </c>
    </row>
    <row r="37" spans="1:16" ht="12.75" customHeight="1">
      <c r="A37" s="247">
        <v>27</v>
      </c>
      <c r="B37" s="260" t="s">
        <v>56</v>
      </c>
      <c r="C37" s="252" t="s">
        <v>71</v>
      </c>
      <c r="D37" s="253">
        <v>45379</v>
      </c>
      <c r="E37" s="252">
        <v>2275</v>
      </c>
      <c r="F37" s="252">
        <v>2271.65</v>
      </c>
      <c r="G37" s="254">
        <v>2264.3000000000002</v>
      </c>
      <c r="H37" s="254">
        <v>2253.6</v>
      </c>
      <c r="I37" s="254">
        <v>2246.25</v>
      </c>
      <c r="J37" s="254">
        <v>2282.3500000000004</v>
      </c>
      <c r="K37" s="254">
        <v>2289.6999999999998</v>
      </c>
      <c r="L37" s="254">
        <v>2300.4000000000005</v>
      </c>
      <c r="M37" s="255">
        <v>2279</v>
      </c>
      <c r="N37" s="255">
        <v>2260.9499999999998</v>
      </c>
      <c r="O37" s="255">
        <v>2379600</v>
      </c>
      <c r="P37" s="256">
        <v>3.0349013657056147E-3</v>
      </c>
    </row>
    <row r="38" spans="1:16" ht="12.75" customHeight="1">
      <c r="A38" s="247">
        <v>28</v>
      </c>
      <c r="B38" s="260" t="s">
        <v>45</v>
      </c>
      <c r="C38" s="258" t="s">
        <v>72</v>
      </c>
      <c r="D38" s="253">
        <v>45379</v>
      </c>
      <c r="E38" s="252">
        <v>377.85</v>
      </c>
      <c r="F38" s="252">
        <v>377.26666666666665</v>
      </c>
      <c r="G38" s="254">
        <v>376.0333333333333</v>
      </c>
      <c r="H38" s="254">
        <v>374.21666666666664</v>
      </c>
      <c r="I38" s="254">
        <v>372.98333333333329</v>
      </c>
      <c r="J38" s="254">
        <v>379.08333333333331</v>
      </c>
      <c r="K38" s="254">
        <v>380.31666666666666</v>
      </c>
      <c r="L38" s="254">
        <v>382.13333333333333</v>
      </c>
      <c r="M38" s="255">
        <v>378.5</v>
      </c>
      <c r="N38" s="255">
        <v>375.45</v>
      </c>
      <c r="O38" s="255">
        <v>10145600</v>
      </c>
      <c r="P38" s="256">
        <v>4.4352922540788851E-3</v>
      </c>
    </row>
    <row r="39" spans="1:16" ht="12.75" customHeight="1">
      <c r="A39" s="247">
        <v>29</v>
      </c>
      <c r="B39" s="260" t="s">
        <v>63</v>
      </c>
      <c r="C39" s="252" t="s">
        <v>73</v>
      </c>
      <c r="D39" s="253">
        <v>45379</v>
      </c>
      <c r="E39" s="252">
        <v>201.85</v>
      </c>
      <c r="F39" s="252">
        <v>201.73333333333332</v>
      </c>
      <c r="G39" s="254">
        <v>201.01666666666665</v>
      </c>
      <c r="H39" s="254">
        <v>200.18333333333334</v>
      </c>
      <c r="I39" s="254">
        <v>199.46666666666667</v>
      </c>
      <c r="J39" s="254">
        <v>202.56666666666663</v>
      </c>
      <c r="K39" s="254">
        <v>203.28333333333327</v>
      </c>
      <c r="L39" s="254">
        <v>204.11666666666662</v>
      </c>
      <c r="M39" s="255">
        <v>202.45</v>
      </c>
      <c r="N39" s="255">
        <v>200.9</v>
      </c>
      <c r="O39" s="255">
        <v>101062500</v>
      </c>
      <c r="P39" s="256">
        <v>8.4177168181030423E-4</v>
      </c>
    </row>
    <row r="40" spans="1:16" ht="12.75" customHeight="1">
      <c r="A40" s="247">
        <v>30</v>
      </c>
      <c r="B40" s="260" t="s">
        <v>63</v>
      </c>
      <c r="C40" s="252" t="s">
        <v>74</v>
      </c>
      <c r="D40" s="253">
        <v>45379</v>
      </c>
      <c r="E40" s="252">
        <v>273.89999999999998</v>
      </c>
      <c r="F40" s="252">
        <v>273.55</v>
      </c>
      <c r="G40" s="254">
        <v>272.35000000000002</v>
      </c>
      <c r="H40" s="254">
        <v>270.8</v>
      </c>
      <c r="I40" s="254">
        <v>269.60000000000002</v>
      </c>
      <c r="J40" s="254">
        <v>275.10000000000002</v>
      </c>
      <c r="K40" s="254">
        <v>276.29999999999995</v>
      </c>
      <c r="L40" s="254">
        <v>277.85000000000002</v>
      </c>
      <c r="M40" s="255">
        <v>274.75</v>
      </c>
      <c r="N40" s="255">
        <v>272</v>
      </c>
      <c r="O40" s="255">
        <v>135962775</v>
      </c>
      <c r="P40" s="256">
        <v>2.0479434336466329E-3</v>
      </c>
    </row>
    <row r="41" spans="1:16" ht="12.75" customHeight="1">
      <c r="A41" s="247">
        <v>31</v>
      </c>
      <c r="B41" s="260" t="s">
        <v>59</v>
      </c>
      <c r="C41" s="252" t="s">
        <v>75</v>
      </c>
      <c r="D41" s="253">
        <v>45379</v>
      </c>
      <c r="E41" s="252">
        <v>1438.3</v>
      </c>
      <c r="F41" s="252">
        <v>1438.7</v>
      </c>
      <c r="G41" s="254">
        <v>1433.6000000000001</v>
      </c>
      <c r="H41" s="254">
        <v>1428.9</v>
      </c>
      <c r="I41" s="254">
        <v>1423.8000000000002</v>
      </c>
      <c r="J41" s="254">
        <v>1443.4</v>
      </c>
      <c r="K41" s="254">
        <v>1448.5</v>
      </c>
      <c r="L41" s="254">
        <v>1453.2</v>
      </c>
      <c r="M41" s="255">
        <v>1443.8</v>
      </c>
      <c r="N41" s="255">
        <v>1434</v>
      </c>
      <c r="O41" s="255">
        <v>2634375</v>
      </c>
      <c r="P41" s="256">
        <v>-1.1374946679937438E-3</v>
      </c>
    </row>
    <row r="42" spans="1:16" ht="12.75" customHeight="1">
      <c r="A42" s="247">
        <v>32</v>
      </c>
      <c r="B42" s="260" t="s">
        <v>41</v>
      </c>
      <c r="C42" s="252" t="s">
        <v>76</v>
      </c>
      <c r="D42" s="253">
        <v>45379</v>
      </c>
      <c r="E42" s="252">
        <v>207.75</v>
      </c>
      <c r="F42" s="252">
        <v>207.58333333333334</v>
      </c>
      <c r="G42" s="254">
        <v>207.16666666666669</v>
      </c>
      <c r="H42" s="254">
        <v>206.58333333333334</v>
      </c>
      <c r="I42" s="254">
        <v>206.16666666666669</v>
      </c>
      <c r="J42" s="254">
        <v>208.16666666666669</v>
      </c>
      <c r="K42" s="254">
        <v>208.58333333333337</v>
      </c>
      <c r="L42" s="254">
        <v>209.16666666666669</v>
      </c>
      <c r="M42" s="255">
        <v>208</v>
      </c>
      <c r="N42" s="255">
        <v>207</v>
      </c>
      <c r="O42" s="255">
        <v>125514000</v>
      </c>
      <c r="P42" s="256">
        <v>3.6343812465927677E-4</v>
      </c>
    </row>
    <row r="43" spans="1:16" ht="12.75" customHeight="1">
      <c r="A43" s="247">
        <v>33</v>
      </c>
      <c r="B43" s="260" t="s">
        <v>59</v>
      </c>
      <c r="C43" s="252" t="s">
        <v>77</v>
      </c>
      <c r="D43" s="253">
        <v>45379</v>
      </c>
      <c r="E43" s="252">
        <v>557</v>
      </c>
      <c r="F43" s="252">
        <v>557.01666666666665</v>
      </c>
      <c r="G43" s="254">
        <v>553.0333333333333</v>
      </c>
      <c r="H43" s="254">
        <v>549.06666666666661</v>
      </c>
      <c r="I43" s="254">
        <v>545.08333333333326</v>
      </c>
      <c r="J43" s="254">
        <v>560.98333333333335</v>
      </c>
      <c r="K43" s="254">
        <v>564.9666666666667</v>
      </c>
      <c r="L43" s="254">
        <v>568.93333333333339</v>
      </c>
      <c r="M43" s="255">
        <v>561</v>
      </c>
      <c r="N43" s="255">
        <v>553.04999999999995</v>
      </c>
      <c r="O43" s="255">
        <v>17837160</v>
      </c>
      <c r="P43" s="256">
        <v>6.3300565981531127E-3</v>
      </c>
    </row>
    <row r="44" spans="1:16" ht="12.75" customHeight="1">
      <c r="A44" s="247">
        <v>34</v>
      </c>
      <c r="B44" s="260" t="s">
        <v>56</v>
      </c>
      <c r="C44" s="252" t="s">
        <v>78</v>
      </c>
      <c r="D44" s="253">
        <v>45379</v>
      </c>
      <c r="E44" s="252">
        <v>1184.3</v>
      </c>
      <c r="F44" s="252">
        <v>1183.9499999999998</v>
      </c>
      <c r="G44" s="254">
        <v>1178.0499999999997</v>
      </c>
      <c r="H44" s="254">
        <v>1171.8</v>
      </c>
      <c r="I44" s="254">
        <v>1165.8999999999999</v>
      </c>
      <c r="J44" s="254">
        <v>1190.1999999999996</v>
      </c>
      <c r="K44" s="254">
        <v>1196.0999999999997</v>
      </c>
      <c r="L44" s="254">
        <v>1202.3499999999995</v>
      </c>
      <c r="M44" s="255">
        <v>1189.8499999999999</v>
      </c>
      <c r="N44" s="255">
        <v>1177.7</v>
      </c>
      <c r="O44" s="255">
        <v>7769500</v>
      </c>
      <c r="P44" s="256">
        <v>3.4872457216661287E-3</v>
      </c>
    </row>
    <row r="45" spans="1:16" ht="12.75" customHeight="1">
      <c r="A45" s="247">
        <v>35</v>
      </c>
      <c r="B45" s="260" t="s">
        <v>79</v>
      </c>
      <c r="C45" s="252" t="s">
        <v>80</v>
      </c>
      <c r="D45" s="253">
        <v>45379</v>
      </c>
      <c r="E45" s="252">
        <v>1135.9000000000001</v>
      </c>
      <c r="F45" s="252">
        <v>1135.25</v>
      </c>
      <c r="G45" s="254">
        <v>1130.7</v>
      </c>
      <c r="H45" s="254">
        <v>1125.5</v>
      </c>
      <c r="I45" s="254">
        <v>1120.95</v>
      </c>
      <c r="J45" s="254">
        <v>1140.45</v>
      </c>
      <c r="K45" s="254">
        <v>1145.0000000000002</v>
      </c>
      <c r="L45" s="254">
        <v>1150.2</v>
      </c>
      <c r="M45" s="255">
        <v>1139.8</v>
      </c>
      <c r="N45" s="255">
        <v>1130.05</v>
      </c>
      <c r="O45" s="255">
        <v>37139300</v>
      </c>
      <c r="P45" s="256">
        <v>-5.1156128504194803E-5</v>
      </c>
    </row>
    <row r="46" spans="1:16" ht="12.75" customHeight="1">
      <c r="A46" s="247">
        <v>36</v>
      </c>
      <c r="B46" s="260" t="s">
        <v>41</v>
      </c>
      <c r="C46" s="252" t="s">
        <v>81</v>
      </c>
      <c r="D46" s="253">
        <v>45379</v>
      </c>
      <c r="E46" s="252">
        <v>237.7</v>
      </c>
      <c r="F46" s="252">
        <v>237.9</v>
      </c>
      <c r="G46" s="254">
        <v>236.8</v>
      </c>
      <c r="H46" s="254">
        <v>235.9</v>
      </c>
      <c r="I46" s="254">
        <v>234.8</v>
      </c>
      <c r="J46" s="254">
        <v>238.8</v>
      </c>
      <c r="K46" s="254">
        <v>239.89999999999998</v>
      </c>
      <c r="L46" s="254">
        <v>240.8</v>
      </c>
      <c r="M46" s="255">
        <v>239</v>
      </c>
      <c r="N46" s="255">
        <v>237</v>
      </c>
      <c r="O46" s="255">
        <v>92620500</v>
      </c>
      <c r="P46" s="256">
        <v>-3.399818676337262E-4</v>
      </c>
    </row>
    <row r="47" spans="1:16" ht="12.75" customHeight="1">
      <c r="A47" s="247">
        <v>37</v>
      </c>
      <c r="B47" s="260" t="s">
        <v>43</v>
      </c>
      <c r="C47" s="252" t="s">
        <v>82</v>
      </c>
      <c r="D47" s="253">
        <v>45379</v>
      </c>
      <c r="E47" s="252">
        <v>278.3</v>
      </c>
      <c r="F47" s="252">
        <v>277.73333333333329</v>
      </c>
      <c r="G47" s="254">
        <v>276.21666666666658</v>
      </c>
      <c r="H47" s="254">
        <v>274.13333333333327</v>
      </c>
      <c r="I47" s="254">
        <v>272.61666666666656</v>
      </c>
      <c r="J47" s="254">
        <v>279.81666666666661</v>
      </c>
      <c r="K47" s="254">
        <v>281.33333333333337</v>
      </c>
      <c r="L47" s="254">
        <v>283.41666666666663</v>
      </c>
      <c r="M47" s="255">
        <v>279.25</v>
      </c>
      <c r="N47" s="255">
        <v>275.64999999999998</v>
      </c>
      <c r="O47" s="255">
        <v>44755000</v>
      </c>
      <c r="P47" s="256">
        <v>-1.5059400970494729E-3</v>
      </c>
    </row>
    <row r="48" spans="1:16" ht="12.75" customHeight="1">
      <c r="A48" s="247">
        <v>38</v>
      </c>
      <c r="B48" s="260" t="s">
        <v>56</v>
      </c>
      <c r="C48" s="252" t="s">
        <v>83</v>
      </c>
      <c r="D48" s="253">
        <v>45379</v>
      </c>
      <c r="E48" s="252">
        <v>29237.3</v>
      </c>
      <c r="F48" s="252">
        <v>29212.45</v>
      </c>
      <c r="G48" s="254">
        <v>29074.9</v>
      </c>
      <c r="H48" s="254">
        <v>28912.5</v>
      </c>
      <c r="I48" s="254">
        <v>28774.95</v>
      </c>
      <c r="J48" s="254">
        <v>29374.850000000002</v>
      </c>
      <c r="K48" s="254">
        <v>29512.399999999998</v>
      </c>
      <c r="L48" s="254">
        <v>29674.800000000003</v>
      </c>
      <c r="M48" s="255">
        <v>29350</v>
      </c>
      <c r="N48" s="255">
        <v>29050.05</v>
      </c>
      <c r="O48" s="255">
        <v>233600</v>
      </c>
      <c r="P48" s="256">
        <v>0</v>
      </c>
    </row>
    <row r="49" spans="1:16" ht="12.75" customHeight="1">
      <c r="A49" s="247">
        <v>39</v>
      </c>
      <c r="B49" s="260" t="s">
        <v>84</v>
      </c>
      <c r="C49" s="252" t="s">
        <v>85</v>
      </c>
      <c r="D49" s="253">
        <v>45379</v>
      </c>
      <c r="E49" s="252">
        <v>624.35</v>
      </c>
      <c r="F49" s="252">
        <v>622.63333333333333</v>
      </c>
      <c r="G49" s="254">
        <v>618.2166666666667</v>
      </c>
      <c r="H49" s="254">
        <v>612.08333333333337</v>
      </c>
      <c r="I49" s="254">
        <v>607.66666666666674</v>
      </c>
      <c r="J49" s="254">
        <v>628.76666666666665</v>
      </c>
      <c r="K49" s="254">
        <v>633.18333333333339</v>
      </c>
      <c r="L49" s="254">
        <v>639.31666666666661</v>
      </c>
      <c r="M49" s="255">
        <v>627.04999999999995</v>
      </c>
      <c r="N49" s="255">
        <v>616.5</v>
      </c>
      <c r="O49" s="255">
        <v>31775400</v>
      </c>
      <c r="P49" s="256">
        <v>3.4000113333711114E-4</v>
      </c>
    </row>
    <row r="50" spans="1:16" ht="12.75" customHeight="1">
      <c r="A50" s="247">
        <v>40</v>
      </c>
      <c r="B50" s="260" t="s">
        <v>59</v>
      </c>
      <c r="C50" s="252" t="s">
        <v>86</v>
      </c>
      <c r="D50" s="253">
        <v>45379</v>
      </c>
      <c r="E50" s="252">
        <v>4952.1499999999996</v>
      </c>
      <c r="F50" s="252">
        <v>4955.2166666666662</v>
      </c>
      <c r="G50" s="254">
        <v>4945.4333333333325</v>
      </c>
      <c r="H50" s="254">
        <v>4938.7166666666662</v>
      </c>
      <c r="I50" s="254">
        <v>4928.9333333333325</v>
      </c>
      <c r="J50" s="254">
        <v>4961.9333333333325</v>
      </c>
      <c r="K50" s="254">
        <v>4971.7166666666672</v>
      </c>
      <c r="L50" s="254">
        <v>4978.4333333333325</v>
      </c>
      <c r="M50" s="255">
        <v>4965</v>
      </c>
      <c r="N50" s="255">
        <v>4948.5</v>
      </c>
      <c r="O50" s="255">
        <v>2505200</v>
      </c>
      <c r="P50" s="256">
        <v>-3.1923383878691139E-4</v>
      </c>
    </row>
    <row r="51" spans="1:16" ht="12.75" customHeight="1">
      <c r="A51" s="247">
        <v>41</v>
      </c>
      <c r="B51" s="260" t="s">
        <v>87</v>
      </c>
      <c r="C51" s="257" t="s">
        <v>88</v>
      </c>
      <c r="D51" s="253">
        <v>45379</v>
      </c>
      <c r="E51" s="252">
        <v>791.85</v>
      </c>
      <c r="F51" s="252">
        <v>790.05000000000007</v>
      </c>
      <c r="G51" s="254">
        <v>787.30000000000018</v>
      </c>
      <c r="H51" s="254">
        <v>782.75000000000011</v>
      </c>
      <c r="I51" s="254">
        <v>780.00000000000023</v>
      </c>
      <c r="J51" s="254">
        <v>794.60000000000014</v>
      </c>
      <c r="K51" s="254">
        <v>797.34999999999991</v>
      </c>
      <c r="L51" s="254">
        <v>801.90000000000009</v>
      </c>
      <c r="M51" s="255">
        <v>792.8</v>
      </c>
      <c r="N51" s="255">
        <v>785.5</v>
      </c>
      <c r="O51" s="255">
        <v>7767000</v>
      </c>
      <c r="P51" s="256">
        <v>3.6180385062669594E-3</v>
      </c>
    </row>
    <row r="52" spans="1:16" ht="12.75" customHeight="1">
      <c r="A52" s="247">
        <v>42</v>
      </c>
      <c r="B52" s="260" t="s">
        <v>63</v>
      </c>
      <c r="C52" s="252" t="s">
        <v>89</v>
      </c>
      <c r="D52" s="253">
        <v>45379</v>
      </c>
      <c r="E52" s="252">
        <v>591.29999999999995</v>
      </c>
      <c r="F52" s="252">
        <v>590.06666666666661</v>
      </c>
      <c r="G52" s="254">
        <v>584.73333333333323</v>
      </c>
      <c r="H52" s="254">
        <v>578.16666666666663</v>
      </c>
      <c r="I52" s="254">
        <v>572.83333333333326</v>
      </c>
      <c r="J52" s="254">
        <v>596.63333333333321</v>
      </c>
      <c r="K52" s="254">
        <v>601.9666666666667</v>
      </c>
      <c r="L52" s="254">
        <v>608.53333333333319</v>
      </c>
      <c r="M52" s="255">
        <v>595.4</v>
      </c>
      <c r="N52" s="255">
        <v>583.5</v>
      </c>
      <c r="O52" s="255">
        <v>42654600</v>
      </c>
      <c r="P52" s="256">
        <v>1.7453468152250916E-2</v>
      </c>
    </row>
    <row r="53" spans="1:16" ht="12.75" customHeight="1">
      <c r="A53" s="247">
        <v>43</v>
      </c>
      <c r="B53" s="260" t="s">
        <v>68</v>
      </c>
      <c r="C53" s="259" t="s">
        <v>90</v>
      </c>
      <c r="D53" s="253">
        <v>45379</v>
      </c>
      <c r="E53" s="252">
        <v>793.75</v>
      </c>
      <c r="F53" s="252">
        <v>795.69999999999993</v>
      </c>
      <c r="G53" s="254">
        <v>789.34999999999991</v>
      </c>
      <c r="H53" s="254">
        <v>784.94999999999993</v>
      </c>
      <c r="I53" s="254">
        <v>778.59999999999991</v>
      </c>
      <c r="J53" s="254">
        <v>800.09999999999991</v>
      </c>
      <c r="K53" s="254">
        <v>806.45</v>
      </c>
      <c r="L53" s="254">
        <v>810.84999999999991</v>
      </c>
      <c r="M53" s="255">
        <v>802.05</v>
      </c>
      <c r="N53" s="255">
        <v>791.3</v>
      </c>
      <c r="O53" s="255">
        <v>3605550</v>
      </c>
      <c r="P53" s="256">
        <v>1.6492578339747113E-2</v>
      </c>
    </row>
    <row r="54" spans="1:16" ht="12.75" customHeight="1">
      <c r="A54" s="247">
        <v>44</v>
      </c>
      <c r="B54" s="260" t="s">
        <v>45</v>
      </c>
      <c r="C54" s="257" t="s">
        <v>91</v>
      </c>
      <c r="D54" s="253">
        <v>45379</v>
      </c>
      <c r="E54" s="252">
        <v>356.35</v>
      </c>
      <c r="F54" s="252">
        <v>356.34999999999997</v>
      </c>
      <c r="G54" s="254">
        <v>354.94999999999993</v>
      </c>
      <c r="H54" s="254">
        <v>353.54999999999995</v>
      </c>
      <c r="I54" s="254">
        <v>352.14999999999992</v>
      </c>
      <c r="J54" s="254">
        <v>357.74999999999994</v>
      </c>
      <c r="K54" s="254">
        <v>359.14999999999992</v>
      </c>
      <c r="L54" s="254">
        <v>360.54999999999995</v>
      </c>
      <c r="M54" s="255">
        <v>357.75</v>
      </c>
      <c r="N54" s="255">
        <v>354.95</v>
      </c>
      <c r="O54" s="255">
        <v>8992700</v>
      </c>
      <c r="P54" s="256">
        <v>2.9667302394575123E-3</v>
      </c>
    </row>
    <row r="55" spans="1:16" ht="12.75" customHeight="1">
      <c r="A55" s="247">
        <v>45</v>
      </c>
      <c r="B55" s="260" t="s">
        <v>68</v>
      </c>
      <c r="C55" s="252" t="s">
        <v>92</v>
      </c>
      <c r="D55" s="253">
        <v>45379</v>
      </c>
      <c r="E55" s="252">
        <v>1105.75</v>
      </c>
      <c r="F55" s="252">
        <v>1102.9833333333333</v>
      </c>
      <c r="G55" s="254">
        <v>1098.9666666666667</v>
      </c>
      <c r="H55" s="254">
        <v>1092.1833333333334</v>
      </c>
      <c r="I55" s="254">
        <v>1088.1666666666667</v>
      </c>
      <c r="J55" s="254">
        <v>1109.7666666666667</v>
      </c>
      <c r="K55" s="254">
        <v>1113.7833333333335</v>
      </c>
      <c r="L55" s="254">
        <v>1120.5666666666666</v>
      </c>
      <c r="M55" s="255">
        <v>1107</v>
      </c>
      <c r="N55" s="255">
        <v>1096.2</v>
      </c>
      <c r="O55" s="255">
        <v>12908125</v>
      </c>
      <c r="P55" s="256">
        <v>1.1634107324640069E-3</v>
      </c>
    </row>
    <row r="56" spans="1:16" ht="12.75" customHeight="1">
      <c r="A56" s="247">
        <v>46</v>
      </c>
      <c r="B56" s="260" t="s">
        <v>43</v>
      </c>
      <c r="C56" s="252" t="s">
        <v>93</v>
      </c>
      <c r="D56" s="253">
        <v>45379</v>
      </c>
      <c r="E56" s="252">
        <v>1483.5</v>
      </c>
      <c r="F56" s="252">
        <v>1484.4166666666667</v>
      </c>
      <c r="G56" s="254">
        <v>1479.1333333333334</v>
      </c>
      <c r="H56" s="254">
        <v>1474.7666666666667</v>
      </c>
      <c r="I56" s="254">
        <v>1469.4833333333333</v>
      </c>
      <c r="J56" s="254">
        <v>1488.7833333333335</v>
      </c>
      <c r="K56" s="254">
        <v>1494.0666666666668</v>
      </c>
      <c r="L56" s="254">
        <v>1498.4333333333336</v>
      </c>
      <c r="M56" s="255">
        <v>1489.7</v>
      </c>
      <c r="N56" s="255">
        <v>1480.05</v>
      </c>
      <c r="O56" s="255">
        <v>9609600</v>
      </c>
      <c r="P56" s="256">
        <v>7.4460163812360388E-4</v>
      </c>
    </row>
    <row r="57" spans="1:16" ht="12.75" customHeight="1">
      <c r="A57" s="247">
        <v>47</v>
      </c>
      <c r="B57" s="260" t="s">
        <v>45</v>
      </c>
      <c r="C57" s="252" t="s">
        <v>94</v>
      </c>
      <c r="D57" s="253">
        <v>45379</v>
      </c>
      <c r="E57" s="252">
        <v>451.8</v>
      </c>
      <c r="F57" s="252">
        <v>450.86666666666662</v>
      </c>
      <c r="G57" s="254">
        <v>448.93333333333322</v>
      </c>
      <c r="H57" s="254">
        <v>446.06666666666661</v>
      </c>
      <c r="I57" s="254">
        <v>444.13333333333321</v>
      </c>
      <c r="J57" s="254">
        <v>453.73333333333323</v>
      </c>
      <c r="K57" s="254">
        <v>455.66666666666663</v>
      </c>
      <c r="L57" s="254">
        <v>458.53333333333325</v>
      </c>
      <c r="M57" s="255">
        <v>452.8</v>
      </c>
      <c r="N57" s="255">
        <v>448</v>
      </c>
      <c r="O57" s="255">
        <v>64472100</v>
      </c>
      <c r="P57" s="256">
        <v>-8.461613564617437E-4</v>
      </c>
    </row>
    <row r="58" spans="1:16" ht="12.75" customHeight="1">
      <c r="A58" s="247">
        <v>48</v>
      </c>
      <c r="B58" s="260" t="s">
        <v>87</v>
      </c>
      <c r="C58" s="252" t="s">
        <v>95</v>
      </c>
      <c r="D58" s="253">
        <v>45379</v>
      </c>
      <c r="E58" s="252">
        <v>6544.6</v>
      </c>
      <c r="F58" s="252">
        <v>6536.5333333333328</v>
      </c>
      <c r="G58" s="254">
        <v>6498.0666666666657</v>
      </c>
      <c r="H58" s="254">
        <v>6451.5333333333328</v>
      </c>
      <c r="I58" s="254">
        <v>6413.0666666666657</v>
      </c>
      <c r="J58" s="254">
        <v>6583.0666666666657</v>
      </c>
      <c r="K58" s="254">
        <v>6621.5333333333328</v>
      </c>
      <c r="L58" s="254">
        <v>6668.0666666666657</v>
      </c>
      <c r="M58" s="255">
        <v>6575</v>
      </c>
      <c r="N58" s="255">
        <v>6490</v>
      </c>
      <c r="O58" s="255">
        <v>1217850</v>
      </c>
      <c r="P58" s="256">
        <v>5.6980056980056983E-3</v>
      </c>
    </row>
    <row r="59" spans="1:16" ht="12.75" customHeight="1">
      <c r="A59" s="247">
        <v>49</v>
      </c>
      <c r="B59" s="260" t="s">
        <v>59</v>
      </c>
      <c r="C59" s="252" t="s">
        <v>96</v>
      </c>
      <c r="D59" s="253">
        <v>45379</v>
      </c>
      <c r="E59" s="252">
        <v>2540.4</v>
      </c>
      <c r="F59" s="252">
        <v>2543.9500000000003</v>
      </c>
      <c r="G59" s="254">
        <v>2531.4500000000007</v>
      </c>
      <c r="H59" s="254">
        <v>2522.5000000000005</v>
      </c>
      <c r="I59" s="254">
        <v>2510.0000000000009</v>
      </c>
      <c r="J59" s="254">
        <v>2552.9000000000005</v>
      </c>
      <c r="K59" s="254">
        <v>2565.3999999999996</v>
      </c>
      <c r="L59" s="254">
        <v>2574.3500000000004</v>
      </c>
      <c r="M59" s="255">
        <v>2556.4499999999998</v>
      </c>
      <c r="N59" s="255">
        <v>2535</v>
      </c>
      <c r="O59" s="255">
        <v>3221050</v>
      </c>
      <c r="P59" s="256">
        <v>-1.1938354677664424E-3</v>
      </c>
    </row>
    <row r="60" spans="1:16" ht="12.75" customHeight="1">
      <c r="A60" s="247">
        <v>50</v>
      </c>
      <c r="B60" s="260" t="s">
        <v>45</v>
      </c>
      <c r="C60" s="252" t="s">
        <v>97</v>
      </c>
      <c r="D60" s="253">
        <v>45379</v>
      </c>
      <c r="E60" s="252">
        <v>986.55</v>
      </c>
      <c r="F60" s="252">
        <v>985.5333333333333</v>
      </c>
      <c r="G60" s="254">
        <v>982.06666666666661</v>
      </c>
      <c r="H60" s="254">
        <v>977.58333333333326</v>
      </c>
      <c r="I60" s="254">
        <v>974.11666666666656</v>
      </c>
      <c r="J60" s="254">
        <v>990.01666666666665</v>
      </c>
      <c r="K60" s="254">
        <v>993.48333333333335</v>
      </c>
      <c r="L60" s="254">
        <v>997.9666666666667</v>
      </c>
      <c r="M60" s="255">
        <v>989</v>
      </c>
      <c r="N60" s="255">
        <v>981.05</v>
      </c>
      <c r="O60" s="255">
        <v>17731000</v>
      </c>
      <c r="P60" s="256">
        <v>0</v>
      </c>
    </row>
    <row r="61" spans="1:16" ht="12.75" customHeight="1">
      <c r="A61" s="247">
        <v>51</v>
      </c>
      <c r="B61" s="260" t="s">
        <v>45</v>
      </c>
      <c r="C61" s="259" t="s">
        <v>98</v>
      </c>
      <c r="D61" s="253">
        <v>45379</v>
      </c>
      <c r="E61" s="252">
        <v>1082.6500000000001</v>
      </c>
      <c r="F61" s="252">
        <v>1083.5166666666667</v>
      </c>
      <c r="G61" s="254">
        <v>1074.1833333333334</v>
      </c>
      <c r="H61" s="254">
        <v>1065.7166666666667</v>
      </c>
      <c r="I61" s="254">
        <v>1056.3833333333334</v>
      </c>
      <c r="J61" s="254">
        <v>1091.9833333333333</v>
      </c>
      <c r="K61" s="254">
        <v>1101.3166666666668</v>
      </c>
      <c r="L61" s="254">
        <v>1109.7833333333333</v>
      </c>
      <c r="M61" s="255">
        <v>1092.8499999999999</v>
      </c>
      <c r="N61" s="255">
        <v>1075.05</v>
      </c>
      <c r="O61" s="255">
        <v>1468600</v>
      </c>
      <c r="P61" s="256">
        <v>3.3476805356288859E-3</v>
      </c>
    </row>
    <row r="62" spans="1:16" ht="12.75" customHeight="1">
      <c r="A62" s="247">
        <v>52</v>
      </c>
      <c r="B62" s="260" t="s">
        <v>41</v>
      </c>
      <c r="C62" s="257" t="s">
        <v>99</v>
      </c>
      <c r="D62" s="253">
        <v>45379</v>
      </c>
      <c r="E62" s="252">
        <v>303.45</v>
      </c>
      <c r="F62" s="252">
        <v>301.66666666666669</v>
      </c>
      <c r="G62" s="254">
        <v>299.33333333333337</v>
      </c>
      <c r="H62" s="254">
        <v>295.2166666666667</v>
      </c>
      <c r="I62" s="254">
        <v>292.88333333333338</v>
      </c>
      <c r="J62" s="254">
        <v>305.78333333333336</v>
      </c>
      <c r="K62" s="254">
        <v>308.11666666666673</v>
      </c>
      <c r="L62" s="254">
        <v>312.23333333333335</v>
      </c>
      <c r="M62" s="255">
        <v>304</v>
      </c>
      <c r="N62" s="255">
        <v>297.55</v>
      </c>
      <c r="O62" s="255">
        <v>16934400</v>
      </c>
      <c r="P62" s="256">
        <v>8.9008042895442358E-3</v>
      </c>
    </row>
    <row r="63" spans="1:16" ht="12.75" customHeight="1">
      <c r="A63" s="247">
        <v>53</v>
      </c>
      <c r="B63" s="260" t="s">
        <v>63</v>
      </c>
      <c r="C63" s="252" t="s">
        <v>100</v>
      </c>
      <c r="D63" s="253">
        <v>45379</v>
      </c>
      <c r="E63" s="252">
        <v>139.30000000000001</v>
      </c>
      <c r="F63" s="252">
        <v>138.98333333333335</v>
      </c>
      <c r="G63" s="254">
        <v>138.4666666666667</v>
      </c>
      <c r="H63" s="254">
        <v>137.63333333333335</v>
      </c>
      <c r="I63" s="254">
        <v>137.1166666666667</v>
      </c>
      <c r="J63" s="254">
        <v>139.81666666666669</v>
      </c>
      <c r="K63" s="254">
        <v>140.33333333333334</v>
      </c>
      <c r="L63" s="254">
        <v>141.16666666666669</v>
      </c>
      <c r="M63" s="255">
        <v>139.5</v>
      </c>
      <c r="N63" s="255">
        <v>138.15</v>
      </c>
      <c r="O63" s="255">
        <v>41995000</v>
      </c>
      <c r="P63" s="256">
        <v>7.1488144882640291E-4</v>
      </c>
    </row>
    <row r="64" spans="1:16" ht="12.75" customHeight="1">
      <c r="A64" s="247">
        <v>54</v>
      </c>
      <c r="B64" s="260" t="s">
        <v>41</v>
      </c>
      <c r="C64" s="252" t="s">
        <v>101</v>
      </c>
      <c r="D64" s="253">
        <v>45379</v>
      </c>
      <c r="E64" s="252">
        <v>2746.55</v>
      </c>
      <c r="F64" s="252">
        <v>2747.9333333333329</v>
      </c>
      <c r="G64" s="254">
        <v>2726.8666666666659</v>
      </c>
      <c r="H64" s="254">
        <v>2707.1833333333329</v>
      </c>
      <c r="I64" s="254">
        <v>2686.1166666666659</v>
      </c>
      <c r="J64" s="254">
        <v>2767.6166666666659</v>
      </c>
      <c r="K64" s="254">
        <v>2788.6833333333325</v>
      </c>
      <c r="L64" s="254">
        <v>2808.3666666666659</v>
      </c>
      <c r="M64" s="255">
        <v>2769</v>
      </c>
      <c r="N64" s="255">
        <v>2728.25</v>
      </c>
      <c r="O64" s="255">
        <v>3935400</v>
      </c>
      <c r="P64" s="256">
        <v>2.98187934857405E-3</v>
      </c>
    </row>
    <row r="65" spans="1:16" ht="12.75" customHeight="1">
      <c r="A65" s="247">
        <v>55</v>
      </c>
      <c r="B65" s="260" t="s">
        <v>59</v>
      </c>
      <c r="C65" s="252" t="s">
        <v>102</v>
      </c>
      <c r="D65" s="253">
        <v>45379</v>
      </c>
      <c r="E65" s="252">
        <v>542.79999999999995</v>
      </c>
      <c r="F65" s="252">
        <v>542.55000000000007</v>
      </c>
      <c r="G65" s="254">
        <v>540.75000000000011</v>
      </c>
      <c r="H65" s="254">
        <v>538.70000000000005</v>
      </c>
      <c r="I65" s="254">
        <v>536.90000000000009</v>
      </c>
      <c r="J65" s="254">
        <v>544.60000000000014</v>
      </c>
      <c r="K65" s="254">
        <v>546.40000000000009</v>
      </c>
      <c r="L65" s="254">
        <v>548.45000000000016</v>
      </c>
      <c r="M65" s="255">
        <v>544.35</v>
      </c>
      <c r="N65" s="255">
        <v>540.5</v>
      </c>
      <c r="O65" s="255">
        <v>22335000</v>
      </c>
      <c r="P65" s="256">
        <v>2.6373379720554401E-3</v>
      </c>
    </row>
    <row r="66" spans="1:16" ht="12.75" customHeight="1">
      <c r="A66" s="247">
        <v>56</v>
      </c>
      <c r="B66" s="260" t="s">
        <v>49</v>
      </c>
      <c r="C66" s="257" t="s">
        <v>103</v>
      </c>
      <c r="D66" s="253">
        <v>45379</v>
      </c>
      <c r="E66" s="252">
        <v>2076.75</v>
      </c>
      <c r="F66" s="252">
        <v>2059.5833333333335</v>
      </c>
      <c r="G66" s="254">
        <v>2037.166666666667</v>
      </c>
      <c r="H66" s="254">
        <v>1997.5833333333335</v>
      </c>
      <c r="I66" s="254">
        <v>1975.166666666667</v>
      </c>
      <c r="J66" s="254">
        <v>2099.166666666667</v>
      </c>
      <c r="K66" s="254">
        <v>2121.5833333333339</v>
      </c>
      <c r="L66" s="254">
        <v>2161.166666666667</v>
      </c>
      <c r="M66" s="255">
        <v>2082</v>
      </c>
      <c r="N66" s="255">
        <v>2020</v>
      </c>
      <c r="O66" s="255">
        <v>3174250</v>
      </c>
      <c r="P66" s="256">
        <v>-2.3622047244094488E-4</v>
      </c>
    </row>
    <row r="67" spans="1:16" ht="12.75" customHeight="1">
      <c r="A67" s="247">
        <v>57</v>
      </c>
      <c r="B67" s="260" t="s">
        <v>39</v>
      </c>
      <c r="C67" s="252" t="s">
        <v>104</v>
      </c>
      <c r="D67" s="253">
        <v>45379</v>
      </c>
      <c r="E67" s="252">
        <v>2236</v>
      </c>
      <c r="F67" s="252">
        <v>2236.85</v>
      </c>
      <c r="G67" s="254">
        <v>2229.6999999999998</v>
      </c>
      <c r="H67" s="254">
        <v>2223.4</v>
      </c>
      <c r="I67" s="254">
        <v>2216.25</v>
      </c>
      <c r="J67" s="254">
        <v>2243.1499999999996</v>
      </c>
      <c r="K67" s="254">
        <v>2250.3000000000002</v>
      </c>
      <c r="L67" s="254">
        <v>2256.5999999999995</v>
      </c>
      <c r="M67" s="255">
        <v>2244</v>
      </c>
      <c r="N67" s="255">
        <v>2230.5500000000002</v>
      </c>
      <c r="O67" s="255">
        <v>2765700</v>
      </c>
      <c r="P67" s="256">
        <v>2.1699034392969513E-4</v>
      </c>
    </row>
    <row r="68" spans="1:16" ht="12.75" customHeight="1">
      <c r="A68" s="247">
        <v>58</v>
      </c>
      <c r="B68" s="260" t="s">
        <v>45</v>
      </c>
      <c r="C68" s="257" t="s">
        <v>106</v>
      </c>
      <c r="D68" s="253">
        <v>45379</v>
      </c>
      <c r="E68" s="252">
        <v>3520.9</v>
      </c>
      <c r="F68" s="252">
        <v>3515.1</v>
      </c>
      <c r="G68" s="254">
        <v>3505.7999999999997</v>
      </c>
      <c r="H68" s="254">
        <v>3490.7</v>
      </c>
      <c r="I68" s="254">
        <v>3481.3999999999996</v>
      </c>
      <c r="J68" s="254">
        <v>3530.2</v>
      </c>
      <c r="K68" s="254">
        <v>3539.5</v>
      </c>
      <c r="L68" s="254">
        <v>3554.6</v>
      </c>
      <c r="M68" s="255">
        <v>3524.4</v>
      </c>
      <c r="N68" s="255">
        <v>3500</v>
      </c>
      <c r="O68" s="255">
        <v>4030200</v>
      </c>
      <c r="P68" s="256">
        <v>-9.4199305899851269E-4</v>
      </c>
    </row>
    <row r="69" spans="1:16" ht="12.75" customHeight="1">
      <c r="A69" s="247">
        <v>59</v>
      </c>
      <c r="B69" s="260" t="s">
        <v>43</v>
      </c>
      <c r="C69" s="252" t="s">
        <v>107</v>
      </c>
      <c r="D69" s="253">
        <v>45379</v>
      </c>
      <c r="E69" s="252">
        <v>7074.45</v>
      </c>
      <c r="F69" s="252">
        <v>7080.2833333333328</v>
      </c>
      <c r="G69" s="254">
        <v>7041.1166666666659</v>
      </c>
      <c r="H69" s="254">
        <v>7007.7833333333328</v>
      </c>
      <c r="I69" s="254">
        <v>6968.6166666666659</v>
      </c>
      <c r="J69" s="254">
        <v>7113.6166666666659</v>
      </c>
      <c r="K69" s="254">
        <v>7152.7833333333338</v>
      </c>
      <c r="L69" s="254">
        <v>7186.1166666666659</v>
      </c>
      <c r="M69" s="255">
        <v>7119.45</v>
      </c>
      <c r="N69" s="255">
        <v>7046.95</v>
      </c>
      <c r="O69" s="255">
        <v>1463500</v>
      </c>
      <c r="P69" s="256">
        <v>3.6346180222191745E-3</v>
      </c>
    </row>
    <row r="70" spans="1:16" ht="12.75" customHeight="1">
      <c r="A70" s="247">
        <v>60</v>
      </c>
      <c r="B70" s="260" t="s">
        <v>45</v>
      </c>
      <c r="C70" s="259" t="s">
        <v>109</v>
      </c>
      <c r="D70" s="253">
        <v>45379</v>
      </c>
      <c r="E70" s="252">
        <v>927.55</v>
      </c>
      <c r="F70" s="252">
        <v>925.25</v>
      </c>
      <c r="G70" s="254">
        <v>920.5</v>
      </c>
      <c r="H70" s="254">
        <v>913.45</v>
      </c>
      <c r="I70" s="254">
        <v>908.7</v>
      </c>
      <c r="J70" s="254">
        <v>932.3</v>
      </c>
      <c r="K70" s="254">
        <v>937.05</v>
      </c>
      <c r="L70" s="254">
        <v>944.09999999999991</v>
      </c>
      <c r="M70" s="255">
        <v>930</v>
      </c>
      <c r="N70" s="255">
        <v>918.2</v>
      </c>
      <c r="O70" s="255">
        <v>34775400</v>
      </c>
      <c r="P70" s="256">
        <v>9.5320208842266611E-3</v>
      </c>
    </row>
    <row r="71" spans="1:16" ht="12.75" customHeight="1">
      <c r="A71" s="247">
        <v>61</v>
      </c>
      <c r="B71" s="260" t="s">
        <v>108</v>
      </c>
      <c r="C71" s="252" t="s">
        <v>110</v>
      </c>
      <c r="D71" s="253">
        <v>45379</v>
      </c>
      <c r="E71" s="252">
        <v>6268.45</v>
      </c>
      <c r="F71" s="252">
        <v>6277.2833333333328</v>
      </c>
      <c r="G71" s="254">
        <v>6225.1166666666659</v>
      </c>
      <c r="H71" s="254">
        <v>6181.7833333333328</v>
      </c>
      <c r="I71" s="254">
        <v>6129.6166666666659</v>
      </c>
      <c r="J71" s="254">
        <v>6320.6166666666659</v>
      </c>
      <c r="K71" s="254">
        <v>6372.7833333333338</v>
      </c>
      <c r="L71" s="254">
        <v>6416.1166666666659</v>
      </c>
      <c r="M71" s="255">
        <v>6329.45</v>
      </c>
      <c r="N71" s="255">
        <v>6233.95</v>
      </c>
      <c r="O71" s="255">
        <v>2174250</v>
      </c>
      <c r="P71" s="256">
        <v>-1.2632062471290768E-3</v>
      </c>
    </row>
    <row r="72" spans="1:16" ht="12.75" customHeight="1">
      <c r="A72" s="247">
        <v>62</v>
      </c>
      <c r="B72" s="260" t="s">
        <v>43</v>
      </c>
      <c r="C72" s="252" t="s">
        <v>111</v>
      </c>
      <c r="D72" s="253">
        <v>45379</v>
      </c>
      <c r="E72" s="252">
        <v>3875.65</v>
      </c>
      <c r="F72" s="252">
        <v>3870.3166666666671</v>
      </c>
      <c r="G72" s="254">
        <v>3857.2833333333342</v>
      </c>
      <c r="H72" s="254">
        <v>3838.916666666667</v>
      </c>
      <c r="I72" s="254">
        <v>3825.8833333333341</v>
      </c>
      <c r="J72" s="254">
        <v>3888.6833333333343</v>
      </c>
      <c r="K72" s="254">
        <v>3901.7166666666672</v>
      </c>
      <c r="L72" s="254">
        <v>3920.0833333333344</v>
      </c>
      <c r="M72" s="255">
        <v>3883.35</v>
      </c>
      <c r="N72" s="255">
        <v>3851.95</v>
      </c>
      <c r="O72" s="255">
        <v>3951850</v>
      </c>
      <c r="P72" s="256">
        <v>9.7517730496453901E-4</v>
      </c>
    </row>
    <row r="73" spans="1:16" ht="12.75" customHeight="1">
      <c r="A73" s="247">
        <v>63</v>
      </c>
      <c r="B73" s="260" t="s">
        <v>56</v>
      </c>
      <c r="C73" s="252" t="s">
        <v>112</v>
      </c>
      <c r="D73" s="253">
        <v>45379</v>
      </c>
      <c r="E73" s="252">
        <v>2920.6</v>
      </c>
      <c r="F73" s="252">
        <v>2925.7833333333333</v>
      </c>
      <c r="G73" s="254">
        <v>2906.5666666666666</v>
      </c>
      <c r="H73" s="254">
        <v>2892.5333333333333</v>
      </c>
      <c r="I73" s="254">
        <v>2873.3166666666666</v>
      </c>
      <c r="J73" s="254">
        <v>2939.8166666666666</v>
      </c>
      <c r="K73" s="254">
        <v>2959.0333333333328</v>
      </c>
      <c r="L73" s="254">
        <v>2973.0666666666666</v>
      </c>
      <c r="M73" s="255">
        <v>2945</v>
      </c>
      <c r="N73" s="255">
        <v>2911.75</v>
      </c>
      <c r="O73" s="255">
        <v>1885400</v>
      </c>
      <c r="P73" s="256">
        <v>2.4857435297558125E-3</v>
      </c>
    </row>
    <row r="74" spans="1:16" ht="12.75" customHeight="1">
      <c r="A74" s="247">
        <v>64</v>
      </c>
      <c r="B74" s="260" t="s">
        <v>56</v>
      </c>
      <c r="C74" s="252" t="s">
        <v>113</v>
      </c>
      <c r="D74" s="253">
        <v>45379</v>
      </c>
      <c r="E74" s="252">
        <v>328.45</v>
      </c>
      <c r="F74" s="252">
        <v>328.2</v>
      </c>
      <c r="G74" s="254">
        <v>326.45</v>
      </c>
      <c r="H74" s="254">
        <v>324.45</v>
      </c>
      <c r="I74" s="254">
        <v>322.7</v>
      </c>
      <c r="J74" s="254">
        <v>330.2</v>
      </c>
      <c r="K74" s="254">
        <v>331.95</v>
      </c>
      <c r="L74" s="254">
        <v>333.95</v>
      </c>
      <c r="M74" s="255">
        <v>329.95</v>
      </c>
      <c r="N74" s="255">
        <v>326.2</v>
      </c>
      <c r="O74" s="255">
        <v>18331200</v>
      </c>
      <c r="P74" s="256">
        <v>0</v>
      </c>
    </row>
    <row r="75" spans="1:16" ht="12.75" customHeight="1">
      <c r="A75" s="247">
        <v>65</v>
      </c>
      <c r="B75" s="260" t="s">
        <v>56</v>
      </c>
      <c r="C75" s="252" t="s">
        <v>114</v>
      </c>
      <c r="D75" s="253">
        <v>45379</v>
      </c>
      <c r="E75" s="252">
        <v>154.44999999999999</v>
      </c>
      <c r="F75" s="252">
        <v>154.31666666666663</v>
      </c>
      <c r="G75" s="254">
        <v>154.03333333333327</v>
      </c>
      <c r="H75" s="254">
        <v>153.61666666666665</v>
      </c>
      <c r="I75" s="254">
        <v>153.33333333333329</v>
      </c>
      <c r="J75" s="254">
        <v>154.73333333333326</v>
      </c>
      <c r="K75" s="254">
        <v>155.01666666666662</v>
      </c>
      <c r="L75" s="254">
        <v>155.43333333333325</v>
      </c>
      <c r="M75" s="255">
        <v>154.6</v>
      </c>
      <c r="N75" s="255">
        <v>153.9</v>
      </c>
      <c r="O75" s="255">
        <v>95295000</v>
      </c>
      <c r="P75" s="256">
        <v>3.5806434626928546E-3</v>
      </c>
    </row>
    <row r="76" spans="1:16" ht="12.75" customHeight="1">
      <c r="A76" s="247">
        <v>66</v>
      </c>
      <c r="B76" s="260" t="s">
        <v>63</v>
      </c>
      <c r="C76" s="252" t="s">
        <v>115</v>
      </c>
      <c r="D76" s="253">
        <v>45379</v>
      </c>
      <c r="E76" s="252">
        <v>185.75</v>
      </c>
      <c r="F76" s="252">
        <v>186.06666666666669</v>
      </c>
      <c r="G76" s="254">
        <v>185.18333333333339</v>
      </c>
      <c r="H76" s="254">
        <v>184.6166666666667</v>
      </c>
      <c r="I76" s="254">
        <v>183.73333333333341</v>
      </c>
      <c r="J76" s="254">
        <v>186.63333333333338</v>
      </c>
      <c r="K76" s="254">
        <v>187.51666666666665</v>
      </c>
      <c r="L76" s="254">
        <v>188.08333333333337</v>
      </c>
      <c r="M76" s="255">
        <v>186.95</v>
      </c>
      <c r="N76" s="255">
        <v>185.5</v>
      </c>
      <c r="O76" s="255">
        <v>127830075</v>
      </c>
      <c r="P76" s="256">
        <v>1.9363861297378706E-3</v>
      </c>
    </row>
    <row r="77" spans="1:16" ht="12.75" customHeight="1">
      <c r="A77" s="247">
        <v>67</v>
      </c>
      <c r="B77" s="260" t="s">
        <v>84</v>
      </c>
      <c r="C77" s="252" t="s">
        <v>116</v>
      </c>
      <c r="D77" s="253">
        <v>45379</v>
      </c>
      <c r="E77" s="252">
        <v>934.8</v>
      </c>
      <c r="F77" s="252">
        <v>931.11666666666667</v>
      </c>
      <c r="G77" s="254">
        <v>922.68333333333339</v>
      </c>
      <c r="H77" s="254">
        <v>910.56666666666672</v>
      </c>
      <c r="I77" s="254">
        <v>902.13333333333344</v>
      </c>
      <c r="J77" s="254">
        <v>943.23333333333335</v>
      </c>
      <c r="K77" s="254">
        <v>951.66666666666652</v>
      </c>
      <c r="L77" s="254">
        <v>963.7833333333333</v>
      </c>
      <c r="M77" s="255">
        <v>939.55</v>
      </c>
      <c r="N77" s="255">
        <v>919</v>
      </c>
      <c r="O77" s="255">
        <v>14435475</v>
      </c>
      <c r="P77" s="256">
        <v>1.0045707971269275E-4</v>
      </c>
    </row>
    <row r="78" spans="1:16" ht="12.75" customHeight="1">
      <c r="A78" s="247">
        <v>68</v>
      </c>
      <c r="B78" s="260" t="s">
        <v>43</v>
      </c>
      <c r="C78" s="252" t="s">
        <v>118</v>
      </c>
      <c r="D78" s="253">
        <v>45379</v>
      </c>
      <c r="E78" s="252">
        <v>86.5</v>
      </c>
      <c r="F78" s="252">
        <v>86.5</v>
      </c>
      <c r="G78" s="254">
        <v>86.05</v>
      </c>
      <c r="H78" s="254">
        <v>85.6</v>
      </c>
      <c r="I78" s="254">
        <v>85.149999999999991</v>
      </c>
      <c r="J78" s="254">
        <v>86.95</v>
      </c>
      <c r="K78" s="254">
        <v>87.399999999999991</v>
      </c>
      <c r="L78" s="254">
        <v>87.850000000000009</v>
      </c>
      <c r="M78" s="255">
        <v>86.95</v>
      </c>
      <c r="N78" s="255">
        <v>86.05</v>
      </c>
      <c r="O78" s="255">
        <v>201701250</v>
      </c>
      <c r="P78" s="256">
        <v>2.9648690982322667E-3</v>
      </c>
    </row>
    <row r="79" spans="1:16" ht="12.75" customHeight="1">
      <c r="A79" s="247">
        <v>69</v>
      </c>
      <c r="B79" s="260" t="s">
        <v>117</v>
      </c>
      <c r="C79" s="252" t="s">
        <v>119</v>
      </c>
      <c r="D79" s="253">
        <v>45379</v>
      </c>
      <c r="E79" s="252">
        <v>642.5</v>
      </c>
      <c r="F79" s="252">
        <v>641.31666666666672</v>
      </c>
      <c r="G79" s="254">
        <v>636.63333333333344</v>
      </c>
      <c r="H79" s="254">
        <v>630.76666666666677</v>
      </c>
      <c r="I79" s="254">
        <v>626.08333333333348</v>
      </c>
      <c r="J79" s="254">
        <v>647.18333333333339</v>
      </c>
      <c r="K79" s="254">
        <v>651.86666666666656</v>
      </c>
      <c r="L79" s="254">
        <v>657.73333333333335</v>
      </c>
      <c r="M79" s="255">
        <v>646</v>
      </c>
      <c r="N79" s="255">
        <v>635.45000000000005</v>
      </c>
      <c r="O79" s="255">
        <v>7534800</v>
      </c>
      <c r="P79" s="256">
        <v>1.38217000691085E-3</v>
      </c>
    </row>
    <row r="80" spans="1:16" ht="12.75" customHeight="1">
      <c r="A80" s="247">
        <v>70</v>
      </c>
      <c r="B80" s="260" t="s">
        <v>45</v>
      </c>
      <c r="C80" s="258" t="s">
        <v>120</v>
      </c>
      <c r="D80" s="253">
        <v>45379</v>
      </c>
      <c r="E80" s="252">
        <v>1281.25</v>
      </c>
      <c r="F80" s="252">
        <v>1280.7166666666667</v>
      </c>
      <c r="G80" s="254">
        <v>1277.5333333333333</v>
      </c>
      <c r="H80" s="254">
        <v>1273.8166666666666</v>
      </c>
      <c r="I80" s="254">
        <v>1270.6333333333332</v>
      </c>
      <c r="J80" s="254">
        <v>1284.4333333333334</v>
      </c>
      <c r="K80" s="254">
        <v>1287.6166666666668</v>
      </c>
      <c r="L80" s="254">
        <v>1291.3333333333335</v>
      </c>
      <c r="M80" s="255">
        <v>1283.9000000000001</v>
      </c>
      <c r="N80" s="255">
        <v>1277</v>
      </c>
      <c r="O80" s="255">
        <v>6088000</v>
      </c>
      <c r="P80" s="256">
        <v>0</v>
      </c>
    </row>
    <row r="81" spans="1:16" ht="12.75" customHeight="1">
      <c r="A81" s="247">
        <v>71</v>
      </c>
      <c r="B81" s="260" t="s">
        <v>59</v>
      </c>
      <c r="C81" s="252" t="s">
        <v>121</v>
      </c>
      <c r="D81" s="253">
        <v>45379</v>
      </c>
      <c r="E81" s="252">
        <v>2460.15</v>
      </c>
      <c r="F81" s="252">
        <v>2454.7999999999997</v>
      </c>
      <c r="G81" s="254">
        <v>2441.5999999999995</v>
      </c>
      <c r="H81" s="254">
        <v>2423.0499999999997</v>
      </c>
      <c r="I81" s="254">
        <v>2409.8499999999995</v>
      </c>
      <c r="J81" s="254">
        <v>2473.3499999999995</v>
      </c>
      <c r="K81" s="254">
        <v>2486.5499999999993</v>
      </c>
      <c r="L81" s="254">
        <v>2505.0999999999995</v>
      </c>
      <c r="M81" s="255">
        <v>2468</v>
      </c>
      <c r="N81" s="255">
        <v>2436.25</v>
      </c>
      <c r="O81" s="255">
        <v>4401825</v>
      </c>
      <c r="P81" s="256">
        <v>4.1174558457037595E-3</v>
      </c>
    </row>
    <row r="82" spans="1:16" ht="12.75" customHeight="1">
      <c r="A82" s="247">
        <v>72</v>
      </c>
      <c r="B82" s="260" t="s">
        <v>108</v>
      </c>
      <c r="C82" s="252" t="s">
        <v>122</v>
      </c>
      <c r="D82" s="253">
        <v>45379</v>
      </c>
      <c r="E82" s="252">
        <v>469</v>
      </c>
      <c r="F82" s="252">
        <v>468.01666666666665</v>
      </c>
      <c r="G82" s="254">
        <v>464.63333333333333</v>
      </c>
      <c r="H82" s="254">
        <v>460.26666666666665</v>
      </c>
      <c r="I82" s="254">
        <v>456.88333333333333</v>
      </c>
      <c r="J82" s="254">
        <v>472.38333333333333</v>
      </c>
      <c r="K82" s="254">
        <v>475.76666666666665</v>
      </c>
      <c r="L82" s="254">
        <v>480.13333333333333</v>
      </c>
      <c r="M82" s="255">
        <v>471.4</v>
      </c>
      <c r="N82" s="255">
        <v>463.65</v>
      </c>
      <c r="O82" s="255">
        <v>10382000</v>
      </c>
      <c r="P82" s="256">
        <v>4.0618955512572536E-3</v>
      </c>
    </row>
    <row r="83" spans="1:16" ht="12.75" customHeight="1">
      <c r="A83" s="247">
        <v>73</v>
      </c>
      <c r="B83" s="260" t="s">
        <v>43</v>
      </c>
      <c r="C83" s="252" t="s">
        <v>123</v>
      </c>
      <c r="D83" s="253">
        <v>45379</v>
      </c>
      <c r="E83" s="252">
        <v>2260.1</v>
      </c>
      <c r="F83" s="252">
        <v>2264.8166666666666</v>
      </c>
      <c r="G83" s="254">
        <v>2250.2333333333331</v>
      </c>
      <c r="H83" s="254">
        <v>2240.3666666666663</v>
      </c>
      <c r="I83" s="254">
        <v>2225.7833333333328</v>
      </c>
      <c r="J83" s="254">
        <v>2274.6833333333334</v>
      </c>
      <c r="K83" s="254">
        <v>2289.2666666666673</v>
      </c>
      <c r="L83" s="254">
        <v>2299.1333333333337</v>
      </c>
      <c r="M83" s="255">
        <v>2279.4</v>
      </c>
      <c r="N83" s="255">
        <v>2254.9499999999998</v>
      </c>
      <c r="O83" s="255">
        <v>7731216</v>
      </c>
      <c r="P83" s="256">
        <v>-8.014302447444671E-4</v>
      </c>
    </row>
    <row r="84" spans="1:16" ht="12.75" customHeight="1">
      <c r="A84" s="247">
        <v>74</v>
      </c>
      <c r="B84" s="260" t="s">
        <v>49</v>
      </c>
      <c r="C84" s="252" t="s">
        <v>124</v>
      </c>
      <c r="D84" s="253">
        <v>45379</v>
      </c>
      <c r="E84" s="252">
        <v>581.1</v>
      </c>
      <c r="F84" s="252">
        <v>581.2166666666667</v>
      </c>
      <c r="G84" s="254">
        <v>577.53333333333342</v>
      </c>
      <c r="H84" s="254">
        <v>573.9666666666667</v>
      </c>
      <c r="I84" s="254">
        <v>570.28333333333342</v>
      </c>
      <c r="J84" s="254">
        <v>584.78333333333342</v>
      </c>
      <c r="K84" s="254">
        <v>588.46666666666681</v>
      </c>
      <c r="L84" s="254">
        <v>592.03333333333342</v>
      </c>
      <c r="M84" s="255">
        <v>584.9</v>
      </c>
      <c r="N84" s="255">
        <v>577.65</v>
      </c>
      <c r="O84" s="255">
        <v>7421250</v>
      </c>
      <c r="P84" s="256">
        <v>2.0253164556962027E-3</v>
      </c>
    </row>
    <row r="85" spans="1:16" ht="12.75" customHeight="1">
      <c r="A85" s="247">
        <v>75</v>
      </c>
      <c r="B85" s="260" t="s">
        <v>84</v>
      </c>
      <c r="C85" s="252" t="s">
        <v>125</v>
      </c>
      <c r="D85" s="253">
        <v>45379</v>
      </c>
      <c r="E85" s="252">
        <v>3174.4</v>
      </c>
      <c r="F85" s="252">
        <v>3175.4666666666667</v>
      </c>
      <c r="G85" s="254">
        <v>3164.9333333333334</v>
      </c>
      <c r="H85" s="254">
        <v>3155.4666666666667</v>
      </c>
      <c r="I85" s="254">
        <v>3144.9333333333334</v>
      </c>
      <c r="J85" s="254">
        <v>3184.9333333333334</v>
      </c>
      <c r="K85" s="254">
        <v>3195.4666666666672</v>
      </c>
      <c r="L85" s="254">
        <v>3204.9333333333334</v>
      </c>
      <c r="M85" s="255">
        <v>3186</v>
      </c>
      <c r="N85" s="255">
        <v>3166</v>
      </c>
      <c r="O85" s="255">
        <v>8779500</v>
      </c>
      <c r="P85" s="256">
        <v>1.3344282488195443E-3</v>
      </c>
    </row>
    <row r="86" spans="1:16" ht="12.75" customHeight="1">
      <c r="A86" s="247">
        <v>76</v>
      </c>
      <c r="B86" s="260" t="s">
        <v>45</v>
      </c>
      <c r="C86" s="259" t="s">
        <v>126</v>
      </c>
      <c r="D86" s="253">
        <v>45379</v>
      </c>
      <c r="E86" s="252">
        <v>1577.5</v>
      </c>
      <c r="F86" s="252">
        <v>1571.1666666666667</v>
      </c>
      <c r="G86" s="254">
        <v>1540.3333333333335</v>
      </c>
      <c r="H86" s="254">
        <v>1503.1666666666667</v>
      </c>
      <c r="I86" s="254">
        <v>1472.3333333333335</v>
      </c>
      <c r="J86" s="254">
        <v>1608.3333333333335</v>
      </c>
      <c r="K86" s="254">
        <v>1639.166666666667</v>
      </c>
      <c r="L86" s="254">
        <v>1676.3333333333335</v>
      </c>
      <c r="M86" s="255">
        <v>1602</v>
      </c>
      <c r="N86" s="255">
        <v>1534</v>
      </c>
      <c r="O86" s="255">
        <v>5347000</v>
      </c>
      <c r="P86" s="256">
        <v>6.2810574438481412E-2</v>
      </c>
    </row>
    <row r="87" spans="1:16" ht="12.75" customHeight="1">
      <c r="A87" s="247">
        <v>77</v>
      </c>
      <c r="B87" s="260" t="s">
        <v>41</v>
      </c>
      <c r="C87" s="252" t="s">
        <v>127</v>
      </c>
      <c r="D87" s="253">
        <v>45379</v>
      </c>
      <c r="E87" s="252">
        <v>1654.8</v>
      </c>
      <c r="F87" s="252">
        <v>1655.7</v>
      </c>
      <c r="G87" s="254">
        <v>1651.45</v>
      </c>
      <c r="H87" s="254">
        <v>1648.1</v>
      </c>
      <c r="I87" s="254">
        <v>1643.85</v>
      </c>
      <c r="J87" s="254">
        <v>1659.0500000000002</v>
      </c>
      <c r="K87" s="254">
        <v>1663.3000000000002</v>
      </c>
      <c r="L87" s="254">
        <v>1666.6500000000003</v>
      </c>
      <c r="M87" s="255">
        <v>1659.95</v>
      </c>
      <c r="N87" s="255">
        <v>1652.35</v>
      </c>
      <c r="O87" s="255">
        <v>13657700</v>
      </c>
      <c r="P87" s="256">
        <v>-3.586433036171739E-4</v>
      </c>
    </row>
    <row r="88" spans="1:16" ht="12.75" customHeight="1">
      <c r="A88" s="247">
        <v>78</v>
      </c>
      <c r="B88" s="260" t="s">
        <v>87</v>
      </c>
      <c r="C88" s="252" t="s">
        <v>128</v>
      </c>
      <c r="D88" s="253">
        <v>45379</v>
      </c>
      <c r="E88" s="252">
        <v>3761.8</v>
      </c>
      <c r="F88" s="252">
        <v>3766.2666666666664</v>
      </c>
      <c r="G88" s="254">
        <v>3752.5333333333328</v>
      </c>
      <c r="H88" s="254">
        <v>3743.2666666666664</v>
      </c>
      <c r="I88" s="254">
        <v>3729.5333333333328</v>
      </c>
      <c r="J88" s="254">
        <v>3775.5333333333328</v>
      </c>
      <c r="K88" s="254">
        <v>3789.2666666666664</v>
      </c>
      <c r="L88" s="254">
        <v>3798.5333333333328</v>
      </c>
      <c r="M88" s="255">
        <v>3780</v>
      </c>
      <c r="N88" s="255">
        <v>3757</v>
      </c>
      <c r="O88" s="255">
        <v>3100200</v>
      </c>
      <c r="P88" s="256">
        <v>6.3297302561106245E-3</v>
      </c>
    </row>
    <row r="89" spans="1:16" ht="12.75" customHeight="1">
      <c r="A89" s="247">
        <v>79</v>
      </c>
      <c r="B89" s="260" t="s">
        <v>68</v>
      </c>
      <c r="C89" s="252" t="s">
        <v>129</v>
      </c>
      <c r="D89" s="253">
        <v>45379</v>
      </c>
      <c r="E89" s="252">
        <v>1439.45</v>
      </c>
      <c r="F89" s="252">
        <v>1440.05</v>
      </c>
      <c r="G89" s="254">
        <v>1435.6</v>
      </c>
      <c r="H89" s="254">
        <v>1431.75</v>
      </c>
      <c r="I89" s="254">
        <v>1427.3</v>
      </c>
      <c r="J89" s="254">
        <v>1443.8999999999999</v>
      </c>
      <c r="K89" s="254">
        <v>1448.3500000000001</v>
      </c>
      <c r="L89" s="254">
        <v>1452.1999999999998</v>
      </c>
      <c r="M89" s="255">
        <v>1444.5</v>
      </c>
      <c r="N89" s="255">
        <v>1436.2</v>
      </c>
      <c r="O89" s="255">
        <v>233434300</v>
      </c>
      <c r="P89" s="256">
        <v>1.011799611789706E-3</v>
      </c>
    </row>
    <row r="90" spans="1:16" ht="12.75" customHeight="1">
      <c r="A90" s="247">
        <v>80</v>
      </c>
      <c r="B90" s="260" t="s">
        <v>63</v>
      </c>
      <c r="C90" s="252" t="s">
        <v>130</v>
      </c>
      <c r="D90" s="253">
        <v>45379</v>
      </c>
      <c r="E90" s="252">
        <v>595.04999999999995</v>
      </c>
      <c r="F90" s="252">
        <v>595.51666666666654</v>
      </c>
      <c r="G90" s="254">
        <v>592.8833333333331</v>
      </c>
      <c r="H90" s="254">
        <v>590.71666666666658</v>
      </c>
      <c r="I90" s="254">
        <v>588.08333333333314</v>
      </c>
      <c r="J90" s="254">
        <v>597.68333333333305</v>
      </c>
      <c r="K90" s="254">
        <v>600.31666666666649</v>
      </c>
      <c r="L90" s="254">
        <v>602.48333333333301</v>
      </c>
      <c r="M90" s="255">
        <v>598.15</v>
      </c>
      <c r="N90" s="255">
        <v>593.35</v>
      </c>
      <c r="O90" s="255">
        <v>32552300</v>
      </c>
      <c r="P90" s="256">
        <v>-1.3514883265195796E-4</v>
      </c>
    </row>
    <row r="91" spans="1:16" ht="12.75" customHeight="1">
      <c r="A91" s="247">
        <v>81</v>
      </c>
      <c r="B91" s="260" t="s">
        <v>68</v>
      </c>
      <c r="C91" s="252" t="s">
        <v>131</v>
      </c>
      <c r="D91" s="253">
        <v>45379</v>
      </c>
      <c r="E91" s="252">
        <v>4585.95</v>
      </c>
      <c r="F91" s="252">
        <v>4578.05</v>
      </c>
      <c r="G91" s="254">
        <v>4552.9000000000005</v>
      </c>
      <c r="H91" s="254">
        <v>4519.8500000000004</v>
      </c>
      <c r="I91" s="254">
        <v>4494.7000000000007</v>
      </c>
      <c r="J91" s="254">
        <v>4611.1000000000004</v>
      </c>
      <c r="K91" s="254">
        <v>4636.25</v>
      </c>
      <c r="L91" s="254">
        <v>4669.3</v>
      </c>
      <c r="M91" s="255">
        <v>4603.2</v>
      </c>
      <c r="N91" s="255">
        <v>4545</v>
      </c>
      <c r="O91" s="255">
        <v>4186200</v>
      </c>
      <c r="P91" s="256">
        <v>-1.9311923324511837E-3</v>
      </c>
    </row>
    <row r="92" spans="1:16" ht="12.75" customHeight="1">
      <c r="A92" s="247">
        <v>82</v>
      </c>
      <c r="B92" s="260" t="s">
        <v>56</v>
      </c>
      <c r="C92" s="252" t="s">
        <v>133</v>
      </c>
      <c r="D92" s="253">
        <v>45379</v>
      </c>
      <c r="E92" s="252">
        <v>526.65</v>
      </c>
      <c r="F92" s="252">
        <v>525.43333333333328</v>
      </c>
      <c r="G92" s="254">
        <v>522.76666666666654</v>
      </c>
      <c r="H92" s="254">
        <v>518.88333333333321</v>
      </c>
      <c r="I92" s="254">
        <v>516.21666666666647</v>
      </c>
      <c r="J92" s="254">
        <v>529.31666666666661</v>
      </c>
      <c r="K92" s="254">
        <v>531.98333333333335</v>
      </c>
      <c r="L92" s="254">
        <v>535.86666666666667</v>
      </c>
      <c r="M92" s="255">
        <v>528.1</v>
      </c>
      <c r="N92" s="255">
        <v>521.54999999999995</v>
      </c>
      <c r="O92" s="255">
        <v>45516800</v>
      </c>
      <c r="P92" s="256">
        <v>4.0455822859084027E-3</v>
      </c>
    </row>
    <row r="93" spans="1:16" ht="12.75" customHeight="1">
      <c r="A93" s="247">
        <v>83</v>
      </c>
      <c r="B93" s="260" t="s">
        <v>132</v>
      </c>
      <c r="C93" s="252" t="s">
        <v>134</v>
      </c>
      <c r="D93" s="253">
        <v>45379</v>
      </c>
      <c r="E93" s="252">
        <v>283.8</v>
      </c>
      <c r="F93" s="252">
        <v>281.63333333333333</v>
      </c>
      <c r="G93" s="254">
        <v>276.26666666666665</v>
      </c>
      <c r="H93" s="254">
        <v>268.73333333333335</v>
      </c>
      <c r="I93" s="254">
        <v>263.36666666666667</v>
      </c>
      <c r="J93" s="254">
        <v>289.16666666666663</v>
      </c>
      <c r="K93" s="254">
        <v>294.5333333333333</v>
      </c>
      <c r="L93" s="254">
        <v>302.06666666666661</v>
      </c>
      <c r="M93" s="255">
        <v>287</v>
      </c>
      <c r="N93" s="255">
        <v>274.10000000000002</v>
      </c>
      <c r="O93" s="255">
        <v>34015400</v>
      </c>
      <c r="P93" s="256">
        <v>1.7922283901665344E-2</v>
      </c>
    </row>
    <row r="94" spans="1:16" ht="12.75" customHeight="1">
      <c r="A94" s="247">
        <v>84</v>
      </c>
      <c r="B94" s="260" t="s">
        <v>132</v>
      </c>
      <c r="C94" s="258" t="s">
        <v>135</v>
      </c>
      <c r="D94" s="253">
        <v>45379</v>
      </c>
      <c r="E94" s="252">
        <v>521.15</v>
      </c>
      <c r="F94" s="252">
        <v>520.2166666666667</v>
      </c>
      <c r="G94" s="254">
        <v>518.28333333333342</v>
      </c>
      <c r="H94" s="254">
        <v>515.41666666666674</v>
      </c>
      <c r="I94" s="254">
        <v>513.48333333333346</v>
      </c>
      <c r="J94" s="254">
        <v>523.08333333333337</v>
      </c>
      <c r="K94" s="254">
        <v>525.01666666666677</v>
      </c>
      <c r="L94" s="254">
        <v>527.88333333333333</v>
      </c>
      <c r="M94" s="255">
        <v>522.15</v>
      </c>
      <c r="N94" s="255">
        <v>517.35</v>
      </c>
      <c r="O94" s="255">
        <v>39357900</v>
      </c>
      <c r="P94" s="256">
        <v>1.3051243302651463E-3</v>
      </c>
    </row>
    <row r="95" spans="1:16" ht="12.75" customHeight="1">
      <c r="A95" s="247">
        <v>85</v>
      </c>
      <c r="B95" s="260" t="s">
        <v>84</v>
      </c>
      <c r="C95" s="252" t="s">
        <v>136</v>
      </c>
      <c r="D95" s="253">
        <v>45379</v>
      </c>
      <c r="E95" s="252">
        <v>2429.15</v>
      </c>
      <c r="F95" s="252">
        <v>2427.7666666666664</v>
      </c>
      <c r="G95" s="254">
        <v>2423.5333333333328</v>
      </c>
      <c r="H95" s="254">
        <v>2417.9166666666665</v>
      </c>
      <c r="I95" s="254">
        <v>2413.6833333333329</v>
      </c>
      <c r="J95" s="254">
        <v>2433.3833333333328</v>
      </c>
      <c r="K95" s="254">
        <v>2437.6166666666663</v>
      </c>
      <c r="L95" s="254">
        <v>2443.2333333333327</v>
      </c>
      <c r="M95" s="255">
        <v>2432</v>
      </c>
      <c r="N95" s="255">
        <v>2422.15</v>
      </c>
      <c r="O95" s="255">
        <v>12076800</v>
      </c>
      <c r="P95" s="256">
        <v>9.1996320147194111E-4</v>
      </c>
    </row>
    <row r="96" spans="1:16" ht="12.75" customHeight="1">
      <c r="A96" s="247">
        <v>86</v>
      </c>
      <c r="B96" s="260" t="s">
        <v>59</v>
      </c>
      <c r="C96" s="252" t="s">
        <v>138</v>
      </c>
      <c r="D96" s="253">
        <v>45379</v>
      </c>
      <c r="E96" s="252">
        <v>1090.8499999999999</v>
      </c>
      <c r="F96" s="252">
        <v>1089.2166666666665</v>
      </c>
      <c r="G96" s="254">
        <v>1085.4333333333329</v>
      </c>
      <c r="H96" s="254">
        <v>1080.0166666666664</v>
      </c>
      <c r="I96" s="254">
        <v>1076.2333333333329</v>
      </c>
      <c r="J96" s="254">
        <v>1094.633333333333</v>
      </c>
      <c r="K96" s="254">
        <v>1098.4166666666663</v>
      </c>
      <c r="L96" s="254">
        <v>1103.833333333333</v>
      </c>
      <c r="M96" s="255">
        <v>1093</v>
      </c>
      <c r="N96" s="255">
        <v>1083.8</v>
      </c>
      <c r="O96" s="255">
        <v>81223100</v>
      </c>
      <c r="P96" s="256">
        <v>1.372180126689335E-3</v>
      </c>
    </row>
    <row r="97" spans="1:16" ht="12.75" customHeight="1">
      <c r="A97" s="247">
        <v>87</v>
      </c>
      <c r="B97" s="260" t="s">
        <v>63</v>
      </c>
      <c r="C97" s="252" t="s">
        <v>139</v>
      </c>
      <c r="D97" s="253">
        <v>45379</v>
      </c>
      <c r="E97" s="252">
        <v>1657.9</v>
      </c>
      <c r="F97" s="252">
        <v>1656.0666666666666</v>
      </c>
      <c r="G97" s="254">
        <v>1652.1333333333332</v>
      </c>
      <c r="H97" s="254">
        <v>1646.3666666666666</v>
      </c>
      <c r="I97" s="254">
        <v>1642.4333333333332</v>
      </c>
      <c r="J97" s="254">
        <v>1661.8333333333333</v>
      </c>
      <c r="K97" s="254">
        <v>1665.7666666666667</v>
      </c>
      <c r="L97" s="254">
        <v>1671.5333333333333</v>
      </c>
      <c r="M97" s="255">
        <v>1660</v>
      </c>
      <c r="N97" s="255">
        <v>1650.3</v>
      </c>
      <c r="O97" s="255">
        <v>2621500</v>
      </c>
      <c r="P97" s="256">
        <v>1.9109497420217848E-3</v>
      </c>
    </row>
    <row r="98" spans="1:16" ht="12.75" customHeight="1">
      <c r="A98" s="247">
        <v>88</v>
      </c>
      <c r="B98" s="260" t="s">
        <v>68</v>
      </c>
      <c r="C98" s="252" t="s">
        <v>140</v>
      </c>
      <c r="D98" s="253">
        <v>45379</v>
      </c>
      <c r="E98" s="252">
        <v>541.65</v>
      </c>
      <c r="F98" s="252">
        <v>541.94999999999993</v>
      </c>
      <c r="G98" s="254">
        <v>539.74999999999989</v>
      </c>
      <c r="H98" s="254">
        <v>537.84999999999991</v>
      </c>
      <c r="I98" s="254">
        <v>535.64999999999986</v>
      </c>
      <c r="J98" s="254">
        <v>543.84999999999991</v>
      </c>
      <c r="K98" s="254">
        <v>546.04999999999995</v>
      </c>
      <c r="L98" s="254">
        <v>547.94999999999993</v>
      </c>
      <c r="M98" s="255">
        <v>544.15</v>
      </c>
      <c r="N98" s="255">
        <v>540.04999999999995</v>
      </c>
      <c r="O98" s="255">
        <v>12225000</v>
      </c>
      <c r="P98" s="256">
        <v>9.8255956767379017E-4</v>
      </c>
    </row>
    <row r="99" spans="1:16" ht="12.75" customHeight="1">
      <c r="A99" s="247">
        <v>89</v>
      </c>
      <c r="B99" s="260" t="s">
        <v>68</v>
      </c>
      <c r="C99" s="252" t="s">
        <v>141</v>
      </c>
      <c r="D99" s="253">
        <v>45379</v>
      </c>
      <c r="E99" s="252">
        <v>14.65</v>
      </c>
      <c r="F99" s="252">
        <v>14.583333333333334</v>
      </c>
      <c r="G99" s="254">
        <v>14.466666666666669</v>
      </c>
      <c r="H99" s="254">
        <v>14.283333333333335</v>
      </c>
      <c r="I99" s="254">
        <v>14.16666666666667</v>
      </c>
      <c r="J99" s="254">
        <v>14.766666666666667</v>
      </c>
      <c r="K99" s="254">
        <v>14.883333333333331</v>
      </c>
      <c r="L99" s="254">
        <v>15.066666666666666</v>
      </c>
      <c r="M99" s="255">
        <v>14.7</v>
      </c>
      <c r="N99" s="255">
        <v>14.4</v>
      </c>
      <c r="O99" s="255">
        <v>2010480000</v>
      </c>
      <c r="P99" s="256">
        <v>-6.0905675301562191E-3</v>
      </c>
    </row>
    <row r="100" spans="1:16" ht="12.75" customHeight="1">
      <c r="A100" s="247">
        <v>90</v>
      </c>
      <c r="B100" s="260" t="s">
        <v>79</v>
      </c>
      <c r="C100" s="252" t="s">
        <v>142</v>
      </c>
      <c r="D100" s="253">
        <v>45379</v>
      </c>
      <c r="E100" s="252">
        <v>118.8</v>
      </c>
      <c r="F100" s="252">
        <v>118.88333333333333</v>
      </c>
      <c r="G100" s="254">
        <v>118.26666666666665</v>
      </c>
      <c r="H100" s="254">
        <v>117.73333333333332</v>
      </c>
      <c r="I100" s="254">
        <v>117.11666666666665</v>
      </c>
      <c r="J100" s="254">
        <v>119.41666666666666</v>
      </c>
      <c r="K100" s="254">
        <v>120.03333333333333</v>
      </c>
      <c r="L100" s="254">
        <v>120.56666666666666</v>
      </c>
      <c r="M100" s="255">
        <v>119.5</v>
      </c>
      <c r="N100" s="255">
        <v>118.35</v>
      </c>
      <c r="O100" s="255">
        <v>68790000</v>
      </c>
      <c r="P100" s="256">
        <v>1.4539110206455364E-4</v>
      </c>
    </row>
    <row r="101" spans="1:16" ht="12.75" customHeight="1">
      <c r="A101" s="247">
        <v>91</v>
      </c>
      <c r="B101" s="260" t="s">
        <v>68</v>
      </c>
      <c r="C101" s="252" t="s">
        <v>143</v>
      </c>
      <c r="D101" s="253">
        <v>45379</v>
      </c>
      <c r="E101" s="252">
        <v>82.9</v>
      </c>
      <c r="F101" s="252">
        <v>82.86666666666666</v>
      </c>
      <c r="G101" s="254">
        <v>82.683333333333323</v>
      </c>
      <c r="H101" s="254">
        <v>82.466666666666669</v>
      </c>
      <c r="I101" s="254">
        <v>82.283333333333331</v>
      </c>
      <c r="J101" s="254">
        <v>83.083333333333314</v>
      </c>
      <c r="K101" s="254">
        <v>83.266666666666652</v>
      </c>
      <c r="L101" s="254">
        <v>83.483333333333306</v>
      </c>
      <c r="M101" s="255">
        <v>83.05</v>
      </c>
      <c r="N101" s="255">
        <v>82.65</v>
      </c>
      <c r="O101" s="255">
        <v>352447500</v>
      </c>
      <c r="P101" s="256">
        <v>2.624279923191807E-3</v>
      </c>
    </row>
    <row r="102" spans="1:16" ht="12.75" customHeight="1">
      <c r="A102" s="247">
        <v>92</v>
      </c>
      <c r="B102" s="260" t="s">
        <v>63</v>
      </c>
      <c r="C102" s="258" t="s">
        <v>144</v>
      </c>
      <c r="D102" s="253">
        <v>45379</v>
      </c>
      <c r="E102" s="252">
        <v>152.69999999999999</v>
      </c>
      <c r="F102" s="252">
        <v>150.63333333333333</v>
      </c>
      <c r="G102" s="254">
        <v>148.56666666666666</v>
      </c>
      <c r="H102" s="254">
        <v>144.43333333333334</v>
      </c>
      <c r="I102" s="254">
        <v>142.36666666666667</v>
      </c>
      <c r="J102" s="254">
        <v>154.76666666666665</v>
      </c>
      <c r="K102" s="254">
        <v>156.83333333333331</v>
      </c>
      <c r="L102" s="254">
        <v>160.96666666666664</v>
      </c>
      <c r="M102" s="255">
        <v>152.69999999999999</v>
      </c>
      <c r="N102" s="255">
        <v>146.5</v>
      </c>
      <c r="O102" s="255">
        <v>61860000</v>
      </c>
      <c r="P102" s="256">
        <v>4.5108971109984797E-2</v>
      </c>
    </row>
    <row r="103" spans="1:16" ht="12.75" customHeight="1">
      <c r="A103" s="247">
        <v>93</v>
      </c>
      <c r="B103" s="260" t="s">
        <v>45</v>
      </c>
      <c r="C103" s="252" t="s">
        <v>145</v>
      </c>
      <c r="D103" s="253">
        <v>45379</v>
      </c>
      <c r="E103" s="252">
        <v>436.8</v>
      </c>
      <c r="F103" s="252">
        <v>436.14999999999992</v>
      </c>
      <c r="G103" s="254">
        <v>432.29999999999984</v>
      </c>
      <c r="H103" s="254">
        <v>427.7999999999999</v>
      </c>
      <c r="I103" s="254">
        <v>423.94999999999982</v>
      </c>
      <c r="J103" s="254">
        <v>440.64999999999986</v>
      </c>
      <c r="K103" s="254">
        <v>444.49999999999989</v>
      </c>
      <c r="L103" s="254">
        <v>448.99999999999989</v>
      </c>
      <c r="M103" s="255">
        <v>440</v>
      </c>
      <c r="N103" s="255">
        <v>431.65</v>
      </c>
      <c r="O103" s="255">
        <v>12718750</v>
      </c>
      <c r="P103" s="256">
        <v>5.762748722409481E-3</v>
      </c>
    </row>
    <row r="104" spans="1:16" ht="12.75" customHeight="1">
      <c r="A104" s="247">
        <v>94</v>
      </c>
      <c r="B104" s="260" t="s">
        <v>84</v>
      </c>
      <c r="C104" s="259" t="s">
        <v>146</v>
      </c>
      <c r="D104" s="253">
        <v>45379</v>
      </c>
      <c r="E104" s="252">
        <v>593.25</v>
      </c>
      <c r="F104" s="252">
        <v>593.2166666666667</v>
      </c>
      <c r="G104" s="254">
        <v>590.43333333333339</v>
      </c>
      <c r="H104" s="254">
        <v>587.61666666666667</v>
      </c>
      <c r="I104" s="254">
        <v>584.83333333333337</v>
      </c>
      <c r="J104" s="254">
        <v>596.03333333333342</v>
      </c>
      <c r="K104" s="254">
        <v>598.81666666666672</v>
      </c>
      <c r="L104" s="254">
        <v>601.63333333333344</v>
      </c>
      <c r="M104" s="255">
        <v>596</v>
      </c>
      <c r="N104" s="255">
        <v>590.4</v>
      </c>
      <c r="O104" s="255">
        <v>16794000</v>
      </c>
      <c r="P104" s="256">
        <v>6.5931431311436108E-3</v>
      </c>
    </row>
    <row r="105" spans="1:16" ht="12.75" customHeight="1">
      <c r="A105" s="247">
        <v>95</v>
      </c>
      <c r="B105" s="260" t="s">
        <v>117</v>
      </c>
      <c r="C105" s="252" t="s">
        <v>147</v>
      </c>
      <c r="D105" s="253">
        <v>45379</v>
      </c>
      <c r="E105" s="252">
        <v>233.6</v>
      </c>
      <c r="F105" s="252">
        <v>233.63333333333333</v>
      </c>
      <c r="G105" s="254">
        <v>231.96666666666664</v>
      </c>
      <c r="H105" s="254">
        <v>230.33333333333331</v>
      </c>
      <c r="I105" s="254">
        <v>228.66666666666663</v>
      </c>
      <c r="J105" s="254">
        <v>235.26666666666665</v>
      </c>
      <c r="K105" s="254">
        <v>236.93333333333334</v>
      </c>
      <c r="L105" s="254">
        <v>238.56666666666666</v>
      </c>
      <c r="M105" s="255">
        <v>235.3</v>
      </c>
      <c r="N105" s="255">
        <v>232</v>
      </c>
      <c r="O105" s="255">
        <v>20940900</v>
      </c>
      <c r="P105" s="256">
        <v>-6.9194575145308608E-4</v>
      </c>
    </row>
    <row r="106" spans="1:16" ht="12.75" customHeight="1">
      <c r="A106" s="247">
        <v>96</v>
      </c>
      <c r="B106" s="260" t="s">
        <v>49</v>
      </c>
      <c r="C106" s="259" t="s">
        <v>148</v>
      </c>
      <c r="D106" s="253">
        <v>45379</v>
      </c>
      <c r="E106" s="252">
        <v>2654.5</v>
      </c>
      <c r="F106" s="252">
        <v>2650.7833333333333</v>
      </c>
      <c r="G106" s="254">
        <v>2640.0166666666664</v>
      </c>
      <c r="H106" s="254">
        <v>2625.5333333333333</v>
      </c>
      <c r="I106" s="254">
        <v>2614.7666666666664</v>
      </c>
      <c r="J106" s="254">
        <v>2665.2666666666664</v>
      </c>
      <c r="K106" s="254">
        <v>2676.0333333333338</v>
      </c>
      <c r="L106" s="254">
        <v>2690.5166666666664</v>
      </c>
      <c r="M106" s="255">
        <v>2661.55</v>
      </c>
      <c r="N106" s="255">
        <v>2636.3</v>
      </c>
      <c r="O106" s="255">
        <v>813600</v>
      </c>
      <c r="P106" s="256">
        <v>-1.4727540500736377E-3</v>
      </c>
    </row>
    <row r="107" spans="1:16" ht="12.75" customHeight="1">
      <c r="A107" s="247">
        <v>97</v>
      </c>
      <c r="B107" s="260" t="s">
        <v>45</v>
      </c>
      <c r="C107" s="257" t="s">
        <v>149</v>
      </c>
      <c r="D107" s="253">
        <v>45379</v>
      </c>
      <c r="E107" s="252">
        <v>3183</v>
      </c>
      <c r="F107" s="252">
        <v>3185.1833333333329</v>
      </c>
      <c r="G107" s="254">
        <v>3176.3666666666659</v>
      </c>
      <c r="H107" s="254">
        <v>3169.7333333333331</v>
      </c>
      <c r="I107" s="254">
        <v>3160.9166666666661</v>
      </c>
      <c r="J107" s="254">
        <v>3191.8166666666657</v>
      </c>
      <c r="K107" s="254">
        <v>3200.6333333333323</v>
      </c>
      <c r="L107" s="254">
        <v>3207.2666666666655</v>
      </c>
      <c r="M107" s="255">
        <v>3194</v>
      </c>
      <c r="N107" s="255">
        <v>3178.55</v>
      </c>
      <c r="O107" s="255">
        <v>5565900</v>
      </c>
      <c r="P107" s="256">
        <v>1.8900529214818016E-3</v>
      </c>
    </row>
    <row r="108" spans="1:16" ht="12.75" customHeight="1">
      <c r="A108" s="247">
        <v>98</v>
      </c>
      <c r="B108" s="260" t="s">
        <v>45</v>
      </c>
      <c r="C108" s="259" t="s">
        <v>150</v>
      </c>
      <c r="D108" s="253">
        <v>45379</v>
      </c>
      <c r="E108" s="252">
        <v>1537.3</v>
      </c>
      <c r="F108" s="252">
        <v>1539.1166666666668</v>
      </c>
      <c r="G108" s="254">
        <v>1532.2333333333336</v>
      </c>
      <c r="H108" s="254">
        <v>1527.1666666666667</v>
      </c>
      <c r="I108" s="254">
        <v>1520.2833333333335</v>
      </c>
      <c r="J108" s="254">
        <v>1544.1833333333336</v>
      </c>
      <c r="K108" s="254">
        <v>1551.0666666666668</v>
      </c>
      <c r="L108" s="254">
        <v>1556.1333333333337</v>
      </c>
      <c r="M108" s="255">
        <v>1546</v>
      </c>
      <c r="N108" s="255">
        <v>1534.05</v>
      </c>
      <c r="O108" s="255">
        <v>27668500</v>
      </c>
      <c r="P108" s="256">
        <v>1.9917793832726744E-3</v>
      </c>
    </row>
    <row r="109" spans="1:16" ht="12.75" customHeight="1">
      <c r="A109" s="247">
        <v>99</v>
      </c>
      <c r="B109" s="260" t="s">
        <v>63</v>
      </c>
      <c r="C109" s="252" t="s">
        <v>151</v>
      </c>
      <c r="D109" s="253">
        <v>45379</v>
      </c>
      <c r="E109" s="252">
        <v>267.85000000000002</v>
      </c>
      <c r="F109" s="252">
        <v>266.7</v>
      </c>
      <c r="G109" s="254">
        <v>264.14999999999998</v>
      </c>
      <c r="H109" s="254">
        <v>260.45</v>
      </c>
      <c r="I109" s="254">
        <v>257.89999999999998</v>
      </c>
      <c r="J109" s="254">
        <v>270.39999999999998</v>
      </c>
      <c r="K109" s="254">
        <v>272.95000000000005</v>
      </c>
      <c r="L109" s="254">
        <v>276.64999999999998</v>
      </c>
      <c r="M109" s="255">
        <v>269.25</v>
      </c>
      <c r="N109" s="255">
        <v>263</v>
      </c>
      <c r="O109" s="255">
        <v>90834400</v>
      </c>
      <c r="P109" s="256">
        <v>5.7977561930577515E-3</v>
      </c>
    </row>
    <row r="110" spans="1:16" ht="12.75" customHeight="1">
      <c r="A110" s="247">
        <v>100</v>
      </c>
      <c r="B110" s="260" t="s">
        <v>79</v>
      </c>
      <c r="C110" s="252" t="s">
        <v>152</v>
      </c>
      <c r="D110" s="253">
        <v>45379</v>
      </c>
      <c r="E110" s="252">
        <v>1665</v>
      </c>
      <c r="F110" s="252">
        <v>1664.3333333333333</v>
      </c>
      <c r="G110" s="254">
        <v>1661.6666666666665</v>
      </c>
      <c r="H110" s="254">
        <v>1658.3333333333333</v>
      </c>
      <c r="I110" s="254">
        <v>1655.6666666666665</v>
      </c>
      <c r="J110" s="254">
        <v>1667.6666666666665</v>
      </c>
      <c r="K110" s="254">
        <v>1670.333333333333</v>
      </c>
      <c r="L110" s="254">
        <v>1673.6666666666665</v>
      </c>
      <c r="M110" s="255">
        <v>1667</v>
      </c>
      <c r="N110" s="255">
        <v>1661</v>
      </c>
      <c r="O110" s="255">
        <v>26713200</v>
      </c>
      <c r="P110" s="256">
        <v>3.832972582972583E-3</v>
      </c>
    </row>
    <row r="111" spans="1:16" ht="12.75" customHeight="1">
      <c r="A111" s="247">
        <v>101</v>
      </c>
      <c r="B111" s="260" t="s">
        <v>87</v>
      </c>
      <c r="C111" s="252" t="s">
        <v>154</v>
      </c>
      <c r="D111" s="253">
        <v>45379</v>
      </c>
      <c r="E111" s="252">
        <v>173.2</v>
      </c>
      <c r="F111" s="252">
        <v>172.26666666666665</v>
      </c>
      <c r="G111" s="254">
        <v>171.08333333333331</v>
      </c>
      <c r="H111" s="254">
        <v>168.96666666666667</v>
      </c>
      <c r="I111" s="254">
        <v>167.78333333333333</v>
      </c>
      <c r="J111" s="254">
        <v>174.3833333333333</v>
      </c>
      <c r="K111" s="254">
        <v>175.56666666666663</v>
      </c>
      <c r="L111" s="254">
        <v>177.68333333333328</v>
      </c>
      <c r="M111" s="255">
        <v>173.45</v>
      </c>
      <c r="N111" s="255">
        <v>170.15</v>
      </c>
      <c r="O111" s="255">
        <v>190632000</v>
      </c>
      <c r="P111" s="256">
        <v>2.050020500205002E-3</v>
      </c>
    </row>
    <row r="112" spans="1:16" ht="12.75" customHeight="1">
      <c r="A112" s="247">
        <v>102</v>
      </c>
      <c r="B112" s="260" t="s">
        <v>84</v>
      </c>
      <c r="C112" s="252" t="s">
        <v>155</v>
      </c>
      <c r="D112" s="253">
        <v>45379</v>
      </c>
      <c r="E112" s="252">
        <v>1205.75</v>
      </c>
      <c r="F112" s="252">
        <v>1203.5666666666666</v>
      </c>
      <c r="G112" s="254">
        <v>1197.2333333333331</v>
      </c>
      <c r="H112" s="254">
        <v>1188.7166666666665</v>
      </c>
      <c r="I112" s="254">
        <v>1182.383333333333</v>
      </c>
      <c r="J112" s="254">
        <v>1212.0833333333333</v>
      </c>
      <c r="K112" s="254">
        <v>1218.4166666666667</v>
      </c>
      <c r="L112" s="254">
        <v>1226.9333333333334</v>
      </c>
      <c r="M112" s="255">
        <v>1209.9000000000001</v>
      </c>
      <c r="N112" s="255">
        <v>1195.05</v>
      </c>
      <c r="O112" s="255">
        <v>2813200</v>
      </c>
      <c r="P112" s="256">
        <v>1.8518518518518519E-3</v>
      </c>
    </row>
    <row r="113" spans="1:16" ht="12.75" customHeight="1">
      <c r="A113" s="247">
        <v>103</v>
      </c>
      <c r="B113" s="260" t="s">
        <v>43</v>
      </c>
      <c r="C113" s="252" t="s">
        <v>156</v>
      </c>
      <c r="D113" s="253">
        <v>45379</v>
      </c>
      <c r="E113" s="252">
        <v>939.85</v>
      </c>
      <c r="F113" s="252">
        <v>939.9666666666667</v>
      </c>
      <c r="G113" s="254">
        <v>936.38333333333344</v>
      </c>
      <c r="H113" s="254">
        <v>932.91666666666674</v>
      </c>
      <c r="I113" s="254">
        <v>929.33333333333348</v>
      </c>
      <c r="J113" s="254">
        <v>943.43333333333339</v>
      </c>
      <c r="K113" s="254">
        <v>947.01666666666665</v>
      </c>
      <c r="L113" s="254">
        <v>950.48333333333335</v>
      </c>
      <c r="M113" s="255">
        <v>943.55</v>
      </c>
      <c r="N113" s="255">
        <v>936.5</v>
      </c>
      <c r="O113" s="255">
        <v>16426375</v>
      </c>
      <c r="P113" s="256">
        <v>4.7964186740567045E-4</v>
      </c>
    </row>
    <row r="114" spans="1:16" ht="12.75" customHeight="1">
      <c r="A114" s="247">
        <v>104</v>
      </c>
      <c r="B114" s="260" t="s">
        <v>45</v>
      </c>
      <c r="C114" s="259" t="s">
        <v>157</v>
      </c>
      <c r="D114" s="253">
        <v>45379</v>
      </c>
      <c r="E114" s="252">
        <v>414</v>
      </c>
      <c r="F114" s="252">
        <v>413.36666666666662</v>
      </c>
      <c r="G114" s="254">
        <v>411.98333333333323</v>
      </c>
      <c r="H114" s="254">
        <v>409.96666666666664</v>
      </c>
      <c r="I114" s="254">
        <v>408.58333333333326</v>
      </c>
      <c r="J114" s="254">
        <v>415.38333333333321</v>
      </c>
      <c r="K114" s="254">
        <v>416.76666666666654</v>
      </c>
      <c r="L114" s="254">
        <v>418.78333333333319</v>
      </c>
      <c r="M114" s="255">
        <v>414.75</v>
      </c>
      <c r="N114" s="255">
        <v>411.35</v>
      </c>
      <c r="O114" s="255">
        <v>109136000</v>
      </c>
      <c r="P114" s="256">
        <v>2.5722054824722567E-3</v>
      </c>
    </row>
    <row r="115" spans="1:16" ht="12.75" customHeight="1">
      <c r="A115" s="247">
        <v>105</v>
      </c>
      <c r="B115" s="260" t="s">
        <v>59</v>
      </c>
      <c r="C115" s="252" t="s">
        <v>158</v>
      </c>
      <c r="D115" s="253">
        <v>45379</v>
      </c>
      <c r="E115" s="252">
        <v>842.4</v>
      </c>
      <c r="F115" s="252">
        <v>838.13333333333333</v>
      </c>
      <c r="G115" s="254">
        <v>830.26666666666665</v>
      </c>
      <c r="H115" s="254">
        <v>818.13333333333333</v>
      </c>
      <c r="I115" s="254">
        <v>810.26666666666665</v>
      </c>
      <c r="J115" s="254">
        <v>850.26666666666665</v>
      </c>
      <c r="K115" s="254">
        <v>858.13333333333321</v>
      </c>
      <c r="L115" s="254">
        <v>870.26666666666665</v>
      </c>
      <c r="M115" s="255">
        <v>846</v>
      </c>
      <c r="N115" s="255">
        <v>826</v>
      </c>
      <c r="O115" s="255">
        <v>23997500</v>
      </c>
      <c r="P115" s="256">
        <v>4.3946845244323528E-3</v>
      </c>
    </row>
    <row r="116" spans="1:16" ht="12.75" customHeight="1">
      <c r="A116" s="247">
        <v>106</v>
      </c>
      <c r="B116" s="260" t="s">
        <v>132</v>
      </c>
      <c r="C116" s="252" t="s">
        <v>159</v>
      </c>
      <c r="D116" s="253">
        <v>45379</v>
      </c>
      <c r="E116" s="252">
        <v>4535.3500000000004</v>
      </c>
      <c r="F116" s="252">
        <v>4529.4666666666672</v>
      </c>
      <c r="G116" s="254">
        <v>4505.8833333333341</v>
      </c>
      <c r="H116" s="254">
        <v>4476.416666666667</v>
      </c>
      <c r="I116" s="254">
        <v>4452.8333333333339</v>
      </c>
      <c r="J116" s="254">
        <v>4558.9333333333343</v>
      </c>
      <c r="K116" s="254">
        <v>4582.5166666666664</v>
      </c>
      <c r="L116" s="254">
        <v>4611.9833333333345</v>
      </c>
      <c r="M116" s="255">
        <v>4553.05</v>
      </c>
      <c r="N116" s="255">
        <v>4500</v>
      </c>
      <c r="O116" s="255">
        <v>625750</v>
      </c>
      <c r="P116" s="256">
        <v>-1.9936204146730461E-3</v>
      </c>
    </row>
    <row r="117" spans="1:16" ht="12.75" customHeight="1">
      <c r="A117" s="247">
        <v>107</v>
      </c>
      <c r="B117" s="260" t="s">
        <v>49</v>
      </c>
      <c r="C117" s="252" t="s">
        <v>160</v>
      </c>
      <c r="D117" s="253">
        <v>45379</v>
      </c>
      <c r="E117" s="252">
        <v>851.05</v>
      </c>
      <c r="F117" s="252">
        <v>849.48333333333323</v>
      </c>
      <c r="G117" s="254">
        <v>839.06666666666649</v>
      </c>
      <c r="H117" s="254">
        <v>827.08333333333326</v>
      </c>
      <c r="I117" s="254">
        <v>816.66666666666652</v>
      </c>
      <c r="J117" s="254">
        <v>861.46666666666647</v>
      </c>
      <c r="K117" s="254">
        <v>871.88333333333321</v>
      </c>
      <c r="L117" s="254">
        <v>883.86666666666645</v>
      </c>
      <c r="M117" s="255">
        <v>859.9</v>
      </c>
      <c r="N117" s="255">
        <v>837.5</v>
      </c>
      <c r="O117" s="255">
        <v>16054875</v>
      </c>
      <c r="P117" s="256">
        <v>6.6446588792957511E-3</v>
      </c>
    </row>
    <row r="118" spans="1:16" ht="12.75" customHeight="1">
      <c r="A118" s="247">
        <v>108</v>
      </c>
      <c r="B118" s="260" t="s">
        <v>132</v>
      </c>
      <c r="C118" s="257" t="s">
        <v>161</v>
      </c>
      <c r="D118" s="253">
        <v>45379</v>
      </c>
      <c r="E118" s="252">
        <v>469.2</v>
      </c>
      <c r="F118" s="252">
        <v>467.51666666666665</v>
      </c>
      <c r="G118" s="254">
        <v>464.83333333333331</v>
      </c>
      <c r="H118" s="254">
        <v>460.46666666666664</v>
      </c>
      <c r="I118" s="254">
        <v>457.7833333333333</v>
      </c>
      <c r="J118" s="254">
        <v>471.88333333333333</v>
      </c>
      <c r="K118" s="254">
        <v>474.56666666666672</v>
      </c>
      <c r="L118" s="254">
        <v>478.93333333333334</v>
      </c>
      <c r="M118" s="255">
        <v>470.2</v>
      </c>
      <c r="N118" s="255">
        <v>463.15</v>
      </c>
      <c r="O118" s="255">
        <v>17330000</v>
      </c>
      <c r="P118" s="256">
        <v>2.5309132981415866E-3</v>
      </c>
    </row>
    <row r="119" spans="1:16" ht="12.75" customHeight="1">
      <c r="A119" s="247">
        <v>109</v>
      </c>
      <c r="B119" s="260" t="s">
        <v>45</v>
      </c>
      <c r="C119" s="252" t="s">
        <v>162</v>
      </c>
      <c r="D119" s="253">
        <v>45379</v>
      </c>
      <c r="E119" s="252">
        <v>1731.65</v>
      </c>
      <c r="F119" s="252">
        <v>1731.6833333333334</v>
      </c>
      <c r="G119" s="254">
        <v>1724.1166666666668</v>
      </c>
      <c r="H119" s="254">
        <v>1716.5833333333335</v>
      </c>
      <c r="I119" s="254">
        <v>1709.0166666666669</v>
      </c>
      <c r="J119" s="254">
        <v>1739.2166666666667</v>
      </c>
      <c r="K119" s="254">
        <v>1746.7833333333333</v>
      </c>
      <c r="L119" s="254">
        <v>1754.3166666666666</v>
      </c>
      <c r="M119" s="255">
        <v>1739.25</v>
      </c>
      <c r="N119" s="255">
        <v>1724.15</v>
      </c>
      <c r="O119" s="255">
        <v>40005200</v>
      </c>
      <c r="P119" s="256">
        <v>1.800090004500225E-4</v>
      </c>
    </row>
    <row r="120" spans="1:16" ht="12.75" customHeight="1">
      <c r="A120" s="247">
        <v>110</v>
      </c>
      <c r="B120" s="260" t="s">
        <v>63</v>
      </c>
      <c r="C120" s="252" t="s">
        <v>163</v>
      </c>
      <c r="D120" s="253">
        <v>45379</v>
      </c>
      <c r="E120" s="252">
        <v>172.45</v>
      </c>
      <c r="F120" s="252">
        <v>172.2833333333333</v>
      </c>
      <c r="G120" s="254">
        <v>171.36666666666662</v>
      </c>
      <c r="H120" s="254">
        <v>170.2833333333333</v>
      </c>
      <c r="I120" s="254">
        <v>169.36666666666662</v>
      </c>
      <c r="J120" s="254">
        <v>173.36666666666662</v>
      </c>
      <c r="K120" s="254">
        <v>174.2833333333333</v>
      </c>
      <c r="L120" s="254">
        <v>175.36666666666662</v>
      </c>
      <c r="M120" s="255">
        <v>173.2</v>
      </c>
      <c r="N120" s="255">
        <v>171.2</v>
      </c>
      <c r="O120" s="255">
        <v>40675592</v>
      </c>
      <c r="P120" s="256">
        <v>3.4122179416620803E-3</v>
      </c>
    </row>
    <row r="121" spans="1:16" ht="12.75" customHeight="1">
      <c r="A121" s="247">
        <v>111</v>
      </c>
      <c r="B121" s="260" t="s">
        <v>68</v>
      </c>
      <c r="C121" s="252" t="s">
        <v>164</v>
      </c>
      <c r="D121" s="253">
        <v>45379</v>
      </c>
      <c r="E121" s="252">
        <v>2353.25</v>
      </c>
      <c r="F121" s="252">
        <v>2353.1</v>
      </c>
      <c r="G121" s="254">
        <v>2345.25</v>
      </c>
      <c r="H121" s="254">
        <v>2337.25</v>
      </c>
      <c r="I121" s="254">
        <v>2329.4</v>
      </c>
      <c r="J121" s="254">
        <v>2361.1</v>
      </c>
      <c r="K121" s="254">
        <v>2368.9499999999994</v>
      </c>
      <c r="L121" s="254">
        <v>2376.9499999999998</v>
      </c>
      <c r="M121" s="255">
        <v>2360.9499999999998</v>
      </c>
      <c r="N121" s="255">
        <v>2345.1</v>
      </c>
      <c r="O121" s="255">
        <v>1162500</v>
      </c>
      <c r="P121" s="256">
        <v>7.016632016632017E-3</v>
      </c>
    </row>
    <row r="122" spans="1:16" ht="12.75" customHeight="1">
      <c r="A122" s="247">
        <v>112</v>
      </c>
      <c r="B122" s="260" t="s">
        <v>45</v>
      </c>
      <c r="C122" s="252" t="s">
        <v>165</v>
      </c>
      <c r="D122" s="253">
        <v>45379</v>
      </c>
      <c r="E122" s="252">
        <v>411.25</v>
      </c>
      <c r="F122" s="252">
        <v>412.01666666666665</v>
      </c>
      <c r="G122" s="254">
        <v>409.63333333333333</v>
      </c>
      <c r="H122" s="254">
        <v>408.01666666666665</v>
      </c>
      <c r="I122" s="254">
        <v>405.63333333333333</v>
      </c>
      <c r="J122" s="254">
        <v>413.63333333333333</v>
      </c>
      <c r="K122" s="254">
        <v>416.01666666666665</v>
      </c>
      <c r="L122" s="254">
        <v>417.63333333333333</v>
      </c>
      <c r="M122" s="255">
        <v>414.4</v>
      </c>
      <c r="N122" s="255">
        <v>410.4</v>
      </c>
      <c r="O122" s="255">
        <v>11750400</v>
      </c>
      <c r="P122" s="256">
        <v>1.446968600781363E-4</v>
      </c>
    </row>
    <row r="123" spans="1:16" ht="12.75" customHeight="1">
      <c r="A123" s="247">
        <v>113</v>
      </c>
      <c r="B123" s="260" t="s">
        <v>43</v>
      </c>
      <c r="C123" s="252" t="s">
        <v>166</v>
      </c>
      <c r="D123" s="253">
        <v>45379</v>
      </c>
      <c r="E123" s="252">
        <v>652.9</v>
      </c>
      <c r="F123" s="252">
        <v>653.94999999999993</v>
      </c>
      <c r="G123" s="254">
        <v>650.29999999999984</v>
      </c>
      <c r="H123" s="254">
        <v>647.69999999999993</v>
      </c>
      <c r="I123" s="254">
        <v>644.04999999999984</v>
      </c>
      <c r="J123" s="254">
        <v>656.54999999999984</v>
      </c>
      <c r="K123" s="254">
        <v>660.19999999999993</v>
      </c>
      <c r="L123" s="254">
        <v>662.79999999999984</v>
      </c>
      <c r="M123" s="255">
        <v>657.6</v>
      </c>
      <c r="N123" s="255">
        <v>651.35</v>
      </c>
      <c r="O123" s="255">
        <v>15070000</v>
      </c>
      <c r="P123" s="256">
        <v>1.3273161667109106E-4</v>
      </c>
    </row>
    <row r="124" spans="1:16" ht="12.75" customHeight="1">
      <c r="A124" s="247">
        <v>114</v>
      </c>
      <c r="B124" s="260" t="s">
        <v>68</v>
      </c>
      <c r="C124" s="257" t="s">
        <v>167</v>
      </c>
      <c r="D124" s="253">
        <v>45379</v>
      </c>
      <c r="E124" s="252">
        <v>3678.7</v>
      </c>
      <c r="F124" s="252">
        <v>3681.6666666666665</v>
      </c>
      <c r="G124" s="254">
        <v>3664.3833333333332</v>
      </c>
      <c r="H124" s="254">
        <v>3650.0666666666666</v>
      </c>
      <c r="I124" s="254">
        <v>3632.7833333333333</v>
      </c>
      <c r="J124" s="254">
        <v>3695.9833333333331</v>
      </c>
      <c r="K124" s="254">
        <v>3713.2666666666669</v>
      </c>
      <c r="L124" s="254">
        <v>3727.583333333333</v>
      </c>
      <c r="M124" s="255">
        <v>3698.95</v>
      </c>
      <c r="N124" s="255">
        <v>3667.35</v>
      </c>
      <c r="O124" s="255">
        <v>15677700</v>
      </c>
      <c r="P124" s="256">
        <v>2.8400913434783442E-3</v>
      </c>
    </row>
    <row r="125" spans="1:16" ht="12.75" customHeight="1">
      <c r="A125" s="247">
        <v>115</v>
      </c>
      <c r="B125" s="260" t="s">
        <v>41</v>
      </c>
      <c r="C125" s="252" t="s">
        <v>168</v>
      </c>
      <c r="D125" s="253">
        <v>45379</v>
      </c>
      <c r="E125" s="252">
        <v>5323.65</v>
      </c>
      <c r="F125" s="252">
        <v>5326.5666666666666</v>
      </c>
      <c r="G125" s="254">
        <v>5312.1333333333332</v>
      </c>
      <c r="H125" s="254">
        <v>5300.6166666666668</v>
      </c>
      <c r="I125" s="254">
        <v>5286.1833333333334</v>
      </c>
      <c r="J125" s="254">
        <v>5338.083333333333</v>
      </c>
      <c r="K125" s="254">
        <v>5352.5166666666655</v>
      </c>
      <c r="L125" s="254">
        <v>5364.0333333333328</v>
      </c>
      <c r="M125" s="255">
        <v>5341</v>
      </c>
      <c r="N125" s="255">
        <v>5315.05</v>
      </c>
      <c r="O125" s="255">
        <v>2618250</v>
      </c>
      <c r="P125" s="256">
        <v>1.9516675276964584E-3</v>
      </c>
    </row>
    <row r="126" spans="1:16" ht="12.75" customHeight="1">
      <c r="A126" s="247">
        <v>116</v>
      </c>
      <c r="B126" s="260" t="s">
        <v>87</v>
      </c>
      <c r="C126" s="252" t="s">
        <v>169</v>
      </c>
      <c r="D126" s="253">
        <v>45379</v>
      </c>
      <c r="E126" s="252">
        <v>5345.4</v>
      </c>
      <c r="F126" s="252">
        <v>5333.75</v>
      </c>
      <c r="G126" s="254">
        <v>5288.7</v>
      </c>
      <c r="H126" s="254">
        <v>5232</v>
      </c>
      <c r="I126" s="254">
        <v>5186.95</v>
      </c>
      <c r="J126" s="254">
        <v>5390.45</v>
      </c>
      <c r="K126" s="254">
        <v>5435.4999999999991</v>
      </c>
      <c r="L126" s="254">
        <v>5492.2</v>
      </c>
      <c r="M126" s="255">
        <v>5378.8</v>
      </c>
      <c r="N126" s="255">
        <v>5277.05</v>
      </c>
      <c r="O126" s="255">
        <v>731600</v>
      </c>
      <c r="P126" s="256">
        <v>-8.6720867208672087E-3</v>
      </c>
    </row>
    <row r="127" spans="1:16" ht="12.75" customHeight="1">
      <c r="A127" s="247">
        <v>117</v>
      </c>
      <c r="B127" s="260" t="s">
        <v>87</v>
      </c>
      <c r="C127" s="252" t="s">
        <v>170</v>
      </c>
      <c r="D127" s="253">
        <v>45379</v>
      </c>
      <c r="E127" s="252">
        <v>1645.9</v>
      </c>
      <c r="F127" s="252">
        <v>1644.8166666666668</v>
      </c>
      <c r="G127" s="254">
        <v>1634.7333333333336</v>
      </c>
      <c r="H127" s="254">
        <v>1623.5666666666668</v>
      </c>
      <c r="I127" s="254">
        <v>1613.4833333333336</v>
      </c>
      <c r="J127" s="254">
        <v>1655.9833333333336</v>
      </c>
      <c r="K127" s="254">
        <v>1666.0666666666671</v>
      </c>
      <c r="L127" s="254">
        <v>1677.2333333333336</v>
      </c>
      <c r="M127" s="255">
        <v>1654.9</v>
      </c>
      <c r="N127" s="255">
        <v>1633.65</v>
      </c>
      <c r="O127" s="255">
        <v>6357150</v>
      </c>
      <c r="P127" s="256">
        <v>2.6813245743397239E-3</v>
      </c>
    </row>
    <row r="128" spans="1:16" ht="12.75" customHeight="1">
      <c r="A128" s="247">
        <v>118</v>
      </c>
      <c r="B128" s="260" t="s">
        <v>43</v>
      </c>
      <c r="C128" s="252" t="s">
        <v>171</v>
      </c>
      <c r="D128" s="253">
        <v>45379</v>
      </c>
      <c r="E128" s="252">
        <v>1972.55</v>
      </c>
      <c r="F128" s="252">
        <v>1972.1833333333334</v>
      </c>
      <c r="G128" s="254">
        <v>1964.3666666666668</v>
      </c>
      <c r="H128" s="254">
        <v>1956.1833333333334</v>
      </c>
      <c r="I128" s="254">
        <v>1948.3666666666668</v>
      </c>
      <c r="J128" s="254">
        <v>1980.3666666666668</v>
      </c>
      <c r="K128" s="254">
        <v>1988.1833333333334</v>
      </c>
      <c r="L128" s="254">
        <v>1996.3666666666668</v>
      </c>
      <c r="M128" s="255">
        <v>1980</v>
      </c>
      <c r="N128" s="255">
        <v>1964</v>
      </c>
      <c r="O128" s="255">
        <v>12554150</v>
      </c>
      <c r="P128" s="256">
        <v>-2.613797514111726E-3</v>
      </c>
    </row>
    <row r="129" spans="1:16" ht="12.75" customHeight="1">
      <c r="A129" s="247">
        <v>119</v>
      </c>
      <c r="B129" s="260" t="s">
        <v>56</v>
      </c>
      <c r="C129" s="252" t="s">
        <v>172</v>
      </c>
      <c r="D129" s="253">
        <v>45379</v>
      </c>
      <c r="E129" s="252">
        <v>289.10000000000002</v>
      </c>
      <c r="F129" s="252">
        <v>288.91666666666669</v>
      </c>
      <c r="G129" s="254">
        <v>287.68333333333339</v>
      </c>
      <c r="H129" s="254">
        <v>286.26666666666671</v>
      </c>
      <c r="I129" s="254">
        <v>285.03333333333342</v>
      </c>
      <c r="J129" s="254">
        <v>290.33333333333337</v>
      </c>
      <c r="K129" s="254">
        <v>291.56666666666661</v>
      </c>
      <c r="L129" s="254">
        <v>292.98333333333335</v>
      </c>
      <c r="M129" s="255">
        <v>290.14999999999998</v>
      </c>
      <c r="N129" s="255">
        <v>287.5</v>
      </c>
      <c r="O129" s="255">
        <v>23042000</v>
      </c>
      <c r="P129" s="256">
        <v>-2.5971777335295643E-3</v>
      </c>
    </row>
    <row r="130" spans="1:16" ht="12.75" customHeight="1">
      <c r="A130" s="247">
        <v>120</v>
      </c>
      <c r="B130" s="260" t="s">
        <v>68</v>
      </c>
      <c r="C130" s="252" t="s">
        <v>173</v>
      </c>
      <c r="D130" s="253">
        <v>45379</v>
      </c>
      <c r="E130" s="252">
        <v>182.45</v>
      </c>
      <c r="F130" s="252">
        <v>182.58333333333334</v>
      </c>
      <c r="G130" s="254">
        <v>181.61666666666667</v>
      </c>
      <c r="H130" s="254">
        <v>180.78333333333333</v>
      </c>
      <c r="I130" s="254">
        <v>179.81666666666666</v>
      </c>
      <c r="J130" s="254">
        <v>183.41666666666669</v>
      </c>
      <c r="K130" s="254">
        <v>184.38333333333333</v>
      </c>
      <c r="L130" s="254">
        <v>185.2166666666667</v>
      </c>
      <c r="M130" s="255">
        <v>183.55</v>
      </c>
      <c r="N130" s="255">
        <v>181.75</v>
      </c>
      <c r="O130" s="255">
        <v>53694000</v>
      </c>
      <c r="P130" s="256">
        <v>3.8137969713965226E-3</v>
      </c>
    </row>
    <row r="131" spans="1:16" ht="12.75" customHeight="1">
      <c r="A131" s="247">
        <v>121</v>
      </c>
      <c r="B131" s="260" t="s">
        <v>68</v>
      </c>
      <c r="C131" s="252" t="s">
        <v>174</v>
      </c>
      <c r="D131" s="253">
        <v>45379</v>
      </c>
      <c r="E131" s="252">
        <v>524.85</v>
      </c>
      <c r="F131" s="252">
        <v>524.51666666666677</v>
      </c>
      <c r="G131" s="254">
        <v>521.73333333333358</v>
      </c>
      <c r="H131" s="254">
        <v>518.61666666666679</v>
      </c>
      <c r="I131" s="254">
        <v>515.8333333333336</v>
      </c>
      <c r="J131" s="254">
        <v>527.63333333333355</v>
      </c>
      <c r="K131" s="254">
        <v>530.41666666666663</v>
      </c>
      <c r="L131" s="254">
        <v>533.53333333333353</v>
      </c>
      <c r="M131" s="255">
        <v>527.29999999999995</v>
      </c>
      <c r="N131" s="255">
        <v>521.4</v>
      </c>
      <c r="O131" s="255">
        <v>12100800</v>
      </c>
      <c r="P131" s="256">
        <v>1.0920281941824679E-3</v>
      </c>
    </row>
    <row r="132" spans="1:16" ht="12.75" customHeight="1">
      <c r="A132" s="247">
        <v>122</v>
      </c>
      <c r="B132" s="260" t="s">
        <v>59</v>
      </c>
      <c r="C132" s="252" t="s">
        <v>175</v>
      </c>
      <c r="D132" s="253">
        <v>45379</v>
      </c>
      <c r="E132" s="252">
        <v>11639.45</v>
      </c>
      <c r="F132" s="252">
        <v>11646.983333333332</v>
      </c>
      <c r="G132" s="254">
        <v>11569.016666666663</v>
      </c>
      <c r="H132" s="254">
        <v>11498.58333333333</v>
      </c>
      <c r="I132" s="254">
        <v>11420.616666666661</v>
      </c>
      <c r="J132" s="254">
        <v>11717.416666666664</v>
      </c>
      <c r="K132" s="254">
        <v>11795.383333333335</v>
      </c>
      <c r="L132" s="254">
        <v>11865.816666666666</v>
      </c>
      <c r="M132" s="255">
        <v>11724.95</v>
      </c>
      <c r="N132" s="255">
        <v>11576.55</v>
      </c>
      <c r="O132" s="255">
        <v>2533850</v>
      </c>
      <c r="P132" s="256">
        <v>-3.3433634236041459E-3</v>
      </c>
    </row>
    <row r="133" spans="1:16" ht="12.75" customHeight="1">
      <c r="A133" s="247">
        <v>123</v>
      </c>
      <c r="B133" s="260" t="s">
        <v>56</v>
      </c>
      <c r="C133" s="252" t="s">
        <v>176</v>
      </c>
      <c r="D133" s="253">
        <v>45379</v>
      </c>
      <c r="E133" s="252">
        <v>1173.6500000000001</v>
      </c>
      <c r="F133" s="252">
        <v>1172.2333333333333</v>
      </c>
      <c r="G133" s="254">
        <v>1167.4666666666667</v>
      </c>
      <c r="H133" s="254">
        <v>1161.2833333333333</v>
      </c>
      <c r="I133" s="254">
        <v>1156.5166666666667</v>
      </c>
      <c r="J133" s="254">
        <v>1178.4166666666667</v>
      </c>
      <c r="K133" s="254">
        <v>1183.1833333333336</v>
      </c>
      <c r="L133" s="254">
        <v>1189.3666666666668</v>
      </c>
      <c r="M133" s="255">
        <v>1177</v>
      </c>
      <c r="N133" s="255">
        <v>1166.05</v>
      </c>
      <c r="O133" s="255">
        <v>6490400</v>
      </c>
      <c r="P133" s="256">
        <v>2.1574973031283711E-4</v>
      </c>
    </row>
    <row r="134" spans="1:16" ht="12.75" customHeight="1">
      <c r="A134" s="247">
        <v>124</v>
      </c>
      <c r="B134" s="260" t="s">
        <v>59</v>
      </c>
      <c r="C134" s="252" t="s">
        <v>177</v>
      </c>
      <c r="D134" s="253">
        <v>45379</v>
      </c>
      <c r="E134" s="252">
        <v>3855.15</v>
      </c>
      <c r="F134" s="252">
        <v>3853.9666666666667</v>
      </c>
      <c r="G134" s="254">
        <v>3832.9333333333334</v>
      </c>
      <c r="H134" s="254">
        <v>3810.7166666666667</v>
      </c>
      <c r="I134" s="254">
        <v>3789.6833333333334</v>
      </c>
      <c r="J134" s="254">
        <v>3876.1833333333334</v>
      </c>
      <c r="K134" s="254">
        <v>3897.2166666666672</v>
      </c>
      <c r="L134" s="254">
        <v>3919.4333333333334</v>
      </c>
      <c r="M134" s="255">
        <v>3875</v>
      </c>
      <c r="N134" s="255">
        <v>3831.75</v>
      </c>
      <c r="O134" s="255">
        <v>2435200</v>
      </c>
      <c r="P134" s="256">
        <v>2.3049061573921633E-3</v>
      </c>
    </row>
    <row r="135" spans="1:16" ht="12.75" customHeight="1">
      <c r="A135" s="247">
        <v>125</v>
      </c>
      <c r="B135" s="260" t="s">
        <v>45</v>
      </c>
      <c r="C135" s="252" t="s">
        <v>178</v>
      </c>
      <c r="D135" s="253">
        <v>45379</v>
      </c>
      <c r="E135" s="252">
        <v>1658.05</v>
      </c>
      <c r="F135" s="252">
        <v>1659.5166666666667</v>
      </c>
      <c r="G135" s="254">
        <v>1636.2333333333333</v>
      </c>
      <c r="H135" s="254">
        <v>1614.4166666666667</v>
      </c>
      <c r="I135" s="254">
        <v>1591.1333333333334</v>
      </c>
      <c r="J135" s="254">
        <v>1681.3333333333333</v>
      </c>
      <c r="K135" s="254">
        <v>1704.6166666666666</v>
      </c>
      <c r="L135" s="254">
        <v>1726.4333333333332</v>
      </c>
      <c r="M135" s="255">
        <v>1682.8</v>
      </c>
      <c r="N135" s="255">
        <v>1637.7</v>
      </c>
      <c r="O135" s="255">
        <v>1062800</v>
      </c>
      <c r="P135" s="256">
        <v>8.3491461100569254E-3</v>
      </c>
    </row>
    <row r="136" spans="1:16" ht="12.75" customHeight="1">
      <c r="A136" s="247">
        <v>126</v>
      </c>
      <c r="B136" s="260" t="s">
        <v>43</v>
      </c>
      <c r="C136" s="259" t="s">
        <v>179</v>
      </c>
      <c r="D136" s="253">
        <v>45379</v>
      </c>
      <c r="E136" s="252">
        <v>977.35</v>
      </c>
      <c r="F136" s="252">
        <v>978.86666666666667</v>
      </c>
      <c r="G136" s="254">
        <v>974.58333333333337</v>
      </c>
      <c r="H136" s="254">
        <v>971.81666666666672</v>
      </c>
      <c r="I136" s="254">
        <v>967.53333333333342</v>
      </c>
      <c r="J136" s="254">
        <v>981.63333333333333</v>
      </c>
      <c r="K136" s="254">
        <v>985.91666666666663</v>
      </c>
      <c r="L136" s="254">
        <v>988.68333333333328</v>
      </c>
      <c r="M136" s="255">
        <v>983.15</v>
      </c>
      <c r="N136" s="255">
        <v>976.1</v>
      </c>
      <c r="O136" s="255">
        <v>10214400</v>
      </c>
      <c r="P136" s="256">
        <v>1.1761938367442955E-3</v>
      </c>
    </row>
    <row r="137" spans="1:16" ht="12.75" customHeight="1">
      <c r="A137" s="247">
        <v>127</v>
      </c>
      <c r="B137" s="260" t="s">
        <v>68</v>
      </c>
      <c r="C137" s="259" t="s">
        <v>180</v>
      </c>
      <c r="D137" s="253">
        <v>45379</v>
      </c>
      <c r="E137" s="252">
        <v>1507.25</v>
      </c>
      <c r="F137" s="252">
        <v>1503.75</v>
      </c>
      <c r="G137" s="254">
        <v>1495.65</v>
      </c>
      <c r="H137" s="254">
        <v>1484.0500000000002</v>
      </c>
      <c r="I137" s="254">
        <v>1475.9500000000003</v>
      </c>
      <c r="J137" s="254">
        <v>1515.35</v>
      </c>
      <c r="K137" s="254">
        <v>1523.4499999999998</v>
      </c>
      <c r="L137" s="254">
        <v>1535.0499999999997</v>
      </c>
      <c r="M137" s="255">
        <v>1511.85</v>
      </c>
      <c r="N137" s="255">
        <v>1492.15</v>
      </c>
      <c r="O137" s="255">
        <v>2157600</v>
      </c>
      <c r="P137" s="256">
        <v>1.8573551263001485E-3</v>
      </c>
    </row>
    <row r="138" spans="1:16" ht="12.75" customHeight="1">
      <c r="A138" s="247">
        <v>128</v>
      </c>
      <c r="B138" s="260" t="s">
        <v>84</v>
      </c>
      <c r="C138" s="252" t="s">
        <v>181</v>
      </c>
      <c r="D138" s="253">
        <v>45379</v>
      </c>
      <c r="E138" s="252">
        <v>121</v>
      </c>
      <c r="F138" s="252">
        <v>121.05</v>
      </c>
      <c r="G138" s="254">
        <v>120.35</v>
      </c>
      <c r="H138" s="254">
        <v>119.7</v>
      </c>
      <c r="I138" s="254">
        <v>119</v>
      </c>
      <c r="J138" s="254">
        <v>121.69999999999999</v>
      </c>
      <c r="K138" s="254">
        <v>122.4</v>
      </c>
      <c r="L138" s="254">
        <v>123.04999999999998</v>
      </c>
      <c r="M138" s="255">
        <v>121.75</v>
      </c>
      <c r="N138" s="255">
        <v>120.4</v>
      </c>
      <c r="O138" s="255">
        <v>96098500</v>
      </c>
      <c r="P138" s="256">
        <v>1.2113960966125777E-2</v>
      </c>
    </row>
    <row r="139" spans="1:16" ht="12.75" customHeight="1">
      <c r="A139" s="247">
        <v>129</v>
      </c>
      <c r="B139" s="260" t="s">
        <v>56</v>
      </c>
      <c r="C139" s="252" t="s">
        <v>182</v>
      </c>
      <c r="D139" s="253">
        <v>45379</v>
      </c>
      <c r="E139" s="252">
        <v>2674.2</v>
      </c>
      <c r="F139" s="252">
        <v>2666.3666666666668</v>
      </c>
      <c r="G139" s="254">
        <v>2643.8333333333335</v>
      </c>
      <c r="H139" s="254">
        <v>2613.4666666666667</v>
      </c>
      <c r="I139" s="254">
        <v>2590.9333333333334</v>
      </c>
      <c r="J139" s="254">
        <v>2696.7333333333336</v>
      </c>
      <c r="K139" s="254">
        <v>2719.2666666666664</v>
      </c>
      <c r="L139" s="254">
        <v>2749.6333333333337</v>
      </c>
      <c r="M139" s="255">
        <v>2688.9</v>
      </c>
      <c r="N139" s="255">
        <v>2636</v>
      </c>
      <c r="O139" s="255">
        <v>3157000</v>
      </c>
      <c r="P139" s="256">
        <v>9.5910715842706428E-4</v>
      </c>
    </row>
    <row r="140" spans="1:16" ht="12.75" customHeight="1">
      <c r="A140" s="247">
        <v>130</v>
      </c>
      <c r="B140" s="260" t="s">
        <v>87</v>
      </c>
      <c r="C140" s="257" t="s">
        <v>183</v>
      </c>
      <c r="D140" s="253">
        <v>45379</v>
      </c>
      <c r="E140" s="252">
        <v>145706.85</v>
      </c>
      <c r="F140" s="252">
        <v>145326.25</v>
      </c>
      <c r="G140" s="254">
        <v>143880.65</v>
      </c>
      <c r="H140" s="254">
        <v>142054.44999999998</v>
      </c>
      <c r="I140" s="254">
        <v>140608.84999999998</v>
      </c>
      <c r="J140" s="254">
        <v>147152.45000000001</v>
      </c>
      <c r="K140" s="254">
        <v>148598.04999999999</v>
      </c>
      <c r="L140" s="254">
        <v>150424.25000000003</v>
      </c>
      <c r="M140" s="255">
        <v>146771.85</v>
      </c>
      <c r="N140" s="255">
        <v>143500.04999999999</v>
      </c>
      <c r="O140" s="255">
        <v>40190</v>
      </c>
      <c r="P140" s="256">
        <v>1.170547514159849E-2</v>
      </c>
    </row>
    <row r="141" spans="1:16" ht="12.75" customHeight="1">
      <c r="A141" s="247">
        <v>131</v>
      </c>
      <c r="B141" s="260" t="s">
        <v>56</v>
      </c>
      <c r="C141" s="252" t="s">
        <v>184</v>
      </c>
      <c r="D141" s="253">
        <v>45379</v>
      </c>
      <c r="E141" s="252">
        <v>1309.45</v>
      </c>
      <c r="F141" s="252">
        <v>1307.8333333333333</v>
      </c>
      <c r="G141" s="254">
        <v>1297.7166666666665</v>
      </c>
      <c r="H141" s="254">
        <v>1285.9833333333331</v>
      </c>
      <c r="I141" s="254">
        <v>1275.8666666666663</v>
      </c>
      <c r="J141" s="254">
        <v>1319.5666666666666</v>
      </c>
      <c r="K141" s="254">
        <v>1329.6833333333334</v>
      </c>
      <c r="L141" s="254">
        <v>1341.4166666666667</v>
      </c>
      <c r="M141" s="255">
        <v>1317.95</v>
      </c>
      <c r="N141" s="255">
        <v>1296.0999999999999</v>
      </c>
      <c r="O141" s="255">
        <v>6532350</v>
      </c>
      <c r="P141" s="256">
        <v>5.0543340914834466E-4</v>
      </c>
    </row>
    <row r="142" spans="1:16" ht="12.75" customHeight="1">
      <c r="A142" s="247">
        <v>132</v>
      </c>
      <c r="B142" s="260" t="s">
        <v>68</v>
      </c>
      <c r="C142" s="252" t="s">
        <v>185</v>
      </c>
      <c r="D142" s="253">
        <v>45379</v>
      </c>
      <c r="E142" s="252">
        <v>167.1</v>
      </c>
      <c r="F142" s="252">
        <v>165.43333333333331</v>
      </c>
      <c r="G142" s="254">
        <v>163.16666666666663</v>
      </c>
      <c r="H142" s="254">
        <v>159.23333333333332</v>
      </c>
      <c r="I142" s="254">
        <v>156.96666666666664</v>
      </c>
      <c r="J142" s="254">
        <v>169.36666666666662</v>
      </c>
      <c r="K142" s="254">
        <v>171.63333333333333</v>
      </c>
      <c r="L142" s="254">
        <v>175.56666666666661</v>
      </c>
      <c r="M142" s="255">
        <v>167.7</v>
      </c>
      <c r="N142" s="255">
        <v>161.5</v>
      </c>
      <c r="O142" s="255">
        <v>77040000</v>
      </c>
      <c r="P142" s="256">
        <v>5.8969072164948455E-2</v>
      </c>
    </row>
    <row r="143" spans="1:16" ht="12.75" customHeight="1">
      <c r="A143" s="247">
        <v>133</v>
      </c>
      <c r="B143" s="260" t="s">
        <v>132</v>
      </c>
      <c r="C143" s="252" t="s">
        <v>186</v>
      </c>
      <c r="D143" s="253">
        <v>45379</v>
      </c>
      <c r="E143" s="252">
        <v>5207.8500000000004</v>
      </c>
      <c r="F143" s="252">
        <v>5210.7166666666662</v>
      </c>
      <c r="G143" s="254">
        <v>5166.4833333333327</v>
      </c>
      <c r="H143" s="254">
        <v>5125.1166666666668</v>
      </c>
      <c r="I143" s="254">
        <v>5080.8833333333332</v>
      </c>
      <c r="J143" s="254">
        <v>5252.0833333333321</v>
      </c>
      <c r="K143" s="254">
        <v>5296.3166666666657</v>
      </c>
      <c r="L143" s="254">
        <v>5337.6833333333316</v>
      </c>
      <c r="M143" s="255">
        <v>5254.95</v>
      </c>
      <c r="N143" s="255">
        <v>5169.3500000000004</v>
      </c>
      <c r="O143" s="255">
        <v>1076700</v>
      </c>
      <c r="P143" s="256">
        <v>2.2361486967668424E-2</v>
      </c>
    </row>
    <row r="144" spans="1:16" ht="12.75" customHeight="1">
      <c r="A144" s="247">
        <v>134</v>
      </c>
      <c r="B144" s="260" t="s">
        <v>45</v>
      </c>
      <c r="C144" s="252" t="s">
        <v>187</v>
      </c>
      <c r="D144" s="253">
        <v>45379</v>
      </c>
      <c r="E144" s="252">
        <v>3092.25</v>
      </c>
      <c r="F144" s="252">
        <v>3088.4166666666665</v>
      </c>
      <c r="G144" s="254">
        <v>3071.8833333333332</v>
      </c>
      <c r="H144" s="254">
        <v>3051.5166666666669</v>
      </c>
      <c r="I144" s="254">
        <v>3034.9833333333336</v>
      </c>
      <c r="J144" s="254">
        <v>3108.7833333333328</v>
      </c>
      <c r="K144" s="254">
        <v>3125.3166666666666</v>
      </c>
      <c r="L144" s="254">
        <v>3145.6833333333325</v>
      </c>
      <c r="M144" s="255">
        <v>3104.95</v>
      </c>
      <c r="N144" s="255">
        <v>3068.05</v>
      </c>
      <c r="O144" s="255">
        <v>1636800</v>
      </c>
      <c r="P144" s="256">
        <v>-3.6643459142543056E-4</v>
      </c>
    </row>
    <row r="145" spans="1:16" ht="12.75" customHeight="1">
      <c r="A145" s="247">
        <v>135</v>
      </c>
      <c r="B145" s="260" t="s">
        <v>39</v>
      </c>
      <c r="C145" s="252" t="s">
        <v>188</v>
      </c>
      <c r="D145" s="253">
        <v>45379</v>
      </c>
      <c r="E145" s="252">
        <v>2603.0500000000002</v>
      </c>
      <c r="F145" s="252">
        <v>2603.2666666666669</v>
      </c>
      <c r="G145" s="254">
        <v>2594.7833333333338</v>
      </c>
      <c r="H145" s="254">
        <v>2586.5166666666669</v>
      </c>
      <c r="I145" s="254">
        <v>2578.0333333333338</v>
      </c>
      <c r="J145" s="254">
        <v>2611.5333333333338</v>
      </c>
      <c r="K145" s="254">
        <v>2620.0166666666664</v>
      </c>
      <c r="L145" s="254">
        <v>2628.2833333333338</v>
      </c>
      <c r="M145" s="255">
        <v>2611.75</v>
      </c>
      <c r="N145" s="255">
        <v>2595</v>
      </c>
      <c r="O145" s="255">
        <v>5131600</v>
      </c>
      <c r="P145" s="256">
        <v>5.4593667134612389E-4</v>
      </c>
    </row>
    <row r="146" spans="1:16" ht="12.75" customHeight="1">
      <c r="A146" s="247">
        <v>136</v>
      </c>
      <c r="B146" s="260" t="s">
        <v>59</v>
      </c>
      <c r="C146" s="252" t="s">
        <v>189</v>
      </c>
      <c r="D146" s="253">
        <v>45379</v>
      </c>
      <c r="E146" s="252">
        <v>236.3</v>
      </c>
      <c r="F146" s="252">
        <v>234.93333333333331</v>
      </c>
      <c r="G146" s="254">
        <v>233.36666666666662</v>
      </c>
      <c r="H146" s="254">
        <v>230.43333333333331</v>
      </c>
      <c r="I146" s="254">
        <v>228.86666666666662</v>
      </c>
      <c r="J146" s="254">
        <v>237.86666666666662</v>
      </c>
      <c r="K146" s="254">
        <v>239.43333333333328</v>
      </c>
      <c r="L146" s="254">
        <v>242.36666666666662</v>
      </c>
      <c r="M146" s="255">
        <v>236.5</v>
      </c>
      <c r="N146" s="255">
        <v>232</v>
      </c>
      <c r="O146" s="255">
        <v>85738500</v>
      </c>
      <c r="P146" s="256">
        <v>1.3664792137488833E-3</v>
      </c>
    </row>
    <row r="147" spans="1:16" ht="12.75" customHeight="1">
      <c r="A147" s="247">
        <v>137</v>
      </c>
      <c r="B147" s="260" t="s">
        <v>132</v>
      </c>
      <c r="C147" s="252" t="s">
        <v>191</v>
      </c>
      <c r="D147" s="253">
        <v>45379</v>
      </c>
      <c r="E147" s="252">
        <v>344.1</v>
      </c>
      <c r="F147" s="252">
        <v>344.13333333333338</v>
      </c>
      <c r="G147" s="254">
        <v>343.26666666666677</v>
      </c>
      <c r="H147" s="254">
        <v>342.43333333333339</v>
      </c>
      <c r="I147" s="254">
        <v>341.56666666666678</v>
      </c>
      <c r="J147" s="254">
        <v>344.96666666666675</v>
      </c>
      <c r="K147" s="254">
        <v>345.83333333333343</v>
      </c>
      <c r="L147" s="254">
        <v>346.66666666666674</v>
      </c>
      <c r="M147" s="255">
        <v>345</v>
      </c>
      <c r="N147" s="255">
        <v>343.3</v>
      </c>
      <c r="O147" s="255">
        <v>87813000</v>
      </c>
      <c r="P147" s="256">
        <v>7.8637855579868714E-4</v>
      </c>
    </row>
    <row r="148" spans="1:16" ht="12.75" customHeight="1">
      <c r="A148" s="247">
        <v>138</v>
      </c>
      <c r="B148" s="260" t="s">
        <v>190</v>
      </c>
      <c r="C148" s="252" t="s">
        <v>192</v>
      </c>
      <c r="D148" s="253">
        <v>45379</v>
      </c>
      <c r="E148" s="252">
        <v>1381.85</v>
      </c>
      <c r="F148" s="252">
        <v>1381.6166666666668</v>
      </c>
      <c r="G148" s="254">
        <v>1376.2333333333336</v>
      </c>
      <c r="H148" s="254">
        <v>1370.6166666666668</v>
      </c>
      <c r="I148" s="254">
        <v>1365.2333333333336</v>
      </c>
      <c r="J148" s="254">
        <v>1387.2333333333336</v>
      </c>
      <c r="K148" s="254">
        <v>1392.6166666666668</v>
      </c>
      <c r="L148" s="254">
        <v>1398.2333333333336</v>
      </c>
      <c r="M148" s="255">
        <v>1387</v>
      </c>
      <c r="N148" s="255">
        <v>1376</v>
      </c>
      <c r="O148" s="255">
        <v>6422500</v>
      </c>
      <c r="P148" s="256">
        <v>1.0911074740861974E-3</v>
      </c>
    </row>
    <row r="149" spans="1:16" ht="12.75" customHeight="1">
      <c r="A149" s="247">
        <v>139</v>
      </c>
      <c r="B149" s="260" t="s">
        <v>108</v>
      </c>
      <c r="C149" s="252" t="s">
        <v>193</v>
      </c>
      <c r="D149" s="253">
        <v>45379</v>
      </c>
      <c r="E149" s="252">
        <v>7808.6</v>
      </c>
      <c r="F149" s="252">
        <v>7808.2666666666664</v>
      </c>
      <c r="G149" s="254">
        <v>7771.5333333333328</v>
      </c>
      <c r="H149" s="254">
        <v>7734.4666666666662</v>
      </c>
      <c r="I149" s="254">
        <v>7697.7333333333327</v>
      </c>
      <c r="J149" s="254">
        <v>7845.333333333333</v>
      </c>
      <c r="K149" s="254">
        <v>7882.0666666666666</v>
      </c>
      <c r="L149" s="254">
        <v>7919.1333333333332</v>
      </c>
      <c r="M149" s="255">
        <v>7845</v>
      </c>
      <c r="N149" s="255">
        <v>7771.2</v>
      </c>
      <c r="O149" s="255">
        <v>956000</v>
      </c>
      <c r="P149" s="256">
        <v>-2.0916126333403055E-4</v>
      </c>
    </row>
    <row r="150" spans="1:16" ht="12.75" customHeight="1">
      <c r="A150" s="247">
        <v>140</v>
      </c>
      <c r="B150" s="260" t="s">
        <v>87</v>
      </c>
      <c r="C150" s="257" t="s">
        <v>194</v>
      </c>
      <c r="D150" s="253">
        <v>45379</v>
      </c>
      <c r="E150" s="252">
        <v>273.89999999999998</v>
      </c>
      <c r="F150" s="252">
        <v>273.65000000000003</v>
      </c>
      <c r="G150" s="254">
        <v>272.95000000000005</v>
      </c>
      <c r="H150" s="254">
        <v>272</v>
      </c>
      <c r="I150" s="254">
        <v>271.3</v>
      </c>
      <c r="J150" s="254">
        <v>274.60000000000008</v>
      </c>
      <c r="K150" s="254">
        <v>275.3</v>
      </c>
      <c r="L150" s="254">
        <v>276.25000000000011</v>
      </c>
      <c r="M150" s="255">
        <v>274.35000000000002</v>
      </c>
      <c r="N150" s="255">
        <v>272.7</v>
      </c>
      <c r="O150" s="255">
        <v>98868000</v>
      </c>
      <c r="P150" s="256">
        <v>-8.3027611508013129E-3</v>
      </c>
    </row>
    <row r="151" spans="1:16" ht="12.75" customHeight="1">
      <c r="A151" s="247">
        <v>141</v>
      </c>
      <c r="B151" s="260" t="s">
        <v>84</v>
      </c>
      <c r="C151" s="259" t="s">
        <v>195</v>
      </c>
      <c r="D151" s="253">
        <v>45379</v>
      </c>
      <c r="E151" s="252">
        <v>35730.75</v>
      </c>
      <c r="F151" s="252">
        <v>35760.25</v>
      </c>
      <c r="G151" s="254">
        <v>35570.5</v>
      </c>
      <c r="H151" s="254">
        <v>35410.25</v>
      </c>
      <c r="I151" s="254">
        <v>35220.5</v>
      </c>
      <c r="J151" s="254">
        <v>35920.5</v>
      </c>
      <c r="K151" s="254">
        <v>36110.25</v>
      </c>
      <c r="L151" s="254">
        <v>36270.5</v>
      </c>
      <c r="M151" s="255">
        <v>35950</v>
      </c>
      <c r="N151" s="255">
        <v>35600</v>
      </c>
      <c r="O151" s="255">
        <v>158640</v>
      </c>
      <c r="P151" s="256">
        <v>2.844680447563057E-3</v>
      </c>
    </row>
    <row r="152" spans="1:16" ht="12.75" customHeight="1">
      <c r="A152" s="247">
        <v>142</v>
      </c>
      <c r="B152" s="260" t="s">
        <v>47</v>
      </c>
      <c r="C152" s="252" t="s">
        <v>196</v>
      </c>
      <c r="D152" s="253">
        <v>45379</v>
      </c>
      <c r="E152" s="252">
        <v>942</v>
      </c>
      <c r="F152" s="252">
        <v>939.9</v>
      </c>
      <c r="G152" s="254">
        <v>935.25</v>
      </c>
      <c r="H152" s="254">
        <v>928.5</v>
      </c>
      <c r="I152" s="254">
        <v>923.85</v>
      </c>
      <c r="J152" s="254">
        <v>946.65</v>
      </c>
      <c r="K152" s="254">
        <v>951.29999999999984</v>
      </c>
      <c r="L152" s="254">
        <v>958.05</v>
      </c>
      <c r="M152" s="255">
        <v>944.55</v>
      </c>
      <c r="N152" s="255">
        <v>933.15</v>
      </c>
      <c r="O152" s="255">
        <v>10802250</v>
      </c>
      <c r="P152" s="256">
        <v>1.4601585314977055E-3</v>
      </c>
    </row>
    <row r="153" spans="1:16" ht="12.75" customHeight="1">
      <c r="A153" s="247">
        <v>143</v>
      </c>
      <c r="B153" s="260" t="s">
        <v>43</v>
      </c>
      <c r="C153" s="252" t="s">
        <v>197</v>
      </c>
      <c r="D153" s="253">
        <v>45379</v>
      </c>
      <c r="E153" s="252">
        <v>8625.2000000000007</v>
      </c>
      <c r="F153" s="252">
        <v>8620</v>
      </c>
      <c r="G153" s="254">
        <v>8595.5</v>
      </c>
      <c r="H153" s="254">
        <v>8565.7999999999993</v>
      </c>
      <c r="I153" s="254">
        <v>8541.2999999999993</v>
      </c>
      <c r="J153" s="254">
        <v>8649.7000000000007</v>
      </c>
      <c r="K153" s="254">
        <v>8674.2000000000007</v>
      </c>
      <c r="L153" s="254">
        <v>8703.9000000000015</v>
      </c>
      <c r="M153" s="255">
        <v>8644.5</v>
      </c>
      <c r="N153" s="255">
        <v>8590.2999999999993</v>
      </c>
      <c r="O153" s="255">
        <v>1447600</v>
      </c>
      <c r="P153" s="256">
        <v>5.0683885301673259E-3</v>
      </c>
    </row>
    <row r="154" spans="1:16" ht="12.75" customHeight="1">
      <c r="A154" s="247">
        <v>144</v>
      </c>
      <c r="B154" s="260" t="s">
        <v>87</v>
      </c>
      <c r="C154" s="252" t="s">
        <v>198</v>
      </c>
      <c r="D154" s="253">
        <v>45379</v>
      </c>
      <c r="E154" s="252">
        <v>284.10000000000002</v>
      </c>
      <c r="F154" s="252">
        <v>283.2</v>
      </c>
      <c r="G154" s="254">
        <v>281.5</v>
      </c>
      <c r="H154" s="254">
        <v>278.90000000000003</v>
      </c>
      <c r="I154" s="254">
        <v>277.20000000000005</v>
      </c>
      <c r="J154" s="254">
        <v>285.79999999999995</v>
      </c>
      <c r="K154" s="254">
        <v>287.49999999999989</v>
      </c>
      <c r="L154" s="254">
        <v>290.09999999999991</v>
      </c>
      <c r="M154" s="255">
        <v>284.89999999999998</v>
      </c>
      <c r="N154" s="255">
        <v>280.60000000000002</v>
      </c>
      <c r="O154" s="255">
        <v>39825000</v>
      </c>
      <c r="P154" s="256">
        <v>1.5068183530475403E-4</v>
      </c>
    </row>
    <row r="155" spans="1:16" ht="12.75" customHeight="1">
      <c r="A155" s="247">
        <v>145</v>
      </c>
      <c r="B155" s="260" t="s">
        <v>84</v>
      </c>
      <c r="C155" s="257" t="s">
        <v>199</v>
      </c>
      <c r="D155" s="253">
        <v>45379</v>
      </c>
      <c r="E155" s="252">
        <v>417.2</v>
      </c>
      <c r="F155" s="252">
        <v>416.86666666666662</v>
      </c>
      <c r="G155" s="254">
        <v>415.53333333333325</v>
      </c>
      <c r="H155" s="254">
        <v>413.86666666666662</v>
      </c>
      <c r="I155" s="254">
        <v>412.53333333333325</v>
      </c>
      <c r="J155" s="254">
        <v>418.53333333333325</v>
      </c>
      <c r="K155" s="254">
        <v>419.86666666666662</v>
      </c>
      <c r="L155" s="254">
        <v>421.53333333333325</v>
      </c>
      <c r="M155" s="255">
        <v>418.2</v>
      </c>
      <c r="N155" s="255">
        <v>415.2</v>
      </c>
      <c r="O155" s="255">
        <v>70060000</v>
      </c>
      <c r="P155" s="256">
        <v>6.087774641651447E-4</v>
      </c>
    </row>
    <row r="156" spans="1:16" ht="12.75" customHeight="1">
      <c r="A156" s="247">
        <v>146</v>
      </c>
      <c r="B156" s="260" t="s">
        <v>68</v>
      </c>
      <c r="C156" s="252" t="s">
        <v>200</v>
      </c>
      <c r="D156" s="253">
        <v>45379</v>
      </c>
      <c r="E156" s="252">
        <v>2761.3</v>
      </c>
      <c r="F156" s="252">
        <v>2763.4</v>
      </c>
      <c r="G156" s="254">
        <v>2747.9500000000003</v>
      </c>
      <c r="H156" s="254">
        <v>2734.6000000000004</v>
      </c>
      <c r="I156" s="254">
        <v>2719.1500000000005</v>
      </c>
      <c r="J156" s="254">
        <v>2776.75</v>
      </c>
      <c r="K156" s="254">
        <v>2792.2</v>
      </c>
      <c r="L156" s="254">
        <v>2805.5499999999997</v>
      </c>
      <c r="M156" s="255">
        <v>2778.85</v>
      </c>
      <c r="N156" s="255">
        <v>2750.05</v>
      </c>
      <c r="O156" s="255">
        <v>2661500</v>
      </c>
      <c r="P156" s="256">
        <v>1.5051740357478834E-3</v>
      </c>
    </row>
    <row r="157" spans="1:16" ht="12.75" customHeight="1">
      <c r="A157" s="247">
        <v>147</v>
      </c>
      <c r="B157" s="260" t="s">
        <v>59</v>
      </c>
      <c r="C157" s="252" t="s">
        <v>201</v>
      </c>
      <c r="D157" s="253">
        <v>45379</v>
      </c>
      <c r="E157" s="252">
        <v>3713.1</v>
      </c>
      <c r="F157" s="252">
        <v>3709.9499999999994</v>
      </c>
      <c r="G157" s="254">
        <v>3680.1999999999989</v>
      </c>
      <c r="H157" s="254">
        <v>3647.2999999999997</v>
      </c>
      <c r="I157" s="254">
        <v>3617.5499999999993</v>
      </c>
      <c r="J157" s="254">
        <v>3742.8499999999985</v>
      </c>
      <c r="K157" s="254">
        <v>3772.5999999999995</v>
      </c>
      <c r="L157" s="254">
        <v>3805.4999999999982</v>
      </c>
      <c r="M157" s="255">
        <v>3739.7</v>
      </c>
      <c r="N157" s="255">
        <v>3677.05</v>
      </c>
      <c r="O157" s="255">
        <v>1979750</v>
      </c>
      <c r="P157" s="256">
        <v>2.024547640136657E-3</v>
      </c>
    </row>
    <row r="158" spans="1:16" ht="12.75" customHeight="1">
      <c r="A158" s="247">
        <v>148</v>
      </c>
      <c r="B158" s="260" t="s">
        <v>39</v>
      </c>
      <c r="C158" s="252" t="s">
        <v>202</v>
      </c>
      <c r="D158" s="253">
        <v>45379</v>
      </c>
      <c r="E158" s="252">
        <v>126.65</v>
      </c>
      <c r="F158" s="252">
        <v>126.26666666666667</v>
      </c>
      <c r="G158" s="254">
        <v>125.53333333333333</v>
      </c>
      <c r="H158" s="254">
        <v>124.41666666666667</v>
      </c>
      <c r="I158" s="254">
        <v>123.68333333333334</v>
      </c>
      <c r="J158" s="254">
        <v>127.38333333333333</v>
      </c>
      <c r="K158" s="254">
        <v>128.11666666666665</v>
      </c>
      <c r="L158" s="254">
        <v>129.23333333333332</v>
      </c>
      <c r="M158" s="255">
        <v>127</v>
      </c>
      <c r="N158" s="255">
        <v>125.15</v>
      </c>
      <c r="O158" s="255">
        <v>247120000</v>
      </c>
      <c r="P158" s="256">
        <v>4.8796356538711779E-3</v>
      </c>
    </row>
    <row r="159" spans="1:16" ht="12.75" customHeight="1">
      <c r="A159" s="247">
        <v>149</v>
      </c>
      <c r="B159" s="260" t="s">
        <v>63</v>
      </c>
      <c r="C159" s="252" t="s">
        <v>203</v>
      </c>
      <c r="D159" s="253">
        <v>45379</v>
      </c>
      <c r="E159" s="252">
        <v>4827.6000000000004</v>
      </c>
      <c r="F159" s="252">
        <v>4819.2000000000007</v>
      </c>
      <c r="G159" s="254">
        <v>4783.6000000000013</v>
      </c>
      <c r="H159" s="254">
        <v>4739.6000000000004</v>
      </c>
      <c r="I159" s="254">
        <v>4704.0000000000009</v>
      </c>
      <c r="J159" s="254">
        <v>4863.2000000000016</v>
      </c>
      <c r="K159" s="254">
        <v>4898.8</v>
      </c>
      <c r="L159" s="254">
        <v>4942.800000000002</v>
      </c>
      <c r="M159" s="255">
        <v>4854.8</v>
      </c>
      <c r="N159" s="255">
        <v>4775.2</v>
      </c>
      <c r="O159" s="255">
        <v>2056900</v>
      </c>
      <c r="P159" s="256">
        <v>4.1005613863802784E-3</v>
      </c>
    </row>
    <row r="160" spans="1:16" ht="12.75" customHeight="1">
      <c r="A160" s="247">
        <v>150</v>
      </c>
      <c r="B160" s="260" t="s">
        <v>45</v>
      </c>
      <c r="C160" s="252" t="s">
        <v>204</v>
      </c>
      <c r="D160" s="253">
        <v>45379</v>
      </c>
      <c r="E160" s="252">
        <v>288.45</v>
      </c>
      <c r="F160" s="252">
        <v>288.48333333333335</v>
      </c>
      <c r="G160" s="254">
        <v>287.41666666666669</v>
      </c>
      <c r="H160" s="254">
        <v>286.38333333333333</v>
      </c>
      <c r="I160" s="254">
        <v>285.31666666666666</v>
      </c>
      <c r="J160" s="254">
        <v>289.51666666666671</v>
      </c>
      <c r="K160" s="254">
        <v>290.58333333333331</v>
      </c>
      <c r="L160" s="254">
        <v>291.61666666666673</v>
      </c>
      <c r="M160" s="255">
        <v>289.55</v>
      </c>
      <c r="N160" s="255">
        <v>287.45</v>
      </c>
      <c r="O160" s="255">
        <v>56268000</v>
      </c>
      <c r="P160" s="256">
        <v>1.2812299807815502E-3</v>
      </c>
    </row>
    <row r="161" spans="1:16" ht="12.75" customHeight="1">
      <c r="A161" s="247">
        <v>151</v>
      </c>
      <c r="B161" s="260" t="s">
        <v>190</v>
      </c>
      <c r="C161" s="259" t="s">
        <v>206</v>
      </c>
      <c r="D161" s="253">
        <v>45379</v>
      </c>
      <c r="E161" s="252">
        <v>1405.35</v>
      </c>
      <c r="F161" s="252">
        <v>1403.4833333333333</v>
      </c>
      <c r="G161" s="254">
        <v>1396.8666666666668</v>
      </c>
      <c r="H161" s="254">
        <v>1388.3833333333334</v>
      </c>
      <c r="I161" s="254">
        <v>1381.7666666666669</v>
      </c>
      <c r="J161" s="254">
        <v>1411.9666666666667</v>
      </c>
      <c r="K161" s="254">
        <v>1418.583333333333</v>
      </c>
      <c r="L161" s="254">
        <v>1427.0666666666666</v>
      </c>
      <c r="M161" s="255">
        <v>1410.1</v>
      </c>
      <c r="N161" s="255">
        <v>1395</v>
      </c>
      <c r="O161" s="255">
        <v>6158317</v>
      </c>
      <c r="P161" s="256">
        <v>3.3055665741108024E-4</v>
      </c>
    </row>
    <row r="162" spans="1:16" ht="12.75" customHeight="1">
      <c r="A162" s="247">
        <v>152</v>
      </c>
      <c r="B162" s="260" t="s">
        <v>205</v>
      </c>
      <c r="C162" s="252" t="s">
        <v>208</v>
      </c>
      <c r="D162" s="253">
        <v>45379</v>
      </c>
      <c r="E162" s="252">
        <v>847.6</v>
      </c>
      <c r="F162" s="252">
        <v>848.06666666666661</v>
      </c>
      <c r="G162" s="254">
        <v>844.53333333333319</v>
      </c>
      <c r="H162" s="254">
        <v>841.46666666666658</v>
      </c>
      <c r="I162" s="254">
        <v>837.93333333333317</v>
      </c>
      <c r="J162" s="254">
        <v>851.13333333333321</v>
      </c>
      <c r="K162" s="254">
        <v>854.66666666666652</v>
      </c>
      <c r="L162" s="254">
        <v>857.73333333333323</v>
      </c>
      <c r="M162" s="255">
        <v>851.6</v>
      </c>
      <c r="N162" s="255">
        <v>845</v>
      </c>
      <c r="O162" s="255">
        <v>3566600</v>
      </c>
      <c r="P162" s="256">
        <v>8.4114395577986056E-3</v>
      </c>
    </row>
    <row r="163" spans="1:16" ht="12.75" customHeight="1">
      <c r="A163" s="247">
        <v>153</v>
      </c>
      <c r="B163" s="260" t="s">
        <v>49</v>
      </c>
      <c r="C163" s="252" t="s">
        <v>209</v>
      </c>
      <c r="D163" s="253">
        <v>45379</v>
      </c>
      <c r="E163" s="252">
        <v>271.95</v>
      </c>
      <c r="F163" s="252">
        <v>271.38333333333333</v>
      </c>
      <c r="G163" s="254">
        <v>269.66666666666663</v>
      </c>
      <c r="H163" s="254">
        <v>267.38333333333333</v>
      </c>
      <c r="I163" s="254">
        <v>265.66666666666663</v>
      </c>
      <c r="J163" s="254">
        <v>273.66666666666663</v>
      </c>
      <c r="K163" s="254">
        <v>275.38333333333333</v>
      </c>
      <c r="L163" s="254">
        <v>277.66666666666663</v>
      </c>
      <c r="M163" s="255">
        <v>273.10000000000002</v>
      </c>
      <c r="N163" s="255">
        <v>269.10000000000002</v>
      </c>
      <c r="O163" s="255">
        <v>60950000</v>
      </c>
      <c r="P163" s="256">
        <v>-1.2699192986768261E-3</v>
      </c>
    </row>
    <row r="164" spans="1:16" ht="12.75" customHeight="1">
      <c r="A164" s="247">
        <v>154</v>
      </c>
      <c r="B164" s="260" t="s">
        <v>63</v>
      </c>
      <c r="C164" s="252" t="s">
        <v>210</v>
      </c>
      <c r="D164" s="253">
        <v>45379</v>
      </c>
      <c r="E164" s="252">
        <v>461.75</v>
      </c>
      <c r="F164" s="252">
        <v>461.26666666666671</v>
      </c>
      <c r="G164" s="254">
        <v>459.33333333333343</v>
      </c>
      <c r="H164" s="254">
        <v>456.91666666666674</v>
      </c>
      <c r="I164" s="254">
        <v>454.98333333333346</v>
      </c>
      <c r="J164" s="254">
        <v>463.68333333333339</v>
      </c>
      <c r="K164" s="254">
        <v>465.61666666666667</v>
      </c>
      <c r="L164" s="254">
        <v>468.03333333333336</v>
      </c>
      <c r="M164" s="255">
        <v>463.2</v>
      </c>
      <c r="N164" s="255">
        <v>458.85</v>
      </c>
      <c r="O164" s="255">
        <v>36788000</v>
      </c>
      <c r="P164" s="256">
        <v>4.0393013100436682E-3</v>
      </c>
    </row>
    <row r="165" spans="1:16" ht="12.75" customHeight="1">
      <c r="A165" s="247">
        <v>155</v>
      </c>
      <c r="B165" s="260" t="s">
        <v>190</v>
      </c>
      <c r="C165" s="252" t="s">
        <v>211</v>
      </c>
      <c r="D165" s="253">
        <v>45379</v>
      </c>
      <c r="E165" s="252">
        <v>3001.9</v>
      </c>
      <c r="F165" s="252">
        <v>2985.3166666666671</v>
      </c>
      <c r="G165" s="254">
        <v>2956.5833333333339</v>
      </c>
      <c r="H165" s="254">
        <v>2911.2666666666669</v>
      </c>
      <c r="I165" s="254">
        <v>2882.5333333333338</v>
      </c>
      <c r="J165" s="254">
        <v>3030.6333333333341</v>
      </c>
      <c r="K165" s="254">
        <v>3059.3666666666668</v>
      </c>
      <c r="L165" s="254">
        <v>3104.6833333333343</v>
      </c>
      <c r="M165" s="255">
        <v>3014.05</v>
      </c>
      <c r="N165" s="255">
        <v>2940</v>
      </c>
      <c r="O165" s="255">
        <v>38808250</v>
      </c>
      <c r="P165" s="256">
        <v>3.3740328741976976E-3</v>
      </c>
    </row>
    <row r="166" spans="1:16" ht="12.75" customHeight="1">
      <c r="A166" s="247">
        <v>156</v>
      </c>
      <c r="B166" s="260" t="s">
        <v>84</v>
      </c>
      <c r="C166" s="252" t="s">
        <v>212</v>
      </c>
      <c r="D166" s="253">
        <v>45379</v>
      </c>
      <c r="E166" s="252">
        <v>138.75</v>
      </c>
      <c r="F166" s="252">
        <v>137.44999999999999</v>
      </c>
      <c r="G166" s="254">
        <v>135.24999999999997</v>
      </c>
      <c r="H166" s="254">
        <v>131.74999999999997</v>
      </c>
      <c r="I166" s="254">
        <v>129.54999999999995</v>
      </c>
      <c r="J166" s="254">
        <v>140.94999999999999</v>
      </c>
      <c r="K166" s="254">
        <v>143.15000000000003</v>
      </c>
      <c r="L166" s="254">
        <v>146.65</v>
      </c>
      <c r="M166" s="255">
        <v>139.65</v>
      </c>
      <c r="N166" s="255">
        <v>133.94999999999999</v>
      </c>
      <c r="O166" s="255">
        <v>125984000</v>
      </c>
      <c r="P166" s="256">
        <v>5.0496964845574012E-2</v>
      </c>
    </row>
    <row r="167" spans="1:16" ht="12.75" customHeight="1">
      <c r="A167" s="247">
        <v>157</v>
      </c>
      <c r="B167" s="260" t="s">
        <v>132</v>
      </c>
      <c r="C167" s="252" t="s">
        <v>213</v>
      </c>
      <c r="D167" s="253">
        <v>45379</v>
      </c>
      <c r="E167" s="252">
        <v>718.15</v>
      </c>
      <c r="F167" s="252">
        <v>719.06666666666661</v>
      </c>
      <c r="G167" s="254">
        <v>716.08333333333326</v>
      </c>
      <c r="H167" s="254">
        <v>714.01666666666665</v>
      </c>
      <c r="I167" s="254">
        <v>711.0333333333333</v>
      </c>
      <c r="J167" s="254">
        <v>721.13333333333321</v>
      </c>
      <c r="K167" s="254">
        <v>724.11666666666656</v>
      </c>
      <c r="L167" s="254">
        <v>726.18333333333317</v>
      </c>
      <c r="M167" s="255">
        <v>722.05</v>
      </c>
      <c r="N167" s="255">
        <v>717</v>
      </c>
      <c r="O167" s="255">
        <v>22094400</v>
      </c>
      <c r="P167" s="256">
        <v>2.6866105140865523E-3</v>
      </c>
    </row>
    <row r="168" spans="1:16" ht="12.75" customHeight="1">
      <c r="A168" s="247">
        <v>158</v>
      </c>
      <c r="B168" s="260" t="s">
        <v>63</v>
      </c>
      <c r="C168" s="252" t="s">
        <v>214</v>
      </c>
      <c r="D168" s="253">
        <v>45379</v>
      </c>
      <c r="E168" s="252">
        <v>1555.75</v>
      </c>
      <c r="F168" s="252">
        <v>1552.2166666666665</v>
      </c>
      <c r="G168" s="254">
        <v>1543.583333333333</v>
      </c>
      <c r="H168" s="254">
        <v>1531.4166666666665</v>
      </c>
      <c r="I168" s="254">
        <v>1522.7833333333331</v>
      </c>
      <c r="J168" s="254">
        <v>1564.383333333333</v>
      </c>
      <c r="K168" s="254">
        <v>1573.0166666666667</v>
      </c>
      <c r="L168" s="254">
        <v>1585.1833333333329</v>
      </c>
      <c r="M168" s="255">
        <v>1560.85</v>
      </c>
      <c r="N168" s="255">
        <v>1540.05</v>
      </c>
      <c r="O168" s="255">
        <v>6798750</v>
      </c>
      <c r="P168" s="256">
        <v>-7.716049382716049E-4</v>
      </c>
    </row>
    <row r="169" spans="1:16" ht="12.75" customHeight="1">
      <c r="A169" s="247">
        <v>159</v>
      </c>
      <c r="B169" s="260" t="s">
        <v>68</v>
      </c>
      <c r="C169" s="257" t="s">
        <v>215</v>
      </c>
      <c r="D169" s="253">
        <v>45379</v>
      </c>
      <c r="E169" s="252">
        <v>778.55</v>
      </c>
      <c r="F169" s="252">
        <v>777.5333333333333</v>
      </c>
      <c r="G169" s="254">
        <v>773.56666666666661</v>
      </c>
      <c r="H169" s="254">
        <v>768.58333333333326</v>
      </c>
      <c r="I169" s="254">
        <v>764.61666666666656</v>
      </c>
      <c r="J169" s="254">
        <v>782.51666666666665</v>
      </c>
      <c r="K169" s="254">
        <v>786.48333333333335</v>
      </c>
      <c r="L169" s="254">
        <v>791.4666666666667</v>
      </c>
      <c r="M169" s="255">
        <v>781.5</v>
      </c>
      <c r="N169" s="255">
        <v>772.55</v>
      </c>
      <c r="O169" s="255">
        <v>100714500</v>
      </c>
      <c r="P169" s="256">
        <v>5.61646297627606E-3</v>
      </c>
    </row>
    <row r="170" spans="1:16" ht="12.75" customHeight="1">
      <c r="A170" s="247">
        <v>160</v>
      </c>
      <c r="B170" s="260" t="s">
        <v>63</v>
      </c>
      <c r="C170" s="252" t="s">
        <v>216</v>
      </c>
      <c r="D170" s="253">
        <v>45379</v>
      </c>
      <c r="E170" s="252">
        <v>25823</v>
      </c>
      <c r="F170" s="252">
        <v>25829.316666666666</v>
      </c>
      <c r="G170" s="254">
        <v>25759.73333333333</v>
      </c>
      <c r="H170" s="254">
        <v>25696.466666666664</v>
      </c>
      <c r="I170" s="254">
        <v>25626.883333333328</v>
      </c>
      <c r="J170" s="254">
        <v>25892.583333333332</v>
      </c>
      <c r="K170" s="254">
        <v>25962.166666666668</v>
      </c>
      <c r="L170" s="254">
        <v>26025.433333333334</v>
      </c>
      <c r="M170" s="255">
        <v>25898.9</v>
      </c>
      <c r="N170" s="255">
        <v>25766.05</v>
      </c>
      <c r="O170" s="255">
        <v>249175</v>
      </c>
      <c r="P170" s="256">
        <v>1.0034115994380895E-4</v>
      </c>
    </row>
    <row r="171" spans="1:16" ht="12.75" customHeight="1">
      <c r="A171" s="247">
        <v>161</v>
      </c>
      <c r="B171" s="260" t="s">
        <v>49</v>
      </c>
      <c r="C171" s="252" t="s">
        <v>217</v>
      </c>
      <c r="D171" s="253">
        <v>45379</v>
      </c>
      <c r="E171" s="252">
        <v>4749.05</v>
      </c>
      <c r="F171" s="252">
        <v>4737.7166666666662</v>
      </c>
      <c r="G171" s="254">
        <v>4715.4333333333325</v>
      </c>
      <c r="H171" s="254">
        <v>4681.8166666666666</v>
      </c>
      <c r="I171" s="254">
        <v>4659.5333333333328</v>
      </c>
      <c r="J171" s="254">
        <v>4771.3333333333321</v>
      </c>
      <c r="K171" s="254">
        <v>4793.6166666666668</v>
      </c>
      <c r="L171" s="254">
        <v>4827.2333333333318</v>
      </c>
      <c r="M171" s="255">
        <v>4760</v>
      </c>
      <c r="N171" s="255">
        <v>4704.1000000000004</v>
      </c>
      <c r="O171" s="255">
        <v>1082850</v>
      </c>
      <c r="P171" s="256">
        <v>6.8340306834030681E-3</v>
      </c>
    </row>
    <row r="172" spans="1:16" ht="12.75" customHeight="1">
      <c r="A172" s="247">
        <v>162</v>
      </c>
      <c r="B172" s="260" t="s">
        <v>41</v>
      </c>
      <c r="C172" s="252" t="s">
        <v>218</v>
      </c>
      <c r="D172" s="253">
        <v>45379</v>
      </c>
      <c r="E172" s="252">
        <v>2414.35</v>
      </c>
      <c r="F172" s="252">
        <v>2410.5166666666669</v>
      </c>
      <c r="G172" s="254">
        <v>2403.0333333333338</v>
      </c>
      <c r="H172" s="254">
        <v>2391.7166666666667</v>
      </c>
      <c r="I172" s="254">
        <v>2384.2333333333336</v>
      </c>
      <c r="J172" s="254">
        <v>2421.8333333333339</v>
      </c>
      <c r="K172" s="254">
        <v>2429.3166666666666</v>
      </c>
      <c r="L172" s="254">
        <v>2440.6333333333341</v>
      </c>
      <c r="M172" s="255">
        <v>2418</v>
      </c>
      <c r="N172" s="255">
        <v>2399.1999999999998</v>
      </c>
      <c r="O172" s="255">
        <v>3469500</v>
      </c>
      <c r="P172" s="256">
        <v>2.3835319609967496E-3</v>
      </c>
    </row>
    <row r="173" spans="1:16" ht="12.75" customHeight="1">
      <c r="A173" s="247">
        <v>163</v>
      </c>
      <c r="B173" s="260" t="s">
        <v>47</v>
      </c>
      <c r="C173" s="252" t="s">
        <v>219</v>
      </c>
      <c r="D173" s="253">
        <v>45379</v>
      </c>
      <c r="E173" s="252">
        <v>2464.5500000000002</v>
      </c>
      <c r="F173" s="252">
        <v>2465.1166666666668</v>
      </c>
      <c r="G173" s="254">
        <v>2457.4333333333334</v>
      </c>
      <c r="H173" s="254">
        <v>2450.3166666666666</v>
      </c>
      <c r="I173" s="254">
        <v>2442.6333333333332</v>
      </c>
      <c r="J173" s="254">
        <v>2472.2333333333336</v>
      </c>
      <c r="K173" s="254">
        <v>2479.916666666667</v>
      </c>
      <c r="L173" s="254">
        <v>2487.0333333333338</v>
      </c>
      <c r="M173" s="255">
        <v>2472.8000000000002</v>
      </c>
      <c r="N173" s="255">
        <v>2458</v>
      </c>
      <c r="O173" s="255">
        <v>6699900</v>
      </c>
      <c r="P173" s="256">
        <v>0</v>
      </c>
    </row>
    <row r="174" spans="1:16" ht="12.75" customHeight="1">
      <c r="A174" s="247">
        <v>164</v>
      </c>
      <c r="B174" s="260" t="s">
        <v>68</v>
      </c>
      <c r="C174" s="252" t="s">
        <v>220</v>
      </c>
      <c r="D174" s="253">
        <v>45379</v>
      </c>
      <c r="E174" s="252">
        <v>1559.9</v>
      </c>
      <c r="F174" s="252">
        <v>1559.6333333333332</v>
      </c>
      <c r="G174" s="254">
        <v>1550.2666666666664</v>
      </c>
      <c r="H174" s="254">
        <v>1540.6333333333332</v>
      </c>
      <c r="I174" s="254">
        <v>1531.2666666666664</v>
      </c>
      <c r="J174" s="254">
        <v>1569.2666666666664</v>
      </c>
      <c r="K174" s="254">
        <v>1578.6333333333332</v>
      </c>
      <c r="L174" s="254">
        <v>1588.2666666666664</v>
      </c>
      <c r="M174" s="255">
        <v>1569</v>
      </c>
      <c r="N174" s="255">
        <v>1550</v>
      </c>
      <c r="O174" s="255">
        <v>15759800</v>
      </c>
      <c r="P174" s="256">
        <v>-1.1978173106783196E-3</v>
      </c>
    </row>
    <row r="175" spans="1:16" ht="12.75" customHeight="1">
      <c r="A175" s="247">
        <v>165</v>
      </c>
      <c r="B175" s="260" t="s">
        <v>43</v>
      </c>
      <c r="C175" s="252" t="s">
        <v>221</v>
      </c>
      <c r="D175" s="253">
        <v>45379</v>
      </c>
      <c r="E175" s="252">
        <v>629.85</v>
      </c>
      <c r="F175" s="252">
        <v>626.05000000000007</v>
      </c>
      <c r="G175" s="254">
        <v>621.30000000000018</v>
      </c>
      <c r="H175" s="254">
        <v>612.75000000000011</v>
      </c>
      <c r="I175" s="254">
        <v>608.00000000000023</v>
      </c>
      <c r="J175" s="254">
        <v>634.60000000000014</v>
      </c>
      <c r="K175" s="254">
        <v>639.34999999999991</v>
      </c>
      <c r="L175" s="254">
        <v>647.90000000000009</v>
      </c>
      <c r="M175" s="255">
        <v>630.79999999999995</v>
      </c>
      <c r="N175" s="255">
        <v>617.5</v>
      </c>
      <c r="O175" s="255">
        <v>6066000</v>
      </c>
      <c r="P175" s="256">
        <v>4.970178926441352E-3</v>
      </c>
    </row>
    <row r="176" spans="1:16" ht="12.75" customHeight="1">
      <c r="A176" s="247">
        <v>166</v>
      </c>
      <c r="B176" s="260" t="s">
        <v>205</v>
      </c>
      <c r="C176" s="252" t="s">
        <v>222</v>
      </c>
      <c r="D176" s="253">
        <v>45379</v>
      </c>
      <c r="E176" s="252">
        <v>712.35</v>
      </c>
      <c r="F176" s="252">
        <v>711.5</v>
      </c>
      <c r="G176" s="254">
        <v>709.5</v>
      </c>
      <c r="H176" s="254">
        <v>706.65</v>
      </c>
      <c r="I176" s="254">
        <v>704.65</v>
      </c>
      <c r="J176" s="254">
        <v>714.35</v>
      </c>
      <c r="K176" s="254">
        <v>716.35</v>
      </c>
      <c r="L176" s="254">
        <v>719.2</v>
      </c>
      <c r="M176" s="255">
        <v>713.5</v>
      </c>
      <c r="N176" s="255">
        <v>708.65</v>
      </c>
      <c r="O176" s="255">
        <v>4902000</v>
      </c>
      <c r="P176" s="256">
        <v>0</v>
      </c>
    </row>
    <row r="177" spans="1:16" ht="12.75" customHeight="1">
      <c r="A177" s="247">
        <v>167</v>
      </c>
      <c r="B177" s="260" t="s">
        <v>43</v>
      </c>
      <c r="C177" s="252" t="s">
        <v>223</v>
      </c>
      <c r="D177" s="253">
        <v>45379</v>
      </c>
      <c r="E177" s="252">
        <v>971.95</v>
      </c>
      <c r="F177" s="252">
        <v>971.6</v>
      </c>
      <c r="G177" s="254">
        <v>968.25</v>
      </c>
      <c r="H177" s="254">
        <v>964.55</v>
      </c>
      <c r="I177" s="254">
        <v>961.19999999999993</v>
      </c>
      <c r="J177" s="254">
        <v>975.30000000000007</v>
      </c>
      <c r="K177" s="254">
        <v>978.6500000000002</v>
      </c>
      <c r="L177" s="254">
        <v>982.35000000000014</v>
      </c>
      <c r="M177" s="255">
        <v>974.95</v>
      </c>
      <c r="N177" s="255">
        <v>967.9</v>
      </c>
      <c r="O177" s="255">
        <v>13031700</v>
      </c>
      <c r="P177" s="256">
        <v>-1.1390662160470647E-2</v>
      </c>
    </row>
    <row r="178" spans="1:16" ht="12.75" customHeight="1">
      <c r="A178" s="247">
        <v>168</v>
      </c>
      <c r="B178" s="260" t="s">
        <v>39</v>
      </c>
      <c r="C178" s="259" t="s">
        <v>224</v>
      </c>
      <c r="D178" s="253">
        <v>45379</v>
      </c>
      <c r="E178" s="252">
        <v>1928.15</v>
      </c>
      <c r="F178" s="252">
        <v>1928.8333333333333</v>
      </c>
      <c r="G178" s="254">
        <v>1920.3166666666666</v>
      </c>
      <c r="H178" s="254">
        <v>1912.4833333333333</v>
      </c>
      <c r="I178" s="254">
        <v>1903.9666666666667</v>
      </c>
      <c r="J178" s="254">
        <v>1936.6666666666665</v>
      </c>
      <c r="K178" s="254">
        <v>1945.1833333333334</v>
      </c>
      <c r="L178" s="254">
        <v>1953.0166666666664</v>
      </c>
      <c r="M178" s="255">
        <v>1937.35</v>
      </c>
      <c r="N178" s="255">
        <v>1921</v>
      </c>
      <c r="O178" s="255">
        <v>6553000</v>
      </c>
      <c r="P178" s="256">
        <v>3.5990504632820277E-3</v>
      </c>
    </row>
    <row r="179" spans="1:16" ht="12.75" customHeight="1">
      <c r="A179" s="247">
        <v>169</v>
      </c>
      <c r="B179" s="260" t="s">
        <v>79</v>
      </c>
      <c r="C179" s="252" t="s">
        <v>225</v>
      </c>
      <c r="D179" s="253">
        <v>45379</v>
      </c>
      <c r="E179" s="252">
        <v>1214.8</v>
      </c>
      <c r="F179" s="252">
        <v>1212.5833333333333</v>
      </c>
      <c r="G179" s="254">
        <v>1207.3666666666666</v>
      </c>
      <c r="H179" s="254">
        <v>1199.9333333333334</v>
      </c>
      <c r="I179" s="254">
        <v>1194.7166666666667</v>
      </c>
      <c r="J179" s="254">
        <v>1220.0166666666664</v>
      </c>
      <c r="K179" s="254">
        <v>1225.2333333333331</v>
      </c>
      <c r="L179" s="254">
        <v>1232.6666666666663</v>
      </c>
      <c r="M179" s="255">
        <v>1217.8</v>
      </c>
      <c r="N179" s="255">
        <v>1205.1500000000001</v>
      </c>
      <c r="O179" s="255">
        <v>10563300</v>
      </c>
      <c r="P179" s="256">
        <v>-3.8193855033101342E-3</v>
      </c>
    </row>
    <row r="180" spans="1:16" ht="12.75" customHeight="1">
      <c r="A180" s="247">
        <v>170</v>
      </c>
      <c r="B180" s="260" t="s">
        <v>59</v>
      </c>
      <c r="C180" s="258" t="s">
        <v>226</v>
      </c>
      <c r="D180" s="253">
        <v>45379</v>
      </c>
      <c r="E180" s="252">
        <v>993.75</v>
      </c>
      <c r="F180" s="252">
        <v>992.1</v>
      </c>
      <c r="G180" s="254">
        <v>987.7</v>
      </c>
      <c r="H180" s="254">
        <v>981.65</v>
      </c>
      <c r="I180" s="254">
        <v>977.25</v>
      </c>
      <c r="J180" s="254">
        <v>998.15000000000009</v>
      </c>
      <c r="K180" s="254">
        <v>1002.55</v>
      </c>
      <c r="L180" s="254">
        <v>1008.6000000000001</v>
      </c>
      <c r="M180" s="255">
        <v>996.5</v>
      </c>
      <c r="N180" s="255">
        <v>986.05</v>
      </c>
      <c r="O180" s="255">
        <v>63634800</v>
      </c>
      <c r="P180" s="256">
        <v>2.9421673217293657E-3</v>
      </c>
    </row>
    <row r="181" spans="1:16" ht="12.75" customHeight="1">
      <c r="A181" s="247">
        <v>171</v>
      </c>
      <c r="B181" s="260" t="s">
        <v>56</v>
      </c>
      <c r="C181" s="252" t="s">
        <v>227</v>
      </c>
      <c r="D181" s="253">
        <v>45379</v>
      </c>
      <c r="E181" s="252">
        <v>382</v>
      </c>
      <c r="F181" s="252">
        <v>381.63333333333338</v>
      </c>
      <c r="G181" s="254">
        <v>380.36666666666679</v>
      </c>
      <c r="H181" s="254">
        <v>378.73333333333341</v>
      </c>
      <c r="I181" s="254">
        <v>377.46666666666681</v>
      </c>
      <c r="J181" s="254">
        <v>383.26666666666677</v>
      </c>
      <c r="K181" s="254">
        <v>384.5333333333333</v>
      </c>
      <c r="L181" s="254">
        <v>386.16666666666674</v>
      </c>
      <c r="M181" s="255">
        <v>382.9</v>
      </c>
      <c r="N181" s="255">
        <v>380</v>
      </c>
      <c r="O181" s="255">
        <v>81789750</v>
      </c>
      <c r="P181" s="256">
        <v>1.570507521904447E-3</v>
      </c>
    </row>
    <row r="182" spans="1:16" ht="12.75" customHeight="1">
      <c r="A182" s="247">
        <v>172</v>
      </c>
      <c r="B182" s="260" t="s">
        <v>190</v>
      </c>
      <c r="C182" s="252" t="s">
        <v>228</v>
      </c>
      <c r="D182" s="253">
        <v>45379</v>
      </c>
      <c r="E182" s="252">
        <v>156.30000000000001</v>
      </c>
      <c r="F182" s="252">
        <v>154.95000000000002</v>
      </c>
      <c r="G182" s="254">
        <v>152.95000000000005</v>
      </c>
      <c r="H182" s="254">
        <v>149.60000000000002</v>
      </c>
      <c r="I182" s="254">
        <v>147.60000000000005</v>
      </c>
      <c r="J182" s="254">
        <v>158.30000000000004</v>
      </c>
      <c r="K182" s="254">
        <v>160.29999999999998</v>
      </c>
      <c r="L182" s="254">
        <v>163.65000000000003</v>
      </c>
      <c r="M182" s="255">
        <v>156.94999999999999</v>
      </c>
      <c r="N182" s="255">
        <v>151.6</v>
      </c>
      <c r="O182" s="255">
        <v>203648500</v>
      </c>
      <c r="P182" s="256">
        <v>1.3633003914697911E-2</v>
      </c>
    </row>
    <row r="183" spans="1:16" ht="12.75" customHeight="1">
      <c r="A183" s="247">
        <v>173</v>
      </c>
      <c r="B183" s="260" t="s">
        <v>132</v>
      </c>
      <c r="C183" s="252" t="s">
        <v>229</v>
      </c>
      <c r="D183" s="253">
        <v>45379</v>
      </c>
      <c r="E183" s="252">
        <v>4125.3500000000004</v>
      </c>
      <c r="F183" s="252">
        <v>4126.5999999999995</v>
      </c>
      <c r="G183" s="254">
        <v>4111.2499999999991</v>
      </c>
      <c r="H183" s="254">
        <v>4097.1499999999996</v>
      </c>
      <c r="I183" s="254">
        <v>4081.7999999999993</v>
      </c>
      <c r="J183" s="254">
        <v>4140.6999999999989</v>
      </c>
      <c r="K183" s="254">
        <v>4156.0499999999993</v>
      </c>
      <c r="L183" s="254">
        <v>4170.1499999999987</v>
      </c>
      <c r="M183" s="255">
        <v>4141.95</v>
      </c>
      <c r="N183" s="255">
        <v>4112.5</v>
      </c>
      <c r="O183" s="255">
        <v>12965050</v>
      </c>
      <c r="P183" s="256">
        <v>6.4831572976039328E-4</v>
      </c>
    </row>
    <row r="184" spans="1:16" ht="12.75" customHeight="1">
      <c r="A184" s="247">
        <v>174</v>
      </c>
      <c r="B184" s="260" t="s">
        <v>87</v>
      </c>
      <c r="C184" s="252" t="s">
        <v>230</v>
      </c>
      <c r="D184" s="253">
        <v>45379</v>
      </c>
      <c r="E184" s="252">
        <v>1281.8</v>
      </c>
      <c r="F184" s="252">
        <v>1282.3</v>
      </c>
      <c r="G184" s="254">
        <v>1278.5999999999999</v>
      </c>
      <c r="H184" s="254">
        <v>1275.3999999999999</v>
      </c>
      <c r="I184" s="254">
        <v>1271.6999999999998</v>
      </c>
      <c r="J184" s="254">
        <v>1285.5</v>
      </c>
      <c r="K184" s="254">
        <v>1289.2000000000003</v>
      </c>
      <c r="L184" s="254">
        <v>1292.4000000000001</v>
      </c>
      <c r="M184" s="255">
        <v>1286</v>
      </c>
      <c r="N184" s="255">
        <v>1279.0999999999999</v>
      </c>
      <c r="O184" s="255">
        <v>13927800</v>
      </c>
      <c r="P184" s="256">
        <v>3.6318042284577802E-3</v>
      </c>
    </row>
    <row r="185" spans="1:16" ht="12.75" customHeight="1">
      <c r="A185" s="247">
        <v>175</v>
      </c>
      <c r="B185" s="260" t="s">
        <v>87</v>
      </c>
      <c r="C185" s="252" t="s">
        <v>231</v>
      </c>
      <c r="D185" s="253">
        <v>45379</v>
      </c>
      <c r="E185" s="252">
        <v>3779</v>
      </c>
      <c r="F185" s="252">
        <v>3778.2666666666664</v>
      </c>
      <c r="G185" s="254">
        <v>3766.7333333333327</v>
      </c>
      <c r="H185" s="254">
        <v>3754.4666666666662</v>
      </c>
      <c r="I185" s="254">
        <v>3742.9333333333325</v>
      </c>
      <c r="J185" s="254">
        <v>3790.5333333333328</v>
      </c>
      <c r="K185" s="254">
        <v>3802.0666666666666</v>
      </c>
      <c r="L185" s="254">
        <v>3814.333333333333</v>
      </c>
      <c r="M185" s="255">
        <v>3789.8</v>
      </c>
      <c r="N185" s="255">
        <v>3766</v>
      </c>
      <c r="O185" s="255">
        <v>5035275</v>
      </c>
      <c r="P185" s="256">
        <v>-4.0498442367601249E-3</v>
      </c>
    </row>
    <row r="186" spans="1:16" ht="12.75" customHeight="1">
      <c r="A186" s="247">
        <v>176</v>
      </c>
      <c r="B186" s="260" t="s">
        <v>59</v>
      </c>
      <c r="C186" s="252" t="s">
        <v>232</v>
      </c>
      <c r="D186" s="253">
        <v>45379</v>
      </c>
      <c r="E186" s="252">
        <v>2703.5</v>
      </c>
      <c r="F186" s="252">
        <v>2700.1666666666665</v>
      </c>
      <c r="G186" s="254">
        <v>2691.333333333333</v>
      </c>
      <c r="H186" s="254">
        <v>2679.1666666666665</v>
      </c>
      <c r="I186" s="254">
        <v>2670.333333333333</v>
      </c>
      <c r="J186" s="254">
        <v>2712.333333333333</v>
      </c>
      <c r="K186" s="254">
        <v>2721.1666666666661</v>
      </c>
      <c r="L186" s="254">
        <v>2733.333333333333</v>
      </c>
      <c r="M186" s="255">
        <v>2709</v>
      </c>
      <c r="N186" s="255">
        <v>2688</v>
      </c>
      <c r="O186" s="255">
        <v>1688000</v>
      </c>
      <c r="P186" s="256">
        <v>4.4629574531389465E-3</v>
      </c>
    </row>
    <row r="187" spans="1:16" ht="12.75" customHeight="1">
      <c r="A187" s="247">
        <v>177</v>
      </c>
      <c r="B187" s="260" t="s">
        <v>43</v>
      </c>
      <c r="C187" s="252" t="s">
        <v>233</v>
      </c>
      <c r="D187" s="253">
        <v>45379</v>
      </c>
      <c r="E187" s="252">
        <v>3940.85</v>
      </c>
      <c r="F187" s="252">
        <v>3937.6333333333337</v>
      </c>
      <c r="G187" s="254">
        <v>3925.2666666666673</v>
      </c>
      <c r="H187" s="254">
        <v>3909.6833333333338</v>
      </c>
      <c r="I187" s="254">
        <v>3897.3166666666675</v>
      </c>
      <c r="J187" s="254">
        <v>3953.2166666666672</v>
      </c>
      <c r="K187" s="254">
        <v>3965.583333333333</v>
      </c>
      <c r="L187" s="254">
        <v>3981.166666666667</v>
      </c>
      <c r="M187" s="255">
        <v>3950</v>
      </c>
      <c r="N187" s="255">
        <v>3922.05</v>
      </c>
      <c r="O187" s="255">
        <v>2691600</v>
      </c>
      <c r="P187" s="256">
        <v>1.488316713796696E-3</v>
      </c>
    </row>
    <row r="188" spans="1:16" ht="12.75" customHeight="1">
      <c r="A188" s="247">
        <v>178</v>
      </c>
      <c r="B188" s="260" t="s">
        <v>45</v>
      </c>
      <c r="C188" s="252" t="s">
        <v>234</v>
      </c>
      <c r="D188" s="253">
        <v>45379</v>
      </c>
      <c r="E188" s="252">
        <v>2255.5500000000002</v>
      </c>
      <c r="F188" s="252">
        <v>2259.9166666666665</v>
      </c>
      <c r="G188" s="254">
        <v>2242.2333333333331</v>
      </c>
      <c r="H188" s="254">
        <v>2228.9166666666665</v>
      </c>
      <c r="I188" s="254">
        <v>2211.2333333333331</v>
      </c>
      <c r="J188" s="254">
        <v>2273.2333333333331</v>
      </c>
      <c r="K188" s="254">
        <v>2290.9166666666665</v>
      </c>
      <c r="L188" s="254">
        <v>2304.2333333333331</v>
      </c>
      <c r="M188" s="255">
        <v>2277.6</v>
      </c>
      <c r="N188" s="255">
        <v>2246.6</v>
      </c>
      <c r="O188" s="255">
        <v>5419400</v>
      </c>
      <c r="P188" s="256">
        <v>-9.467758444216991E-3</v>
      </c>
    </row>
    <row r="189" spans="1:16" ht="12.75" customHeight="1">
      <c r="A189" s="247">
        <v>179</v>
      </c>
      <c r="B189" s="260" t="s">
        <v>56</v>
      </c>
      <c r="C189" s="252" t="s">
        <v>235</v>
      </c>
      <c r="D189" s="253">
        <v>45379</v>
      </c>
      <c r="E189" s="252">
        <v>1715.55</v>
      </c>
      <c r="F189" s="252">
        <v>1715.9333333333334</v>
      </c>
      <c r="G189" s="254">
        <v>1707.9166666666667</v>
      </c>
      <c r="H189" s="254">
        <v>1700.2833333333333</v>
      </c>
      <c r="I189" s="254">
        <v>1692.2666666666667</v>
      </c>
      <c r="J189" s="254">
        <v>1723.5666666666668</v>
      </c>
      <c r="K189" s="254">
        <v>1731.5833333333333</v>
      </c>
      <c r="L189" s="254">
        <v>1739.2166666666669</v>
      </c>
      <c r="M189" s="255">
        <v>1723.95</v>
      </c>
      <c r="N189" s="255">
        <v>1708.3</v>
      </c>
      <c r="O189" s="255">
        <v>2401600</v>
      </c>
      <c r="P189" s="256">
        <v>-4.99417346429166E-4</v>
      </c>
    </row>
    <row r="190" spans="1:16" ht="12.75" customHeight="1">
      <c r="A190" s="247">
        <v>180</v>
      </c>
      <c r="B190" s="260" t="s">
        <v>59</v>
      </c>
      <c r="C190" s="252" t="s">
        <v>236</v>
      </c>
      <c r="D190" s="253">
        <v>45379</v>
      </c>
      <c r="E190" s="252">
        <v>10168.25</v>
      </c>
      <c r="F190" s="252">
        <v>10176.1</v>
      </c>
      <c r="G190" s="254">
        <v>10142.200000000001</v>
      </c>
      <c r="H190" s="254">
        <v>10116.15</v>
      </c>
      <c r="I190" s="254">
        <v>10082.25</v>
      </c>
      <c r="J190" s="254">
        <v>10202.150000000001</v>
      </c>
      <c r="K190" s="254">
        <v>10236.049999999999</v>
      </c>
      <c r="L190" s="254">
        <v>10262.100000000002</v>
      </c>
      <c r="M190" s="255">
        <v>10210</v>
      </c>
      <c r="N190" s="255">
        <v>10150.049999999999</v>
      </c>
      <c r="O190" s="255">
        <v>1975300</v>
      </c>
      <c r="P190" s="256">
        <v>9.6280531063139762E-4</v>
      </c>
    </row>
    <row r="191" spans="1:16" ht="12.75" customHeight="1">
      <c r="A191" s="247">
        <v>181</v>
      </c>
      <c r="B191" s="260" t="s">
        <v>49</v>
      </c>
      <c r="C191" s="252" t="s">
        <v>237</v>
      </c>
      <c r="D191" s="253">
        <v>45379</v>
      </c>
      <c r="E191" s="252">
        <v>479.3</v>
      </c>
      <c r="F191" s="252">
        <v>479.05</v>
      </c>
      <c r="G191" s="254">
        <v>477.1</v>
      </c>
      <c r="H191" s="254">
        <v>474.90000000000003</v>
      </c>
      <c r="I191" s="254">
        <v>472.95000000000005</v>
      </c>
      <c r="J191" s="254">
        <v>481.25</v>
      </c>
      <c r="K191" s="254">
        <v>483.19999999999993</v>
      </c>
      <c r="L191" s="254">
        <v>485.4</v>
      </c>
      <c r="M191" s="255">
        <v>481</v>
      </c>
      <c r="N191" s="255">
        <v>476.85</v>
      </c>
      <c r="O191" s="255">
        <v>36327200</v>
      </c>
      <c r="P191" s="256">
        <v>-3.5773055734420833E-4</v>
      </c>
    </row>
    <row r="192" spans="1:16" ht="12.75" customHeight="1">
      <c r="A192" s="247">
        <v>182</v>
      </c>
      <c r="B192" s="260" t="s">
        <v>39</v>
      </c>
      <c r="C192" s="252" t="s">
        <v>238</v>
      </c>
      <c r="D192" s="253">
        <v>45379</v>
      </c>
      <c r="E192" s="252">
        <v>275.2</v>
      </c>
      <c r="F192" s="252">
        <v>274.40000000000003</v>
      </c>
      <c r="G192" s="254">
        <v>273.30000000000007</v>
      </c>
      <c r="H192" s="254">
        <v>271.40000000000003</v>
      </c>
      <c r="I192" s="254">
        <v>270.30000000000007</v>
      </c>
      <c r="J192" s="254">
        <v>276.30000000000007</v>
      </c>
      <c r="K192" s="254">
        <v>277.40000000000009</v>
      </c>
      <c r="L192" s="254">
        <v>279.30000000000007</v>
      </c>
      <c r="M192" s="255">
        <v>275.5</v>
      </c>
      <c r="N192" s="255">
        <v>272.5</v>
      </c>
      <c r="O192" s="255">
        <v>124956700</v>
      </c>
      <c r="P192" s="256">
        <v>6.9503651258479449E-3</v>
      </c>
    </row>
    <row r="193" spans="1:16" ht="12.75" customHeight="1">
      <c r="A193" s="247">
        <v>183</v>
      </c>
      <c r="B193" s="260" t="s">
        <v>132</v>
      </c>
      <c r="C193" s="252" t="s">
        <v>239</v>
      </c>
      <c r="D193" s="253">
        <v>45379</v>
      </c>
      <c r="E193" s="252">
        <v>1115.0999999999999</v>
      </c>
      <c r="F193" s="252">
        <v>1113.7166666666665</v>
      </c>
      <c r="G193" s="254">
        <v>1092.4333333333329</v>
      </c>
      <c r="H193" s="254">
        <v>1069.7666666666664</v>
      </c>
      <c r="I193" s="254">
        <v>1048.4833333333329</v>
      </c>
      <c r="J193" s="254">
        <v>1136.383333333333</v>
      </c>
      <c r="K193" s="254">
        <v>1157.6666666666663</v>
      </c>
      <c r="L193" s="254">
        <v>1180.333333333333</v>
      </c>
      <c r="M193" s="255">
        <v>1135</v>
      </c>
      <c r="N193" s="255">
        <v>1091.05</v>
      </c>
      <c r="O193" s="255">
        <v>8602200</v>
      </c>
      <c r="P193" s="256">
        <v>1.117240416172055E-3</v>
      </c>
    </row>
    <row r="194" spans="1:16" ht="12.75" customHeight="1">
      <c r="A194" s="247">
        <v>184</v>
      </c>
      <c r="B194" s="260" t="s">
        <v>41</v>
      </c>
      <c r="C194" s="252" t="s">
        <v>240</v>
      </c>
      <c r="D194" s="253">
        <v>45379</v>
      </c>
      <c r="E194" s="252">
        <v>526.6</v>
      </c>
      <c r="F194" s="252">
        <v>525.94999999999993</v>
      </c>
      <c r="G194" s="254">
        <v>524.89999999999986</v>
      </c>
      <c r="H194" s="254">
        <v>523.19999999999993</v>
      </c>
      <c r="I194" s="254">
        <v>522.14999999999986</v>
      </c>
      <c r="J194" s="254">
        <v>527.64999999999986</v>
      </c>
      <c r="K194" s="254">
        <v>528.69999999999982</v>
      </c>
      <c r="L194" s="254">
        <v>530.39999999999986</v>
      </c>
      <c r="M194" s="255">
        <v>527</v>
      </c>
      <c r="N194" s="255">
        <v>524.25</v>
      </c>
      <c r="O194" s="255">
        <v>50845500</v>
      </c>
      <c r="P194" s="256">
        <v>1.1814395841332663E-3</v>
      </c>
    </row>
    <row r="195" spans="1:16" ht="12.75" customHeight="1">
      <c r="A195" s="247">
        <v>185</v>
      </c>
      <c r="B195" s="260" t="s">
        <v>87</v>
      </c>
      <c r="C195" s="252" t="s">
        <v>241</v>
      </c>
      <c r="D195" s="253">
        <v>45379</v>
      </c>
      <c r="E195" s="252">
        <v>158.85</v>
      </c>
      <c r="F195" s="252">
        <v>158.28333333333333</v>
      </c>
      <c r="G195" s="254">
        <v>156.56666666666666</v>
      </c>
      <c r="H195" s="254">
        <v>154.28333333333333</v>
      </c>
      <c r="I195" s="254">
        <v>152.56666666666666</v>
      </c>
      <c r="J195" s="254">
        <v>160.56666666666666</v>
      </c>
      <c r="K195" s="254">
        <v>162.2833333333333</v>
      </c>
      <c r="L195" s="254">
        <v>164.56666666666666</v>
      </c>
      <c r="M195" s="255">
        <v>160</v>
      </c>
      <c r="N195" s="255">
        <v>156</v>
      </c>
      <c r="O195" s="255">
        <v>129687000</v>
      </c>
      <c r="P195" s="256">
        <v>-1.2698412698412698E-2</v>
      </c>
    </row>
    <row r="196" spans="1:16" ht="12.75" customHeight="1">
      <c r="A196" s="247">
        <v>186</v>
      </c>
      <c r="B196" s="260" t="s">
        <v>205</v>
      </c>
      <c r="C196" s="252" t="s">
        <v>242</v>
      </c>
      <c r="D196" s="253">
        <v>45379</v>
      </c>
      <c r="E196" s="252">
        <v>928.3</v>
      </c>
      <c r="F196" s="252">
        <v>929.58333333333337</v>
      </c>
      <c r="G196" s="254">
        <v>924.7166666666667</v>
      </c>
      <c r="H196" s="254">
        <v>921.13333333333333</v>
      </c>
      <c r="I196" s="254">
        <v>916.26666666666665</v>
      </c>
      <c r="J196" s="254">
        <v>933.16666666666674</v>
      </c>
      <c r="K196" s="254">
        <v>938.0333333333333</v>
      </c>
      <c r="L196" s="254">
        <v>941.61666666666679</v>
      </c>
      <c r="M196" s="255">
        <v>934.45</v>
      </c>
      <c r="N196" s="255">
        <v>926</v>
      </c>
      <c r="O196" s="255">
        <v>6537600</v>
      </c>
      <c r="P196" s="256">
        <v>4.8416101812145526E-3</v>
      </c>
    </row>
    <row r="197" spans="1:16" ht="12.75" customHeight="1">
      <c r="A197" s="247">
        <v>187</v>
      </c>
      <c r="B197" s="260" t="s">
        <v>43</v>
      </c>
      <c r="C197" s="252" t="s">
        <v>242</v>
      </c>
      <c r="D197" s="253">
        <v>45379</v>
      </c>
      <c r="E197" s="252">
        <v>928.3</v>
      </c>
      <c r="F197" s="252">
        <v>929.58333333333337</v>
      </c>
      <c r="G197" s="254">
        <v>924.7166666666667</v>
      </c>
      <c r="H197" s="254">
        <v>921.13333333333333</v>
      </c>
      <c r="I197" s="254">
        <v>916.26666666666665</v>
      </c>
      <c r="J197" s="254">
        <v>933.16666666666674</v>
      </c>
      <c r="K197" s="254">
        <v>938.0333333333333</v>
      </c>
      <c r="L197" s="254">
        <v>941.61666666666679</v>
      </c>
      <c r="M197" s="255">
        <v>934.45</v>
      </c>
      <c r="N197" s="255">
        <v>926</v>
      </c>
      <c r="O197" s="255">
        <v>6537600</v>
      </c>
      <c r="P197" s="256">
        <v>4.8416101812145526E-3</v>
      </c>
    </row>
    <row r="198" spans="1:16" ht="12.75" customHeight="1">
      <c r="A198" s="247"/>
      <c r="B198" s="248"/>
      <c r="C198" s="252"/>
      <c r="D198" s="253"/>
      <c r="E198" s="252"/>
      <c r="F198" s="252"/>
      <c r="G198" s="254"/>
      <c r="H198" s="254"/>
      <c r="I198" s="254"/>
      <c r="J198" s="254"/>
      <c r="K198" s="254"/>
      <c r="L198" s="254"/>
      <c r="M198" s="255"/>
      <c r="N198" s="255"/>
      <c r="O198" s="255"/>
      <c r="P198" s="256"/>
    </row>
    <row r="199" spans="1:16" ht="12.75" customHeight="1">
      <c r="A199" s="241"/>
      <c r="B199" s="248"/>
      <c r="C199" s="241"/>
      <c r="D199" s="242"/>
      <c r="E199" s="243"/>
      <c r="F199" s="243"/>
      <c r="G199" s="244"/>
      <c r="H199" s="244"/>
      <c r="I199" s="244"/>
      <c r="J199" s="244"/>
      <c r="K199" s="244"/>
      <c r="L199" s="244"/>
      <c r="M199" s="241"/>
      <c r="N199" s="241"/>
      <c r="O199" s="245"/>
      <c r="P199" s="246"/>
    </row>
    <row r="200" spans="1:16" ht="12.75" customHeight="1">
      <c r="A200" s="241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1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1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1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1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3" t="s">
        <v>16</v>
      </c>
      <c r="B8" s="325"/>
      <c r="C8" s="328" t="s">
        <v>20</v>
      </c>
      <c r="D8" s="328" t="s">
        <v>21</v>
      </c>
      <c r="E8" s="320" t="s">
        <v>22</v>
      </c>
      <c r="F8" s="321"/>
      <c r="G8" s="322"/>
      <c r="H8" s="320" t="s">
        <v>23</v>
      </c>
      <c r="I8" s="321"/>
      <c r="J8" s="322"/>
      <c r="K8" s="26"/>
      <c r="L8" s="48"/>
      <c r="M8" s="48"/>
      <c r="N8" s="1"/>
      <c r="O8" s="1"/>
    </row>
    <row r="9" spans="1:15" ht="36" customHeight="1">
      <c r="A9" s="324"/>
      <c r="B9" s="327"/>
      <c r="C9" s="327"/>
      <c r="D9" s="32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22378.400000000001</v>
      </c>
      <c r="D10" s="34">
        <v>22388.333333333332</v>
      </c>
      <c r="E10" s="34">
        <v>22357.116666666665</v>
      </c>
      <c r="F10" s="34">
        <v>22335.833333333332</v>
      </c>
      <c r="G10" s="34">
        <v>22304.616666666665</v>
      </c>
      <c r="H10" s="34">
        <v>22409.616666666665</v>
      </c>
      <c r="I10" s="34">
        <v>22440.833333333332</v>
      </c>
      <c r="J10" s="34">
        <v>22462.116666666665</v>
      </c>
      <c r="K10" s="34">
        <v>22419.55</v>
      </c>
      <c r="L10" s="34">
        <v>22367.05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47297.5</v>
      </c>
      <c r="D11" s="34">
        <v>47322.783333333333</v>
      </c>
      <c r="E11" s="34">
        <v>47211.716666666667</v>
      </c>
      <c r="F11" s="34">
        <v>47125.933333333334</v>
      </c>
      <c r="G11" s="34">
        <v>47014.866666666669</v>
      </c>
      <c r="H11" s="34">
        <v>47408.566666666666</v>
      </c>
      <c r="I11" s="34">
        <v>47519.633333333331</v>
      </c>
      <c r="J11" s="34">
        <v>47605.416666666664</v>
      </c>
      <c r="K11" s="34">
        <v>47433.85</v>
      </c>
      <c r="L11" s="34">
        <v>47237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5898.9</v>
      </c>
      <c r="D12" s="36">
        <v>5897.1833333333334</v>
      </c>
      <c r="E12" s="36">
        <v>5879.666666666667</v>
      </c>
      <c r="F12" s="36">
        <v>5860.4333333333334</v>
      </c>
      <c r="G12" s="36">
        <v>5842.916666666667</v>
      </c>
      <c r="H12" s="36">
        <v>5916.416666666667</v>
      </c>
      <c r="I12" s="36">
        <v>5933.9333333333334</v>
      </c>
      <c r="J12" s="36">
        <v>5953.166666666667</v>
      </c>
      <c r="K12" s="36">
        <v>5914.7</v>
      </c>
      <c r="L12" s="36">
        <v>5877.95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8263.65</v>
      </c>
      <c r="D13" s="36">
        <v>8267.6333333333332</v>
      </c>
      <c r="E13" s="36">
        <v>8247.3666666666668</v>
      </c>
      <c r="F13" s="36">
        <v>8231.0833333333339</v>
      </c>
      <c r="G13" s="36">
        <v>8210.8166666666675</v>
      </c>
      <c r="H13" s="36">
        <v>8283.9166666666661</v>
      </c>
      <c r="I13" s="36">
        <v>8304.1833333333325</v>
      </c>
      <c r="J13" s="36">
        <v>8320.4666666666653</v>
      </c>
      <c r="K13" s="36">
        <v>8287.9</v>
      </c>
      <c r="L13" s="36">
        <v>8251.35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37605.800000000003</v>
      </c>
      <c r="D14" s="36">
        <v>37641.683333333342</v>
      </c>
      <c r="E14" s="36">
        <v>37538.466666666682</v>
      </c>
      <c r="F14" s="36">
        <v>37471.133333333339</v>
      </c>
      <c r="G14" s="36">
        <v>37367.916666666679</v>
      </c>
      <c r="H14" s="36">
        <v>37709.016666666685</v>
      </c>
      <c r="I14" s="36">
        <v>37812.233333333344</v>
      </c>
      <c r="J14" s="36">
        <v>37879.566666666688</v>
      </c>
      <c r="K14" s="36">
        <v>37744.9</v>
      </c>
      <c r="L14" s="36">
        <v>37574.35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9380.4</v>
      </c>
      <c r="D15" s="36">
        <v>9372.5333333333328</v>
      </c>
      <c r="E15" s="36">
        <v>9349.6666666666661</v>
      </c>
      <c r="F15" s="36">
        <v>9318.9333333333325</v>
      </c>
      <c r="G15" s="36">
        <v>9296.0666666666657</v>
      </c>
      <c r="H15" s="36">
        <v>9403.2666666666664</v>
      </c>
      <c r="I15" s="36">
        <v>9426.133333333335</v>
      </c>
      <c r="J15" s="36">
        <v>9456.8666666666668</v>
      </c>
      <c r="K15" s="36">
        <v>9395.4</v>
      </c>
      <c r="L15" s="36">
        <v>9341.7999999999993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13976.95</v>
      </c>
      <c r="D16" s="36">
        <v>13977.75</v>
      </c>
      <c r="E16" s="36">
        <v>13926.65</v>
      </c>
      <c r="F16" s="36">
        <v>13876.35</v>
      </c>
      <c r="G16" s="36">
        <v>13825.25</v>
      </c>
      <c r="H16" s="36">
        <v>14028.05</v>
      </c>
      <c r="I16" s="36">
        <v>14079.149999999998</v>
      </c>
      <c r="J16" s="36">
        <v>14129.449999999999</v>
      </c>
      <c r="K16" s="36">
        <v>14028.85</v>
      </c>
      <c r="L16" s="36">
        <v>13927.45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5499.55</v>
      </c>
      <c r="D17" s="36">
        <v>5501.5166666666664</v>
      </c>
      <c r="E17" s="36">
        <v>5478.0333333333328</v>
      </c>
      <c r="F17" s="36">
        <v>5456.5166666666664</v>
      </c>
      <c r="G17" s="36">
        <v>5433.0333333333328</v>
      </c>
      <c r="H17" s="36">
        <v>5523.0333333333328</v>
      </c>
      <c r="I17" s="36">
        <v>5546.5166666666664</v>
      </c>
      <c r="J17" s="36">
        <v>5568.0333333333328</v>
      </c>
      <c r="K17" s="31">
        <v>5525</v>
      </c>
      <c r="L17" s="31">
        <v>5480</v>
      </c>
      <c r="M17" s="31">
        <v>0.1043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2702.55</v>
      </c>
      <c r="D18" s="36">
        <v>2699.5499999999997</v>
      </c>
      <c r="E18" s="36">
        <v>2679.0999999999995</v>
      </c>
      <c r="F18" s="36">
        <v>2655.6499999999996</v>
      </c>
      <c r="G18" s="36">
        <v>2635.1999999999994</v>
      </c>
      <c r="H18" s="36">
        <v>2722.9999999999995</v>
      </c>
      <c r="I18" s="36">
        <v>2743.4499999999994</v>
      </c>
      <c r="J18" s="36">
        <v>2766.8999999999996</v>
      </c>
      <c r="K18" s="31">
        <v>2720</v>
      </c>
      <c r="L18" s="31">
        <v>2676.1</v>
      </c>
      <c r="M18" s="31">
        <v>0.30198000000000003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1531.85</v>
      </c>
      <c r="D19" s="36">
        <v>1537.95</v>
      </c>
      <c r="E19" s="36">
        <v>1518.9</v>
      </c>
      <c r="F19" s="36">
        <v>1505.95</v>
      </c>
      <c r="G19" s="36">
        <v>1486.9</v>
      </c>
      <c r="H19" s="36">
        <v>1550.9</v>
      </c>
      <c r="I19" s="36">
        <v>1569.9499999999998</v>
      </c>
      <c r="J19" s="36">
        <v>1582.9</v>
      </c>
      <c r="K19" s="31">
        <v>1557</v>
      </c>
      <c r="L19" s="31">
        <v>1525</v>
      </c>
      <c r="M19" s="31">
        <v>0.21618999999999999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578</v>
      </c>
      <c r="D20" s="36">
        <v>578.05000000000007</v>
      </c>
      <c r="E20" s="36">
        <v>572.40000000000009</v>
      </c>
      <c r="F20" s="36">
        <v>566.80000000000007</v>
      </c>
      <c r="G20" s="36">
        <v>561.15000000000009</v>
      </c>
      <c r="H20" s="36">
        <v>583.65000000000009</v>
      </c>
      <c r="I20" s="36">
        <v>589.29999999999995</v>
      </c>
      <c r="J20" s="36">
        <v>594.90000000000009</v>
      </c>
      <c r="K20" s="31">
        <v>583.70000000000005</v>
      </c>
      <c r="L20" s="31">
        <v>572.45000000000005</v>
      </c>
      <c r="M20" s="31">
        <v>3.29643</v>
      </c>
      <c r="N20" s="1"/>
      <c r="O20" s="1"/>
    </row>
    <row r="21" spans="1:15" ht="12.75" customHeight="1">
      <c r="A21" s="51">
        <v>12</v>
      </c>
      <c r="B21" s="53" t="s">
        <v>887</v>
      </c>
      <c r="C21" s="31">
        <v>1080.8</v>
      </c>
      <c r="D21" s="36">
        <v>1080.4333333333334</v>
      </c>
      <c r="E21" s="36">
        <v>1074.9166666666667</v>
      </c>
      <c r="F21" s="36">
        <v>1069.0333333333333</v>
      </c>
      <c r="G21" s="36">
        <v>1063.5166666666667</v>
      </c>
      <c r="H21" s="36">
        <v>1086.3166666666668</v>
      </c>
      <c r="I21" s="36">
        <v>1091.8333333333333</v>
      </c>
      <c r="J21" s="36">
        <v>1097.7166666666669</v>
      </c>
      <c r="K21" s="31">
        <v>1085.95</v>
      </c>
      <c r="L21" s="31">
        <v>1074.55</v>
      </c>
      <c r="M21" s="31">
        <v>1.2161200000000001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3333.25</v>
      </c>
      <c r="D22" s="36">
        <v>3334.4833333333336</v>
      </c>
      <c r="E22" s="36">
        <v>3320.2666666666673</v>
      </c>
      <c r="F22" s="36">
        <v>3307.2833333333338</v>
      </c>
      <c r="G22" s="36">
        <v>3293.0666666666675</v>
      </c>
      <c r="H22" s="36">
        <v>3347.4666666666672</v>
      </c>
      <c r="I22" s="36">
        <v>3361.6833333333334</v>
      </c>
      <c r="J22" s="36">
        <v>3374.666666666667</v>
      </c>
      <c r="K22" s="31">
        <v>3348.7</v>
      </c>
      <c r="L22" s="31">
        <v>3321.5</v>
      </c>
      <c r="M22" s="31">
        <v>1.1951099999999999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1971.35</v>
      </c>
      <c r="D23" s="36">
        <v>1966.0333333333335</v>
      </c>
      <c r="E23" s="36">
        <v>1951.3166666666671</v>
      </c>
      <c r="F23" s="36">
        <v>1931.2833333333335</v>
      </c>
      <c r="G23" s="36">
        <v>1916.5666666666671</v>
      </c>
      <c r="H23" s="36">
        <v>1986.0666666666671</v>
      </c>
      <c r="I23" s="36">
        <v>2000.7833333333338</v>
      </c>
      <c r="J23" s="36">
        <v>2020.8166666666671</v>
      </c>
      <c r="K23" s="31">
        <v>1980.75</v>
      </c>
      <c r="L23" s="31">
        <v>1946</v>
      </c>
      <c r="M23" s="31">
        <v>1.1609400000000001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1338.3</v>
      </c>
      <c r="D24" s="36">
        <v>1336.7333333333333</v>
      </c>
      <c r="E24" s="36">
        <v>1326.5666666666666</v>
      </c>
      <c r="F24" s="36">
        <v>1314.8333333333333</v>
      </c>
      <c r="G24" s="36">
        <v>1304.6666666666665</v>
      </c>
      <c r="H24" s="36">
        <v>1348.4666666666667</v>
      </c>
      <c r="I24" s="36">
        <v>1358.6333333333332</v>
      </c>
      <c r="J24" s="36">
        <v>1370.3666666666668</v>
      </c>
      <c r="K24" s="31">
        <v>1346.9</v>
      </c>
      <c r="L24" s="31">
        <v>1325</v>
      </c>
      <c r="M24" s="31">
        <v>3.8669699999999998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555.79999999999995</v>
      </c>
      <c r="D25" s="36">
        <v>555.5333333333333</v>
      </c>
      <c r="E25" s="36">
        <v>553.26666666666665</v>
      </c>
      <c r="F25" s="36">
        <v>550.73333333333335</v>
      </c>
      <c r="G25" s="36">
        <v>548.4666666666667</v>
      </c>
      <c r="H25" s="36">
        <v>558.06666666666661</v>
      </c>
      <c r="I25" s="36">
        <v>560.33333333333326</v>
      </c>
      <c r="J25" s="36">
        <v>562.86666666666656</v>
      </c>
      <c r="K25" s="31">
        <v>557.79999999999995</v>
      </c>
      <c r="L25" s="31">
        <v>553</v>
      </c>
      <c r="M25" s="31">
        <v>1.41292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1040.0999999999999</v>
      </c>
      <c r="D26" s="36">
        <v>1037.3666666666666</v>
      </c>
      <c r="E26" s="36">
        <v>1028.7333333333331</v>
      </c>
      <c r="F26" s="36">
        <v>1017.3666666666666</v>
      </c>
      <c r="G26" s="36">
        <v>1008.7333333333331</v>
      </c>
      <c r="H26" s="36">
        <v>1048.7333333333331</v>
      </c>
      <c r="I26" s="36">
        <v>1057.3666666666668</v>
      </c>
      <c r="J26" s="36">
        <v>1068.7333333333331</v>
      </c>
      <c r="K26" s="31">
        <v>1046</v>
      </c>
      <c r="L26" s="31">
        <v>1026</v>
      </c>
      <c r="M26" s="31">
        <v>1.82084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386.6</v>
      </c>
      <c r="D27" s="36">
        <v>385.7166666666667</v>
      </c>
      <c r="E27" s="36">
        <v>381.88333333333338</v>
      </c>
      <c r="F27" s="36">
        <v>377.16666666666669</v>
      </c>
      <c r="G27" s="36">
        <v>373.33333333333337</v>
      </c>
      <c r="H27" s="36">
        <v>390.43333333333339</v>
      </c>
      <c r="I27" s="36">
        <v>394.26666666666665</v>
      </c>
      <c r="J27" s="36">
        <v>398.98333333333341</v>
      </c>
      <c r="K27" s="31">
        <v>389.55</v>
      </c>
      <c r="L27" s="31">
        <v>381</v>
      </c>
      <c r="M27" s="31">
        <v>5.6636899999999999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186.75</v>
      </c>
      <c r="D28" s="36">
        <v>186.71666666666667</v>
      </c>
      <c r="E28" s="36">
        <v>185.18333333333334</v>
      </c>
      <c r="F28" s="36">
        <v>183.61666666666667</v>
      </c>
      <c r="G28" s="36">
        <v>182.08333333333334</v>
      </c>
      <c r="H28" s="36">
        <v>188.28333333333333</v>
      </c>
      <c r="I28" s="36">
        <v>189.81666666666669</v>
      </c>
      <c r="J28" s="36">
        <v>191.38333333333333</v>
      </c>
      <c r="K28" s="31">
        <v>188.25</v>
      </c>
      <c r="L28" s="31">
        <v>185.15</v>
      </c>
      <c r="M28" s="31">
        <v>3.0629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231.5</v>
      </c>
      <c r="D29" s="36">
        <v>231.28333333333333</v>
      </c>
      <c r="E29" s="36">
        <v>230.46666666666667</v>
      </c>
      <c r="F29" s="36">
        <v>229.43333333333334</v>
      </c>
      <c r="G29" s="36">
        <v>228.61666666666667</v>
      </c>
      <c r="H29" s="36">
        <v>232.31666666666666</v>
      </c>
      <c r="I29" s="36">
        <v>233.13333333333333</v>
      </c>
      <c r="J29" s="36">
        <v>234.16666666666666</v>
      </c>
      <c r="K29" s="31">
        <v>232.1</v>
      </c>
      <c r="L29" s="31">
        <v>230.25</v>
      </c>
      <c r="M29" s="31">
        <v>3.5413600000000001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5106.55</v>
      </c>
      <c r="D30" s="36">
        <v>5115.4833333333336</v>
      </c>
      <c r="E30" s="36">
        <v>5082.166666666667</v>
      </c>
      <c r="F30" s="36">
        <v>5057.7833333333338</v>
      </c>
      <c r="G30" s="36">
        <v>5024.4666666666672</v>
      </c>
      <c r="H30" s="36">
        <v>5139.8666666666668</v>
      </c>
      <c r="I30" s="36">
        <v>5173.1833333333325</v>
      </c>
      <c r="J30" s="36">
        <v>5197.5666666666666</v>
      </c>
      <c r="K30" s="31">
        <v>5148.8</v>
      </c>
      <c r="L30" s="31">
        <v>5091.1000000000004</v>
      </c>
      <c r="M30" s="31">
        <v>3.4700000000000002E-2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617.9</v>
      </c>
      <c r="D31" s="36">
        <v>618.08333333333337</v>
      </c>
      <c r="E31" s="36">
        <v>615.16666666666674</v>
      </c>
      <c r="F31" s="36">
        <v>612.43333333333339</v>
      </c>
      <c r="G31" s="36">
        <v>609.51666666666677</v>
      </c>
      <c r="H31" s="36">
        <v>620.81666666666672</v>
      </c>
      <c r="I31" s="36">
        <v>623.73333333333346</v>
      </c>
      <c r="J31" s="36">
        <v>626.4666666666667</v>
      </c>
      <c r="K31" s="31">
        <v>621</v>
      </c>
      <c r="L31" s="31">
        <v>615.35</v>
      </c>
      <c r="M31" s="31">
        <v>4.6856099999999996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6133.3</v>
      </c>
      <c r="D32" s="36">
        <v>6141.0666666666666</v>
      </c>
      <c r="E32" s="36">
        <v>6112.1833333333334</v>
      </c>
      <c r="F32" s="36">
        <v>6091.0666666666666</v>
      </c>
      <c r="G32" s="36">
        <v>6062.1833333333334</v>
      </c>
      <c r="H32" s="36">
        <v>6162.1833333333334</v>
      </c>
      <c r="I32" s="36">
        <v>6191.0666666666666</v>
      </c>
      <c r="J32" s="36">
        <v>6212.1833333333334</v>
      </c>
      <c r="K32" s="31">
        <v>6169.95</v>
      </c>
      <c r="L32" s="31">
        <v>6119.95</v>
      </c>
      <c r="M32" s="31">
        <v>0.33927000000000002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531.20000000000005</v>
      </c>
      <c r="D33" s="36">
        <v>531.08333333333337</v>
      </c>
      <c r="E33" s="36">
        <v>528.76666666666677</v>
      </c>
      <c r="F33" s="36">
        <v>526.33333333333337</v>
      </c>
      <c r="G33" s="36">
        <v>524.01666666666677</v>
      </c>
      <c r="H33" s="36">
        <v>533.51666666666677</v>
      </c>
      <c r="I33" s="36">
        <v>535.83333333333337</v>
      </c>
      <c r="J33" s="36">
        <v>538.26666666666677</v>
      </c>
      <c r="K33" s="31">
        <v>533.4</v>
      </c>
      <c r="L33" s="31">
        <v>528.65</v>
      </c>
      <c r="M33" s="31">
        <v>1.1870799999999999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172.4</v>
      </c>
      <c r="D34" s="36">
        <v>172.43333333333331</v>
      </c>
      <c r="E34" s="36">
        <v>171.91666666666663</v>
      </c>
      <c r="F34" s="36">
        <v>171.43333333333331</v>
      </c>
      <c r="G34" s="36">
        <v>170.91666666666663</v>
      </c>
      <c r="H34" s="36">
        <v>172.91666666666663</v>
      </c>
      <c r="I34" s="36">
        <v>173.43333333333334</v>
      </c>
      <c r="J34" s="36">
        <v>173.91666666666663</v>
      </c>
      <c r="K34" s="31">
        <v>172.95</v>
      </c>
      <c r="L34" s="31">
        <v>171.95</v>
      </c>
      <c r="M34" s="31">
        <v>10.8735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2849.8</v>
      </c>
      <c r="D35" s="36">
        <v>2849.3166666666671</v>
      </c>
      <c r="E35" s="36">
        <v>2836.5333333333342</v>
      </c>
      <c r="F35" s="36">
        <v>2823.2666666666673</v>
      </c>
      <c r="G35" s="36">
        <v>2810.4833333333345</v>
      </c>
      <c r="H35" s="36">
        <v>2862.5833333333339</v>
      </c>
      <c r="I35" s="36">
        <v>2875.3666666666668</v>
      </c>
      <c r="J35" s="36">
        <v>2888.6333333333337</v>
      </c>
      <c r="K35" s="31">
        <v>2862.1</v>
      </c>
      <c r="L35" s="31">
        <v>2836.05</v>
      </c>
      <c r="M35" s="31">
        <v>0.89988000000000001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2108.9499999999998</v>
      </c>
      <c r="D36" s="36">
        <v>2103.3166666666666</v>
      </c>
      <c r="E36" s="36">
        <v>2079.6333333333332</v>
      </c>
      <c r="F36" s="36">
        <v>2050.3166666666666</v>
      </c>
      <c r="G36" s="36">
        <v>2026.6333333333332</v>
      </c>
      <c r="H36" s="36">
        <v>2132.6333333333332</v>
      </c>
      <c r="I36" s="36">
        <v>2156.3166666666666</v>
      </c>
      <c r="J36" s="36">
        <v>2185.6333333333332</v>
      </c>
      <c r="K36" s="31">
        <v>2127</v>
      </c>
      <c r="L36" s="31">
        <v>2074</v>
      </c>
      <c r="M36" s="31">
        <v>1.4381900000000001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1076.95</v>
      </c>
      <c r="D37" s="36">
        <v>1063.9333333333334</v>
      </c>
      <c r="E37" s="36">
        <v>1050.1666666666667</v>
      </c>
      <c r="F37" s="36">
        <v>1023.3833333333334</v>
      </c>
      <c r="G37" s="36">
        <v>1009.6166666666668</v>
      </c>
      <c r="H37" s="36">
        <v>1090.7166666666667</v>
      </c>
      <c r="I37" s="36">
        <v>1104.4833333333331</v>
      </c>
      <c r="J37" s="36">
        <v>1131.2666666666667</v>
      </c>
      <c r="K37" s="31">
        <v>1077.7</v>
      </c>
      <c r="L37" s="31">
        <v>1037.1500000000001</v>
      </c>
      <c r="M37" s="31">
        <v>6.6540699999999999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3868.25</v>
      </c>
      <c r="D38" s="36">
        <v>3879.2999999999997</v>
      </c>
      <c r="E38" s="36">
        <v>3845.5999999999995</v>
      </c>
      <c r="F38" s="36">
        <v>3822.95</v>
      </c>
      <c r="G38" s="36">
        <v>3789.2499999999995</v>
      </c>
      <c r="H38" s="36">
        <v>3901.9499999999994</v>
      </c>
      <c r="I38" s="36">
        <v>3935.6499999999992</v>
      </c>
      <c r="J38" s="36">
        <v>3958.2999999999993</v>
      </c>
      <c r="K38" s="31">
        <v>3913</v>
      </c>
      <c r="L38" s="31">
        <v>3856.65</v>
      </c>
      <c r="M38" s="31">
        <v>0.11564000000000001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1096.7</v>
      </c>
      <c r="D39" s="36">
        <v>1097.5833333333335</v>
      </c>
      <c r="E39" s="36">
        <v>1090.2666666666669</v>
      </c>
      <c r="F39" s="36">
        <v>1083.8333333333335</v>
      </c>
      <c r="G39" s="36">
        <v>1076.5166666666669</v>
      </c>
      <c r="H39" s="36">
        <v>1104.0166666666669</v>
      </c>
      <c r="I39" s="36">
        <v>1111.3333333333335</v>
      </c>
      <c r="J39" s="36">
        <v>1117.7666666666669</v>
      </c>
      <c r="K39" s="31">
        <v>1104.9000000000001</v>
      </c>
      <c r="L39" s="31">
        <v>1091.1500000000001</v>
      </c>
      <c r="M39" s="31">
        <v>2.5046499999999998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8041.3</v>
      </c>
      <c r="D40" s="36">
        <v>8060.1833333333343</v>
      </c>
      <c r="E40" s="36">
        <v>7970.2666666666682</v>
      </c>
      <c r="F40" s="36">
        <v>7899.2333333333336</v>
      </c>
      <c r="G40" s="36">
        <v>7809.3166666666675</v>
      </c>
      <c r="H40" s="36">
        <v>8131.216666666669</v>
      </c>
      <c r="I40" s="36">
        <v>8221.133333333335</v>
      </c>
      <c r="J40" s="36">
        <v>8292.1666666666697</v>
      </c>
      <c r="K40" s="31">
        <v>8150.1</v>
      </c>
      <c r="L40" s="31">
        <v>7989.15</v>
      </c>
      <c r="M40" s="31">
        <v>0.14968000000000001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6584.35</v>
      </c>
      <c r="D41" s="36">
        <v>6584.7833333333328</v>
      </c>
      <c r="E41" s="36">
        <v>6564.5666666666657</v>
      </c>
      <c r="F41" s="36">
        <v>6544.7833333333328</v>
      </c>
      <c r="G41" s="36">
        <v>6524.5666666666657</v>
      </c>
      <c r="H41" s="36">
        <v>6604.5666666666657</v>
      </c>
      <c r="I41" s="36">
        <v>6624.7833333333328</v>
      </c>
      <c r="J41" s="36">
        <v>6644.5666666666657</v>
      </c>
      <c r="K41" s="31">
        <v>6605</v>
      </c>
      <c r="L41" s="31">
        <v>6565</v>
      </c>
      <c r="M41" s="31">
        <v>0.49759999999999999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1610.15</v>
      </c>
      <c r="D42" s="36">
        <v>1610.3500000000001</v>
      </c>
      <c r="E42" s="36">
        <v>1604.8000000000002</v>
      </c>
      <c r="F42" s="36">
        <v>1599.45</v>
      </c>
      <c r="G42" s="36">
        <v>1593.9</v>
      </c>
      <c r="H42" s="36">
        <v>1615.7000000000003</v>
      </c>
      <c r="I42" s="36">
        <v>1621.25</v>
      </c>
      <c r="J42" s="36">
        <v>1626.6000000000004</v>
      </c>
      <c r="K42" s="31">
        <v>1615.9</v>
      </c>
      <c r="L42" s="31">
        <v>1605</v>
      </c>
      <c r="M42" s="31">
        <v>0.44273000000000001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9047.65</v>
      </c>
      <c r="D43" s="36">
        <v>9065.6</v>
      </c>
      <c r="E43" s="36">
        <v>8882.2000000000007</v>
      </c>
      <c r="F43" s="36">
        <v>8716.75</v>
      </c>
      <c r="G43" s="36">
        <v>8533.35</v>
      </c>
      <c r="H43" s="36">
        <v>9231.0500000000011</v>
      </c>
      <c r="I43" s="36">
        <v>9414.4499999999989</v>
      </c>
      <c r="J43" s="36">
        <v>9579.9000000000015</v>
      </c>
      <c r="K43" s="31">
        <v>9249</v>
      </c>
      <c r="L43" s="31">
        <v>8900.15</v>
      </c>
      <c r="M43" s="31">
        <v>1.4460000000000001E-2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2266.5</v>
      </c>
      <c r="D44" s="36">
        <v>2262.2833333333333</v>
      </c>
      <c r="E44" s="36">
        <v>2254.2166666666667</v>
      </c>
      <c r="F44" s="36">
        <v>2241.9333333333334</v>
      </c>
      <c r="G44" s="36">
        <v>2233.8666666666668</v>
      </c>
      <c r="H44" s="36">
        <v>2274.5666666666666</v>
      </c>
      <c r="I44" s="36">
        <v>2282.6333333333332</v>
      </c>
      <c r="J44" s="36">
        <v>2294.9166666666665</v>
      </c>
      <c r="K44" s="31">
        <v>2270.35</v>
      </c>
      <c r="L44" s="31">
        <v>2250</v>
      </c>
      <c r="M44" s="31">
        <v>0.10259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200.75</v>
      </c>
      <c r="D45" s="36">
        <v>200.68333333333331</v>
      </c>
      <c r="E45" s="36">
        <v>199.96666666666661</v>
      </c>
      <c r="F45" s="36">
        <v>199.18333333333331</v>
      </c>
      <c r="G45" s="36">
        <v>198.46666666666661</v>
      </c>
      <c r="H45" s="36">
        <v>201.46666666666661</v>
      </c>
      <c r="I45" s="36">
        <v>202.18333333333331</v>
      </c>
      <c r="J45" s="36">
        <v>202.96666666666661</v>
      </c>
      <c r="K45" s="31">
        <v>201.4</v>
      </c>
      <c r="L45" s="31">
        <v>199.9</v>
      </c>
      <c r="M45" s="31">
        <v>9.5227000000000004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271.85000000000002</v>
      </c>
      <c r="D46" s="36">
        <v>271.9666666666667</v>
      </c>
      <c r="E46" s="36">
        <v>270.93333333333339</v>
      </c>
      <c r="F46" s="36">
        <v>270.01666666666671</v>
      </c>
      <c r="G46" s="36">
        <v>268.98333333333341</v>
      </c>
      <c r="H46" s="36">
        <v>272.88333333333338</v>
      </c>
      <c r="I46" s="36">
        <v>273.91666666666669</v>
      </c>
      <c r="J46" s="36">
        <v>274.83333333333337</v>
      </c>
      <c r="K46" s="31">
        <v>273</v>
      </c>
      <c r="L46" s="31">
        <v>271.05</v>
      </c>
      <c r="M46" s="31">
        <v>8.5549300000000006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137.5</v>
      </c>
      <c r="D47" s="36">
        <v>137.03333333333333</v>
      </c>
      <c r="E47" s="36">
        <v>136.26666666666665</v>
      </c>
      <c r="F47" s="36">
        <v>135.03333333333333</v>
      </c>
      <c r="G47" s="36">
        <v>134.26666666666665</v>
      </c>
      <c r="H47" s="36">
        <v>138.26666666666665</v>
      </c>
      <c r="I47" s="36">
        <v>139.03333333333336</v>
      </c>
      <c r="J47" s="36">
        <v>140.26666666666665</v>
      </c>
      <c r="K47" s="31">
        <v>137.80000000000001</v>
      </c>
      <c r="L47" s="31">
        <v>135.80000000000001</v>
      </c>
      <c r="M47" s="31">
        <v>14.98903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1435.4</v>
      </c>
      <c r="D48" s="36">
        <v>1436.5166666666667</v>
      </c>
      <c r="E48" s="36">
        <v>1427.1333333333332</v>
      </c>
      <c r="F48" s="36">
        <v>1418.8666666666666</v>
      </c>
      <c r="G48" s="36">
        <v>1409.4833333333331</v>
      </c>
      <c r="H48" s="36">
        <v>1444.7833333333333</v>
      </c>
      <c r="I48" s="36">
        <v>1454.166666666667</v>
      </c>
      <c r="J48" s="36">
        <v>1462.4333333333334</v>
      </c>
      <c r="K48" s="31">
        <v>1445.9</v>
      </c>
      <c r="L48" s="31">
        <v>1428.25</v>
      </c>
      <c r="M48" s="31">
        <v>0.18958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593.15</v>
      </c>
      <c r="D49" s="36">
        <v>593.99999999999989</v>
      </c>
      <c r="E49" s="36">
        <v>584.19999999999982</v>
      </c>
      <c r="F49" s="36">
        <v>575.24999999999989</v>
      </c>
      <c r="G49" s="36">
        <v>565.44999999999982</v>
      </c>
      <c r="H49" s="36">
        <v>602.94999999999982</v>
      </c>
      <c r="I49" s="36">
        <v>612.74999999999977</v>
      </c>
      <c r="J49" s="36">
        <v>621.69999999999982</v>
      </c>
      <c r="K49" s="31">
        <v>603.79999999999995</v>
      </c>
      <c r="L49" s="31">
        <v>585.04999999999995</v>
      </c>
      <c r="M49" s="31">
        <v>1.8700399999999999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1846</v>
      </c>
      <c r="D50" s="36">
        <v>1841.8999999999999</v>
      </c>
      <c r="E50" s="36">
        <v>1831.8499999999997</v>
      </c>
      <c r="F50" s="36">
        <v>1817.6999999999998</v>
      </c>
      <c r="G50" s="36">
        <v>1807.6499999999996</v>
      </c>
      <c r="H50" s="36">
        <v>1856.0499999999997</v>
      </c>
      <c r="I50" s="36">
        <v>1866.1</v>
      </c>
      <c r="J50" s="36">
        <v>1880.2499999999998</v>
      </c>
      <c r="K50" s="31">
        <v>1851.95</v>
      </c>
      <c r="L50" s="31">
        <v>1827.75</v>
      </c>
      <c r="M50" s="31">
        <v>0.63356000000000001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206.75</v>
      </c>
      <c r="D51" s="36">
        <v>206.78333333333333</v>
      </c>
      <c r="E51" s="36">
        <v>205.86666666666667</v>
      </c>
      <c r="F51" s="36">
        <v>204.98333333333335</v>
      </c>
      <c r="G51" s="36">
        <v>204.06666666666669</v>
      </c>
      <c r="H51" s="36">
        <v>207.66666666666666</v>
      </c>
      <c r="I51" s="36">
        <v>208.58333333333334</v>
      </c>
      <c r="J51" s="36">
        <v>209.46666666666664</v>
      </c>
      <c r="K51" s="31">
        <v>207.7</v>
      </c>
      <c r="L51" s="31">
        <v>205.9</v>
      </c>
      <c r="M51" s="31">
        <v>14.975529999999999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1179.6500000000001</v>
      </c>
      <c r="D52" s="36">
        <v>1181.8666666666668</v>
      </c>
      <c r="E52" s="36">
        <v>1168.8333333333335</v>
      </c>
      <c r="F52" s="36">
        <v>1158.0166666666667</v>
      </c>
      <c r="G52" s="36">
        <v>1144.9833333333333</v>
      </c>
      <c r="H52" s="36">
        <v>1192.6833333333336</v>
      </c>
      <c r="I52" s="36">
        <v>1205.7166666666669</v>
      </c>
      <c r="J52" s="36">
        <v>1216.5333333333338</v>
      </c>
      <c r="K52" s="31">
        <v>1194.9000000000001</v>
      </c>
      <c r="L52" s="31">
        <v>1171.05</v>
      </c>
      <c r="M52" s="31">
        <v>0.60824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235.9</v>
      </c>
      <c r="D53" s="36">
        <v>236.51666666666665</v>
      </c>
      <c r="E53" s="36">
        <v>235.0333333333333</v>
      </c>
      <c r="F53" s="36">
        <v>234.16666666666666</v>
      </c>
      <c r="G53" s="36">
        <v>232.68333333333331</v>
      </c>
      <c r="H53" s="36">
        <v>237.3833333333333</v>
      </c>
      <c r="I53" s="36">
        <v>238.86666666666665</v>
      </c>
      <c r="J53" s="36">
        <v>239.73333333333329</v>
      </c>
      <c r="K53" s="31">
        <v>238</v>
      </c>
      <c r="L53" s="31">
        <v>235.65</v>
      </c>
      <c r="M53" s="31">
        <v>22.675560000000001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625.20000000000005</v>
      </c>
      <c r="D54" s="36">
        <v>624.51666666666677</v>
      </c>
      <c r="E54" s="36">
        <v>619.08333333333348</v>
      </c>
      <c r="F54" s="36">
        <v>612.9666666666667</v>
      </c>
      <c r="G54" s="36">
        <v>607.53333333333342</v>
      </c>
      <c r="H54" s="36">
        <v>630.63333333333355</v>
      </c>
      <c r="I54" s="36">
        <v>636.06666666666672</v>
      </c>
      <c r="J54" s="36">
        <v>642.18333333333362</v>
      </c>
      <c r="K54" s="31">
        <v>629.95000000000005</v>
      </c>
      <c r="L54" s="31">
        <v>618.4</v>
      </c>
      <c r="M54" s="31">
        <v>3.1276299999999999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1131.0999999999999</v>
      </c>
      <c r="D55" s="36">
        <v>1129.8833333333332</v>
      </c>
      <c r="E55" s="36">
        <v>1124.7666666666664</v>
      </c>
      <c r="F55" s="36">
        <v>1118.4333333333332</v>
      </c>
      <c r="G55" s="36">
        <v>1113.3166666666664</v>
      </c>
      <c r="H55" s="36">
        <v>1136.2166666666665</v>
      </c>
      <c r="I55" s="36">
        <v>1141.3333333333333</v>
      </c>
      <c r="J55" s="36">
        <v>1147.6666666666665</v>
      </c>
      <c r="K55" s="31">
        <v>1135</v>
      </c>
      <c r="L55" s="31">
        <v>1123.55</v>
      </c>
      <c r="M55" s="31">
        <v>1.3365400000000001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276.95</v>
      </c>
      <c r="D56" s="36">
        <v>276.93333333333334</v>
      </c>
      <c r="E56" s="36">
        <v>274.36666666666667</v>
      </c>
      <c r="F56" s="36">
        <v>271.78333333333336</v>
      </c>
      <c r="G56" s="36">
        <v>269.2166666666667</v>
      </c>
      <c r="H56" s="36">
        <v>279.51666666666665</v>
      </c>
      <c r="I56" s="36">
        <v>282.08333333333337</v>
      </c>
      <c r="J56" s="36">
        <v>284.66666666666663</v>
      </c>
      <c r="K56" s="31">
        <v>279.5</v>
      </c>
      <c r="L56" s="31">
        <v>274.35000000000002</v>
      </c>
      <c r="M56" s="31">
        <v>3.3635999999999999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29037.75</v>
      </c>
      <c r="D57" s="36">
        <v>29109.25</v>
      </c>
      <c r="E57" s="36">
        <v>28928.5</v>
      </c>
      <c r="F57" s="36">
        <v>28819.25</v>
      </c>
      <c r="G57" s="36">
        <v>28638.5</v>
      </c>
      <c r="H57" s="36">
        <v>29218.5</v>
      </c>
      <c r="I57" s="36">
        <v>29399.25</v>
      </c>
      <c r="J57" s="36">
        <v>29508.5</v>
      </c>
      <c r="K57" s="31">
        <v>29290</v>
      </c>
      <c r="L57" s="31">
        <v>29000</v>
      </c>
      <c r="M57" s="31">
        <v>7.5599999999999999E-3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4922.55</v>
      </c>
      <c r="D58" s="36">
        <v>4941.2833333333338</v>
      </c>
      <c r="E58" s="36">
        <v>4883.6166666666677</v>
      </c>
      <c r="F58" s="36">
        <v>4844.6833333333343</v>
      </c>
      <c r="G58" s="36">
        <v>4787.0166666666682</v>
      </c>
      <c r="H58" s="36">
        <v>4980.2166666666672</v>
      </c>
      <c r="I58" s="36">
        <v>5037.8833333333332</v>
      </c>
      <c r="J58" s="36">
        <v>5076.8166666666666</v>
      </c>
      <c r="K58" s="31">
        <v>4998.95</v>
      </c>
      <c r="L58" s="31">
        <v>4902.3500000000004</v>
      </c>
      <c r="M58" s="31">
        <v>5.987E-2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472.85</v>
      </c>
      <c r="D59" s="36">
        <v>471.55</v>
      </c>
      <c r="E59" s="36">
        <v>468.3</v>
      </c>
      <c r="F59" s="36">
        <v>463.75</v>
      </c>
      <c r="G59" s="36">
        <v>460.5</v>
      </c>
      <c r="H59" s="36">
        <v>476.1</v>
      </c>
      <c r="I59" s="36">
        <v>479.35</v>
      </c>
      <c r="J59" s="36">
        <v>483.90000000000003</v>
      </c>
      <c r="K59" s="31">
        <v>474.8</v>
      </c>
      <c r="L59" s="31">
        <v>467</v>
      </c>
      <c r="M59" s="31">
        <v>7.4741600000000004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586.75</v>
      </c>
      <c r="D60" s="36">
        <v>585.98333333333335</v>
      </c>
      <c r="E60" s="36">
        <v>580.76666666666665</v>
      </c>
      <c r="F60" s="36">
        <v>574.7833333333333</v>
      </c>
      <c r="G60" s="36">
        <v>569.56666666666661</v>
      </c>
      <c r="H60" s="36">
        <v>591.9666666666667</v>
      </c>
      <c r="I60" s="36">
        <v>597.18333333333339</v>
      </c>
      <c r="J60" s="36">
        <v>603.16666666666674</v>
      </c>
      <c r="K60" s="31">
        <v>591.20000000000005</v>
      </c>
      <c r="L60" s="31">
        <v>580</v>
      </c>
      <c r="M60" s="31">
        <v>18.828340000000001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1098.4000000000001</v>
      </c>
      <c r="D61" s="36">
        <v>1097.4833333333333</v>
      </c>
      <c r="E61" s="36">
        <v>1090.9666666666667</v>
      </c>
      <c r="F61" s="36">
        <v>1083.5333333333333</v>
      </c>
      <c r="G61" s="36">
        <v>1077.0166666666667</v>
      </c>
      <c r="H61" s="36">
        <v>1104.9166666666667</v>
      </c>
      <c r="I61" s="36">
        <v>1111.4333333333336</v>
      </c>
      <c r="J61" s="36">
        <v>1118.8666666666668</v>
      </c>
      <c r="K61" s="31">
        <v>1104</v>
      </c>
      <c r="L61" s="31">
        <v>1090.05</v>
      </c>
      <c r="M61" s="31">
        <v>0.24104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1482.3</v>
      </c>
      <c r="D62" s="36">
        <v>1482.8833333333332</v>
      </c>
      <c r="E62" s="36">
        <v>1473.7666666666664</v>
      </c>
      <c r="F62" s="36">
        <v>1465.2333333333331</v>
      </c>
      <c r="G62" s="36">
        <v>1456.1166666666663</v>
      </c>
      <c r="H62" s="36">
        <v>1491.4166666666665</v>
      </c>
      <c r="I62" s="36">
        <v>1500.5333333333333</v>
      </c>
      <c r="J62" s="36">
        <v>1509.0666666666666</v>
      </c>
      <c r="K62" s="31">
        <v>1492</v>
      </c>
      <c r="L62" s="31">
        <v>1474.35</v>
      </c>
      <c r="M62" s="31">
        <v>0.80913999999999997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448.5</v>
      </c>
      <c r="D63" s="36">
        <v>448.31666666666666</v>
      </c>
      <c r="E63" s="36">
        <v>446.63333333333333</v>
      </c>
      <c r="F63" s="36">
        <v>444.76666666666665</v>
      </c>
      <c r="G63" s="36">
        <v>443.08333333333331</v>
      </c>
      <c r="H63" s="36">
        <v>450.18333333333334</v>
      </c>
      <c r="I63" s="36">
        <v>451.86666666666662</v>
      </c>
      <c r="J63" s="36">
        <v>453.73333333333335</v>
      </c>
      <c r="K63" s="31">
        <v>450</v>
      </c>
      <c r="L63" s="31">
        <v>446.45</v>
      </c>
      <c r="M63" s="31">
        <v>10.854609999999999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6505.15</v>
      </c>
      <c r="D64" s="36">
        <v>6511.55</v>
      </c>
      <c r="E64" s="36">
        <v>6443.1</v>
      </c>
      <c r="F64" s="36">
        <v>6381.05</v>
      </c>
      <c r="G64" s="36">
        <v>6312.6</v>
      </c>
      <c r="H64" s="36">
        <v>6573.6</v>
      </c>
      <c r="I64" s="36">
        <v>6642.0499999999993</v>
      </c>
      <c r="J64" s="36">
        <v>6704.1</v>
      </c>
      <c r="K64" s="31">
        <v>6580</v>
      </c>
      <c r="L64" s="31">
        <v>6449.5</v>
      </c>
      <c r="M64" s="31">
        <v>0.29260999999999998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2524.0500000000002</v>
      </c>
      <c r="D65" s="36">
        <v>2531.35</v>
      </c>
      <c r="E65" s="36">
        <v>2512.6999999999998</v>
      </c>
      <c r="F65" s="36">
        <v>2501.35</v>
      </c>
      <c r="G65" s="36">
        <v>2482.6999999999998</v>
      </c>
      <c r="H65" s="36">
        <v>2542.6999999999998</v>
      </c>
      <c r="I65" s="36">
        <v>2561.3500000000004</v>
      </c>
      <c r="J65" s="36">
        <v>2572.6999999999998</v>
      </c>
      <c r="K65" s="31">
        <v>2550</v>
      </c>
      <c r="L65" s="31">
        <v>2520</v>
      </c>
      <c r="M65" s="31">
        <v>5.5849999999999997E-2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981.35</v>
      </c>
      <c r="D66" s="36">
        <v>980.23333333333346</v>
      </c>
      <c r="E66" s="36">
        <v>973.76666666666688</v>
      </c>
      <c r="F66" s="36">
        <v>966.18333333333339</v>
      </c>
      <c r="G66" s="36">
        <v>959.71666666666681</v>
      </c>
      <c r="H66" s="36">
        <v>987.81666666666695</v>
      </c>
      <c r="I66" s="36">
        <v>994.28333333333342</v>
      </c>
      <c r="J66" s="36">
        <v>1001.866666666667</v>
      </c>
      <c r="K66" s="31">
        <v>986.7</v>
      </c>
      <c r="L66" s="31">
        <v>972.65</v>
      </c>
      <c r="M66" s="31">
        <v>0.73811000000000004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1081.25</v>
      </c>
      <c r="D67" s="36">
        <v>1081</v>
      </c>
      <c r="E67" s="36">
        <v>1069.3499999999999</v>
      </c>
      <c r="F67" s="36">
        <v>1057.4499999999998</v>
      </c>
      <c r="G67" s="36">
        <v>1045.7999999999997</v>
      </c>
      <c r="H67" s="36">
        <v>1092.9000000000001</v>
      </c>
      <c r="I67" s="36">
        <v>1104.5500000000002</v>
      </c>
      <c r="J67" s="36">
        <v>1116.4500000000003</v>
      </c>
      <c r="K67" s="31">
        <v>1092.6500000000001</v>
      </c>
      <c r="L67" s="31">
        <v>1069.0999999999999</v>
      </c>
      <c r="M67" s="31">
        <v>0.11668000000000001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301.10000000000002</v>
      </c>
      <c r="D68" s="36">
        <v>299.95</v>
      </c>
      <c r="E68" s="36">
        <v>297.14999999999998</v>
      </c>
      <c r="F68" s="36">
        <v>293.2</v>
      </c>
      <c r="G68" s="36">
        <v>290.39999999999998</v>
      </c>
      <c r="H68" s="36">
        <v>303.89999999999998</v>
      </c>
      <c r="I68" s="36">
        <v>306.70000000000005</v>
      </c>
      <c r="J68" s="36">
        <v>310.64999999999998</v>
      </c>
      <c r="K68" s="31">
        <v>302.75</v>
      </c>
      <c r="L68" s="31">
        <v>296</v>
      </c>
      <c r="M68" s="31">
        <v>5.8735999999999997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2736.65</v>
      </c>
      <c r="D69" s="36">
        <v>2741.8333333333335</v>
      </c>
      <c r="E69" s="36">
        <v>2708.8166666666671</v>
      </c>
      <c r="F69" s="36">
        <v>2680.9833333333336</v>
      </c>
      <c r="G69" s="36">
        <v>2647.9666666666672</v>
      </c>
      <c r="H69" s="36">
        <v>2769.666666666667</v>
      </c>
      <c r="I69" s="36">
        <v>2802.6833333333334</v>
      </c>
      <c r="J69" s="36">
        <v>2830.5166666666669</v>
      </c>
      <c r="K69" s="31">
        <v>2774.85</v>
      </c>
      <c r="L69" s="31">
        <v>2714</v>
      </c>
      <c r="M69" s="31">
        <v>0.29886000000000001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922.95</v>
      </c>
      <c r="D70" s="36">
        <v>922.18333333333339</v>
      </c>
      <c r="E70" s="36">
        <v>916.81666666666683</v>
      </c>
      <c r="F70" s="36">
        <v>910.68333333333339</v>
      </c>
      <c r="G70" s="36">
        <v>905.31666666666683</v>
      </c>
      <c r="H70" s="36">
        <v>928.31666666666683</v>
      </c>
      <c r="I70" s="36">
        <v>933.68333333333339</v>
      </c>
      <c r="J70" s="36">
        <v>939.81666666666683</v>
      </c>
      <c r="K70" s="31">
        <v>927.55</v>
      </c>
      <c r="L70" s="31">
        <v>916.05</v>
      </c>
      <c r="M70" s="31">
        <v>3.0076299999999998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538.6</v>
      </c>
      <c r="D71" s="36">
        <v>538.9</v>
      </c>
      <c r="E71" s="36">
        <v>535.79999999999995</v>
      </c>
      <c r="F71" s="36">
        <v>533</v>
      </c>
      <c r="G71" s="36">
        <v>529.9</v>
      </c>
      <c r="H71" s="36">
        <v>541.69999999999993</v>
      </c>
      <c r="I71" s="36">
        <v>544.80000000000007</v>
      </c>
      <c r="J71" s="36">
        <v>547.59999999999991</v>
      </c>
      <c r="K71" s="31">
        <v>542</v>
      </c>
      <c r="L71" s="31">
        <v>536.1</v>
      </c>
      <c r="M71" s="31">
        <v>1.1224000000000001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2065.3000000000002</v>
      </c>
      <c r="D72" s="36">
        <v>2052.1166666666668</v>
      </c>
      <c r="E72" s="36">
        <v>2031.2333333333336</v>
      </c>
      <c r="F72" s="36">
        <v>1997.1666666666667</v>
      </c>
      <c r="G72" s="36">
        <v>1976.2833333333335</v>
      </c>
      <c r="H72" s="36">
        <v>2086.1833333333334</v>
      </c>
      <c r="I72" s="36">
        <v>2107.0666666666666</v>
      </c>
      <c r="J72" s="36">
        <v>2141.1333333333337</v>
      </c>
      <c r="K72" s="31">
        <v>2073</v>
      </c>
      <c r="L72" s="31">
        <v>2018.05</v>
      </c>
      <c r="M72" s="31">
        <v>7.1919999999999998E-2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2218.35</v>
      </c>
      <c r="D73" s="36">
        <v>2221.7833333333333</v>
      </c>
      <c r="E73" s="36">
        <v>2208.5666666666666</v>
      </c>
      <c r="F73" s="36">
        <v>2198.7833333333333</v>
      </c>
      <c r="G73" s="36">
        <v>2185.5666666666666</v>
      </c>
      <c r="H73" s="36">
        <v>2231.5666666666666</v>
      </c>
      <c r="I73" s="36">
        <v>2244.7833333333328</v>
      </c>
      <c r="J73" s="36">
        <v>2254.5666666666666</v>
      </c>
      <c r="K73" s="31">
        <v>2235</v>
      </c>
      <c r="L73" s="31">
        <v>2212</v>
      </c>
      <c r="M73" s="31">
        <v>0.15432999999999999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471.4</v>
      </c>
      <c r="D74" s="36">
        <v>469.5</v>
      </c>
      <c r="E74" s="36">
        <v>467</v>
      </c>
      <c r="F74" s="36">
        <v>462.6</v>
      </c>
      <c r="G74" s="36">
        <v>460.1</v>
      </c>
      <c r="H74" s="36">
        <v>473.9</v>
      </c>
      <c r="I74" s="36">
        <v>476.4</v>
      </c>
      <c r="J74" s="36">
        <v>480.79999999999995</v>
      </c>
      <c r="K74" s="31">
        <v>472</v>
      </c>
      <c r="L74" s="31">
        <v>465.1</v>
      </c>
      <c r="M74" s="31">
        <v>0.92388999999999999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157.94999999999999</v>
      </c>
      <c r="D75" s="36">
        <v>157</v>
      </c>
      <c r="E75" s="36">
        <v>155.05000000000001</v>
      </c>
      <c r="F75" s="36">
        <v>152.15</v>
      </c>
      <c r="G75" s="36">
        <v>150.20000000000002</v>
      </c>
      <c r="H75" s="36">
        <v>159.9</v>
      </c>
      <c r="I75" s="36">
        <v>161.85</v>
      </c>
      <c r="J75" s="36">
        <v>164.75</v>
      </c>
      <c r="K75" s="31">
        <v>158.94999999999999</v>
      </c>
      <c r="L75" s="31">
        <v>154.1</v>
      </c>
      <c r="M75" s="31">
        <v>4.6463000000000001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3508.5</v>
      </c>
      <c r="D76" s="36">
        <v>3514.5</v>
      </c>
      <c r="E76" s="36">
        <v>3484.05</v>
      </c>
      <c r="F76" s="36">
        <v>3459.6000000000004</v>
      </c>
      <c r="G76" s="36">
        <v>3429.1500000000005</v>
      </c>
      <c r="H76" s="36">
        <v>3538.95</v>
      </c>
      <c r="I76" s="36">
        <v>3569.3999999999996</v>
      </c>
      <c r="J76" s="36">
        <v>3593.8499999999995</v>
      </c>
      <c r="K76" s="31">
        <v>3544.95</v>
      </c>
      <c r="L76" s="31">
        <v>3490.05</v>
      </c>
      <c r="M76" s="31">
        <v>0.30856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7043.2</v>
      </c>
      <c r="D77" s="36">
        <v>7048.0666666666666</v>
      </c>
      <c r="E77" s="36">
        <v>6997.1333333333332</v>
      </c>
      <c r="F77" s="36">
        <v>6951.0666666666666</v>
      </c>
      <c r="G77" s="36">
        <v>6900.1333333333332</v>
      </c>
      <c r="H77" s="36">
        <v>7094.1333333333332</v>
      </c>
      <c r="I77" s="36">
        <v>7145.0666666666657</v>
      </c>
      <c r="J77" s="36">
        <v>7191.1333333333332</v>
      </c>
      <c r="K77" s="31">
        <v>7099</v>
      </c>
      <c r="L77" s="31">
        <v>7002</v>
      </c>
      <c r="M77" s="31">
        <v>0.39038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2333.9499999999998</v>
      </c>
      <c r="D78" s="36">
        <v>2342.5166666666664</v>
      </c>
      <c r="E78" s="36">
        <v>2311.4333333333329</v>
      </c>
      <c r="F78" s="36">
        <v>2288.9166666666665</v>
      </c>
      <c r="G78" s="36">
        <v>2257.833333333333</v>
      </c>
      <c r="H78" s="36">
        <v>2365.0333333333328</v>
      </c>
      <c r="I78" s="36">
        <v>2396.1166666666668</v>
      </c>
      <c r="J78" s="36">
        <v>2418.6333333333328</v>
      </c>
      <c r="K78" s="31">
        <v>2373.6</v>
      </c>
      <c r="L78" s="31">
        <v>2320</v>
      </c>
      <c r="M78" s="31">
        <v>8.2640000000000005E-2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6238.9</v>
      </c>
      <c r="D79" s="36">
        <v>6252.6166666666659</v>
      </c>
      <c r="E79" s="36">
        <v>6206.2833333333319</v>
      </c>
      <c r="F79" s="36">
        <v>6173.6666666666661</v>
      </c>
      <c r="G79" s="36">
        <v>6127.3333333333321</v>
      </c>
      <c r="H79" s="36">
        <v>6285.2333333333318</v>
      </c>
      <c r="I79" s="36">
        <v>6331.5666666666657</v>
      </c>
      <c r="J79" s="36">
        <v>6364.1833333333316</v>
      </c>
      <c r="K79" s="31">
        <v>6298.95</v>
      </c>
      <c r="L79" s="31">
        <v>6220</v>
      </c>
      <c r="M79" s="31">
        <v>0.17502000000000001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3860.35</v>
      </c>
      <c r="D80" s="36">
        <v>3858.4166666666665</v>
      </c>
      <c r="E80" s="36">
        <v>3838.9833333333331</v>
      </c>
      <c r="F80" s="36">
        <v>3817.6166666666668</v>
      </c>
      <c r="G80" s="36">
        <v>3798.1833333333334</v>
      </c>
      <c r="H80" s="36">
        <v>3879.7833333333328</v>
      </c>
      <c r="I80" s="36">
        <v>3899.2166666666662</v>
      </c>
      <c r="J80" s="36">
        <v>3920.5833333333326</v>
      </c>
      <c r="K80" s="31">
        <v>3877.85</v>
      </c>
      <c r="L80" s="31">
        <v>3837.05</v>
      </c>
      <c r="M80" s="31">
        <v>0.17701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2904.9</v>
      </c>
      <c r="D81" s="36">
        <v>2907</v>
      </c>
      <c r="E81" s="36">
        <v>2890</v>
      </c>
      <c r="F81" s="36">
        <v>2875.1</v>
      </c>
      <c r="G81" s="36">
        <v>2858.1</v>
      </c>
      <c r="H81" s="36">
        <v>2921.9</v>
      </c>
      <c r="I81" s="36">
        <v>2938.9</v>
      </c>
      <c r="J81" s="36">
        <v>2953.8</v>
      </c>
      <c r="K81" s="31">
        <v>2924</v>
      </c>
      <c r="L81" s="31">
        <v>2892.1</v>
      </c>
      <c r="M81" s="31">
        <v>8.7220000000000006E-2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159.44999999999999</v>
      </c>
      <c r="D82" s="36">
        <v>159.16666666666666</v>
      </c>
      <c r="E82" s="36">
        <v>158.5333333333333</v>
      </c>
      <c r="F82" s="36">
        <v>157.61666666666665</v>
      </c>
      <c r="G82" s="36">
        <v>156.98333333333329</v>
      </c>
      <c r="H82" s="36">
        <v>160.08333333333331</v>
      </c>
      <c r="I82" s="36">
        <v>160.7166666666667</v>
      </c>
      <c r="J82" s="36">
        <v>161.63333333333333</v>
      </c>
      <c r="K82" s="31">
        <v>159.80000000000001</v>
      </c>
      <c r="L82" s="31">
        <v>158.25</v>
      </c>
      <c r="M82" s="31">
        <v>6.3236999999999997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153.4</v>
      </c>
      <c r="D83" s="36">
        <v>153.54999999999998</v>
      </c>
      <c r="E83" s="36">
        <v>152.59999999999997</v>
      </c>
      <c r="F83" s="36">
        <v>151.79999999999998</v>
      </c>
      <c r="G83" s="36">
        <v>150.84999999999997</v>
      </c>
      <c r="H83" s="36">
        <v>154.34999999999997</v>
      </c>
      <c r="I83" s="36">
        <v>155.29999999999995</v>
      </c>
      <c r="J83" s="36">
        <v>156.09999999999997</v>
      </c>
      <c r="K83" s="31">
        <v>154.5</v>
      </c>
      <c r="L83" s="31">
        <v>152.75</v>
      </c>
      <c r="M83" s="31">
        <v>6.4463800000000004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737.7</v>
      </c>
      <c r="D84" s="36">
        <v>735.33333333333337</v>
      </c>
      <c r="E84" s="36">
        <v>723.36666666666679</v>
      </c>
      <c r="F84" s="36">
        <v>709.03333333333342</v>
      </c>
      <c r="G84" s="36">
        <v>697.06666666666683</v>
      </c>
      <c r="H84" s="36">
        <v>749.66666666666674</v>
      </c>
      <c r="I84" s="36">
        <v>761.63333333333321</v>
      </c>
      <c r="J84" s="36">
        <v>775.9666666666667</v>
      </c>
      <c r="K84" s="31">
        <v>747.3</v>
      </c>
      <c r="L84" s="31">
        <v>721</v>
      </c>
      <c r="M84" s="31">
        <v>0.82243999999999995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402.65</v>
      </c>
      <c r="D85" s="36">
        <v>402.01666666666665</v>
      </c>
      <c r="E85" s="36">
        <v>397.68333333333328</v>
      </c>
      <c r="F85" s="36">
        <v>392.71666666666664</v>
      </c>
      <c r="G85" s="36">
        <v>388.38333333333327</v>
      </c>
      <c r="H85" s="36">
        <v>406.98333333333329</v>
      </c>
      <c r="I85" s="36">
        <v>411.31666666666666</v>
      </c>
      <c r="J85" s="36">
        <v>416.2833333333333</v>
      </c>
      <c r="K85" s="31">
        <v>406.35</v>
      </c>
      <c r="L85" s="31">
        <v>397.05</v>
      </c>
      <c r="M85" s="31">
        <v>1.24089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184.4</v>
      </c>
      <c r="D86" s="36">
        <v>184.86666666666665</v>
      </c>
      <c r="E86" s="36">
        <v>183.73333333333329</v>
      </c>
      <c r="F86" s="36">
        <v>183.06666666666663</v>
      </c>
      <c r="G86" s="36">
        <v>181.93333333333328</v>
      </c>
      <c r="H86" s="36">
        <v>185.5333333333333</v>
      </c>
      <c r="I86" s="36">
        <v>186.66666666666669</v>
      </c>
      <c r="J86" s="36">
        <v>187.33333333333331</v>
      </c>
      <c r="K86" s="31">
        <v>186</v>
      </c>
      <c r="L86" s="31">
        <v>184.2</v>
      </c>
      <c r="M86" s="31">
        <v>11.73873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1794.8</v>
      </c>
      <c r="D87" s="36">
        <v>1791.2166666666665</v>
      </c>
      <c r="E87" s="36">
        <v>1778.583333333333</v>
      </c>
      <c r="F87" s="36">
        <v>1762.3666666666666</v>
      </c>
      <c r="G87" s="36">
        <v>1749.7333333333331</v>
      </c>
      <c r="H87" s="36">
        <v>1807.4333333333329</v>
      </c>
      <c r="I87" s="36">
        <v>1820.0666666666666</v>
      </c>
      <c r="J87" s="36">
        <v>1836.2833333333328</v>
      </c>
      <c r="K87" s="31">
        <v>1803.85</v>
      </c>
      <c r="L87" s="31">
        <v>1775</v>
      </c>
      <c r="M87" s="31">
        <v>8.2040000000000002E-2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1273.4000000000001</v>
      </c>
      <c r="D88" s="36">
        <v>1274.3999999999999</v>
      </c>
      <c r="E88" s="36">
        <v>1266.4499999999998</v>
      </c>
      <c r="F88" s="36">
        <v>1259.5</v>
      </c>
      <c r="G88" s="36">
        <v>1251.55</v>
      </c>
      <c r="H88" s="36">
        <v>1281.3499999999997</v>
      </c>
      <c r="I88" s="36">
        <v>1289.3</v>
      </c>
      <c r="J88" s="36">
        <v>1296.2499999999995</v>
      </c>
      <c r="K88" s="31">
        <v>1282.3499999999999</v>
      </c>
      <c r="L88" s="31">
        <v>1267.45</v>
      </c>
      <c r="M88" s="31">
        <v>0.17368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2441.5</v>
      </c>
      <c r="D89" s="36">
        <v>2439.15</v>
      </c>
      <c r="E89" s="36">
        <v>2423.3000000000002</v>
      </c>
      <c r="F89" s="36">
        <v>2405.1</v>
      </c>
      <c r="G89" s="36">
        <v>2389.25</v>
      </c>
      <c r="H89" s="36">
        <v>2457.3500000000004</v>
      </c>
      <c r="I89" s="36">
        <v>2473.1999999999998</v>
      </c>
      <c r="J89" s="36">
        <v>2491.4000000000005</v>
      </c>
      <c r="K89" s="31">
        <v>2455</v>
      </c>
      <c r="L89" s="31">
        <v>2420.9499999999998</v>
      </c>
      <c r="M89" s="31">
        <v>0.38344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2245.75</v>
      </c>
      <c r="D90" s="36">
        <v>2251.5666666666666</v>
      </c>
      <c r="E90" s="36">
        <v>2234.1833333333334</v>
      </c>
      <c r="F90" s="36">
        <v>2222.6166666666668</v>
      </c>
      <c r="G90" s="36">
        <v>2205.2333333333336</v>
      </c>
      <c r="H90" s="36">
        <v>2263.1333333333332</v>
      </c>
      <c r="I90" s="36">
        <v>2280.5166666666664</v>
      </c>
      <c r="J90" s="36">
        <v>2292.083333333333</v>
      </c>
      <c r="K90" s="31">
        <v>2268.9499999999998</v>
      </c>
      <c r="L90" s="31">
        <v>2240</v>
      </c>
      <c r="M90" s="31">
        <v>0.37928000000000001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3673.2</v>
      </c>
      <c r="D91" s="36">
        <v>3693.4</v>
      </c>
      <c r="E91" s="36">
        <v>3629.8</v>
      </c>
      <c r="F91" s="36">
        <v>3586.4</v>
      </c>
      <c r="G91" s="36">
        <v>3522.8</v>
      </c>
      <c r="H91" s="36">
        <v>3736.8</v>
      </c>
      <c r="I91" s="36">
        <v>3800.3999999999996</v>
      </c>
      <c r="J91" s="36">
        <v>3843.8</v>
      </c>
      <c r="K91" s="31">
        <v>3757</v>
      </c>
      <c r="L91" s="31">
        <v>3650</v>
      </c>
      <c r="M91" s="31">
        <v>4.5350000000000001E-2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576.79999999999995</v>
      </c>
      <c r="D92" s="36">
        <v>577.69999999999993</v>
      </c>
      <c r="E92" s="36">
        <v>573.24999999999989</v>
      </c>
      <c r="F92" s="36">
        <v>569.69999999999993</v>
      </c>
      <c r="G92" s="36">
        <v>565.24999999999989</v>
      </c>
      <c r="H92" s="36">
        <v>581.24999999999989</v>
      </c>
      <c r="I92" s="36">
        <v>585.69999999999993</v>
      </c>
      <c r="J92" s="36">
        <v>589.24999999999989</v>
      </c>
      <c r="K92" s="31">
        <v>582.15</v>
      </c>
      <c r="L92" s="31">
        <v>574.15</v>
      </c>
      <c r="M92" s="31">
        <v>0.44352000000000003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1646.3</v>
      </c>
      <c r="D93" s="36">
        <v>1650.7666666666667</v>
      </c>
      <c r="E93" s="36">
        <v>1638.5333333333333</v>
      </c>
      <c r="F93" s="36">
        <v>1630.7666666666667</v>
      </c>
      <c r="G93" s="36">
        <v>1618.5333333333333</v>
      </c>
      <c r="H93" s="36">
        <v>1658.5333333333333</v>
      </c>
      <c r="I93" s="36">
        <v>1670.7666666666664</v>
      </c>
      <c r="J93" s="36">
        <v>1678.5333333333333</v>
      </c>
      <c r="K93" s="31">
        <v>1663</v>
      </c>
      <c r="L93" s="31">
        <v>1643</v>
      </c>
      <c r="M93" s="31">
        <v>0.74512999999999996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3767.45</v>
      </c>
      <c r="D94" s="36">
        <v>3791.3166666666671</v>
      </c>
      <c r="E94" s="36">
        <v>3722.6333333333341</v>
      </c>
      <c r="F94" s="36">
        <v>3677.8166666666671</v>
      </c>
      <c r="G94" s="36">
        <v>3609.1333333333341</v>
      </c>
      <c r="H94" s="36">
        <v>3836.1333333333341</v>
      </c>
      <c r="I94" s="36">
        <v>3904.8166666666675</v>
      </c>
      <c r="J94" s="36">
        <v>3949.6333333333341</v>
      </c>
      <c r="K94" s="31">
        <v>3860</v>
      </c>
      <c r="L94" s="31">
        <v>3746.5</v>
      </c>
      <c r="M94" s="31">
        <v>0.40998000000000001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1430.75</v>
      </c>
      <c r="D95" s="36">
        <v>1431.6166666666668</v>
      </c>
      <c r="E95" s="36">
        <v>1427.2333333333336</v>
      </c>
      <c r="F95" s="36">
        <v>1423.7166666666667</v>
      </c>
      <c r="G95" s="36">
        <v>1419.3333333333335</v>
      </c>
      <c r="H95" s="36">
        <v>1435.1333333333337</v>
      </c>
      <c r="I95" s="36">
        <v>1439.5166666666669</v>
      </c>
      <c r="J95" s="36">
        <v>1443.0333333333338</v>
      </c>
      <c r="K95" s="31">
        <v>1436</v>
      </c>
      <c r="L95" s="31">
        <v>1428.1</v>
      </c>
      <c r="M95" s="31">
        <v>8.9526500000000002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592.29999999999995</v>
      </c>
      <c r="D96" s="36">
        <v>593.44999999999993</v>
      </c>
      <c r="E96" s="36">
        <v>589.89999999999986</v>
      </c>
      <c r="F96" s="36">
        <v>587.49999999999989</v>
      </c>
      <c r="G96" s="36">
        <v>583.94999999999982</v>
      </c>
      <c r="H96" s="36">
        <v>595.84999999999991</v>
      </c>
      <c r="I96" s="36">
        <v>599.39999999999986</v>
      </c>
      <c r="J96" s="36">
        <v>601.79999999999995</v>
      </c>
      <c r="K96" s="31">
        <v>597</v>
      </c>
      <c r="L96" s="31">
        <v>591.04999999999995</v>
      </c>
      <c r="M96" s="31">
        <v>1.7193499999999999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1576.45</v>
      </c>
      <c r="D97" s="36">
        <v>1561.8</v>
      </c>
      <c r="E97" s="36">
        <v>1532.25</v>
      </c>
      <c r="F97" s="36">
        <v>1488.05</v>
      </c>
      <c r="G97" s="36">
        <v>1458.5</v>
      </c>
      <c r="H97" s="36">
        <v>1606</v>
      </c>
      <c r="I97" s="36">
        <v>1635.5499999999997</v>
      </c>
      <c r="J97" s="36">
        <v>1679.75</v>
      </c>
      <c r="K97" s="31">
        <v>1591.35</v>
      </c>
      <c r="L97" s="31">
        <v>1517.6</v>
      </c>
      <c r="M97" s="31">
        <v>3.5984600000000002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4581.45</v>
      </c>
      <c r="D98" s="36">
        <v>4576.2666666666673</v>
      </c>
      <c r="E98" s="36">
        <v>4557.5333333333347</v>
      </c>
      <c r="F98" s="36">
        <v>4533.6166666666677</v>
      </c>
      <c r="G98" s="36">
        <v>4514.883333333335</v>
      </c>
      <c r="H98" s="36">
        <v>4600.1833333333343</v>
      </c>
      <c r="I98" s="36">
        <v>4618.9166666666661</v>
      </c>
      <c r="J98" s="36">
        <v>4642.8333333333339</v>
      </c>
      <c r="K98" s="31">
        <v>4595</v>
      </c>
      <c r="L98" s="31">
        <v>4552.3500000000004</v>
      </c>
      <c r="M98" s="31">
        <v>1.5672200000000001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522.85</v>
      </c>
      <c r="D99" s="36">
        <v>521.61666666666667</v>
      </c>
      <c r="E99" s="36">
        <v>519.23333333333335</v>
      </c>
      <c r="F99" s="36">
        <v>515.61666666666667</v>
      </c>
      <c r="G99" s="36">
        <v>513.23333333333335</v>
      </c>
      <c r="H99" s="36">
        <v>525.23333333333335</v>
      </c>
      <c r="I99" s="36">
        <v>527.61666666666679</v>
      </c>
      <c r="J99" s="36">
        <v>531.23333333333335</v>
      </c>
      <c r="K99" s="31">
        <v>524</v>
      </c>
      <c r="L99" s="31">
        <v>518</v>
      </c>
      <c r="M99" s="31">
        <v>6.2392899999999996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3157.15</v>
      </c>
      <c r="D100" s="36">
        <v>3160.3833333333332</v>
      </c>
      <c r="E100" s="36">
        <v>3146.7666666666664</v>
      </c>
      <c r="F100" s="36">
        <v>3136.3833333333332</v>
      </c>
      <c r="G100" s="36">
        <v>3122.7666666666664</v>
      </c>
      <c r="H100" s="36">
        <v>3170.7666666666664</v>
      </c>
      <c r="I100" s="36">
        <v>3184.3833333333332</v>
      </c>
      <c r="J100" s="36">
        <v>3194.7666666666664</v>
      </c>
      <c r="K100" s="31">
        <v>3174</v>
      </c>
      <c r="L100" s="31">
        <v>3150</v>
      </c>
      <c r="M100" s="31">
        <v>1.4493499999999999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518.79999999999995</v>
      </c>
      <c r="D101" s="36">
        <v>518.08333333333337</v>
      </c>
      <c r="E101" s="36">
        <v>515.16666666666674</v>
      </c>
      <c r="F101" s="36">
        <v>511.53333333333342</v>
      </c>
      <c r="G101" s="36">
        <v>508.61666666666679</v>
      </c>
      <c r="H101" s="36">
        <v>521.7166666666667</v>
      </c>
      <c r="I101" s="36">
        <v>524.63333333333344</v>
      </c>
      <c r="J101" s="36">
        <v>528.26666666666665</v>
      </c>
      <c r="K101" s="31">
        <v>521</v>
      </c>
      <c r="L101" s="31">
        <v>514.45000000000005</v>
      </c>
      <c r="M101" s="31">
        <v>5.2401999999999997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2416.1999999999998</v>
      </c>
      <c r="D102" s="36">
        <v>2415.8833333333337</v>
      </c>
      <c r="E102" s="36">
        <v>2410.3666666666672</v>
      </c>
      <c r="F102" s="36">
        <v>2404.5333333333338</v>
      </c>
      <c r="G102" s="36">
        <v>2399.0166666666673</v>
      </c>
      <c r="H102" s="36">
        <v>2421.7166666666672</v>
      </c>
      <c r="I102" s="36">
        <v>2427.2333333333336</v>
      </c>
      <c r="J102" s="36">
        <v>2433.0666666666671</v>
      </c>
      <c r="K102" s="31">
        <v>2421.4</v>
      </c>
      <c r="L102" s="31">
        <v>2410.0500000000002</v>
      </c>
      <c r="M102" s="31">
        <v>0.42904999999999999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1084.6500000000001</v>
      </c>
      <c r="D103" s="36">
        <v>1084.8666666666668</v>
      </c>
      <c r="E103" s="36">
        <v>1080.2833333333335</v>
      </c>
      <c r="F103" s="36">
        <v>1075.9166666666667</v>
      </c>
      <c r="G103" s="36">
        <v>1071.3333333333335</v>
      </c>
      <c r="H103" s="36">
        <v>1089.2333333333336</v>
      </c>
      <c r="I103" s="36">
        <v>1093.8166666666666</v>
      </c>
      <c r="J103" s="36">
        <v>1098.1833333333336</v>
      </c>
      <c r="K103" s="31">
        <v>1089.45</v>
      </c>
      <c r="L103" s="31">
        <v>1080.5</v>
      </c>
      <c r="M103" s="31">
        <v>4.8147500000000001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1652.4</v>
      </c>
      <c r="D104" s="36">
        <v>1653.1333333333332</v>
      </c>
      <c r="E104" s="36">
        <v>1642.2666666666664</v>
      </c>
      <c r="F104" s="36">
        <v>1632.1333333333332</v>
      </c>
      <c r="G104" s="36">
        <v>1621.2666666666664</v>
      </c>
      <c r="H104" s="36">
        <v>1663.2666666666664</v>
      </c>
      <c r="I104" s="36">
        <v>1674.1333333333332</v>
      </c>
      <c r="J104" s="36">
        <v>1684.2666666666664</v>
      </c>
      <c r="K104" s="31">
        <v>1664</v>
      </c>
      <c r="L104" s="31">
        <v>1643</v>
      </c>
      <c r="M104" s="31">
        <v>0.20205000000000001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538</v>
      </c>
      <c r="D105" s="36">
        <v>539.16666666666663</v>
      </c>
      <c r="E105" s="36">
        <v>535.93333333333328</v>
      </c>
      <c r="F105" s="36">
        <v>533.86666666666667</v>
      </c>
      <c r="G105" s="36">
        <v>530.63333333333333</v>
      </c>
      <c r="H105" s="36">
        <v>541.23333333333323</v>
      </c>
      <c r="I105" s="36">
        <v>544.46666666666658</v>
      </c>
      <c r="J105" s="36">
        <v>546.53333333333319</v>
      </c>
      <c r="K105" s="31">
        <v>542.4</v>
      </c>
      <c r="L105" s="31">
        <v>537.1</v>
      </c>
      <c r="M105" s="31">
        <v>0.53793999999999997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82.55</v>
      </c>
      <c r="D106" s="36">
        <v>82.61666666666666</v>
      </c>
      <c r="E106" s="36">
        <v>82.433333333333323</v>
      </c>
      <c r="F106" s="36">
        <v>82.316666666666663</v>
      </c>
      <c r="G106" s="36">
        <v>82.133333333333326</v>
      </c>
      <c r="H106" s="36">
        <v>82.73333333333332</v>
      </c>
      <c r="I106" s="36">
        <v>82.916666666666657</v>
      </c>
      <c r="J106" s="36">
        <v>83.033333333333317</v>
      </c>
      <c r="K106" s="31">
        <v>82.8</v>
      </c>
      <c r="L106" s="31">
        <v>82.5</v>
      </c>
      <c r="M106" s="31">
        <v>25.82048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412.05</v>
      </c>
      <c r="D107" s="36">
        <v>411.65000000000003</v>
      </c>
      <c r="E107" s="36">
        <v>410.50000000000006</v>
      </c>
      <c r="F107" s="36">
        <v>408.95000000000005</v>
      </c>
      <c r="G107" s="36">
        <v>407.80000000000007</v>
      </c>
      <c r="H107" s="36">
        <v>413.20000000000005</v>
      </c>
      <c r="I107" s="36">
        <v>414.35</v>
      </c>
      <c r="J107" s="36">
        <v>415.90000000000003</v>
      </c>
      <c r="K107" s="31">
        <v>412.8</v>
      </c>
      <c r="L107" s="31">
        <v>410.1</v>
      </c>
      <c r="M107" s="31">
        <v>9.7765500000000003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529</v>
      </c>
      <c r="D108" s="36">
        <v>528.5</v>
      </c>
      <c r="E108" s="36">
        <v>526.5</v>
      </c>
      <c r="F108" s="36">
        <v>524</v>
      </c>
      <c r="G108" s="36">
        <v>522</v>
      </c>
      <c r="H108" s="36">
        <v>531</v>
      </c>
      <c r="I108" s="36">
        <v>533</v>
      </c>
      <c r="J108" s="36">
        <v>535.5</v>
      </c>
      <c r="K108" s="31">
        <v>530.5</v>
      </c>
      <c r="L108" s="31">
        <v>526</v>
      </c>
      <c r="M108" s="31">
        <v>0.93269000000000002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589.5</v>
      </c>
      <c r="D109" s="36">
        <v>590.7833333333333</v>
      </c>
      <c r="E109" s="36">
        <v>584.56666666666661</v>
      </c>
      <c r="F109" s="36">
        <v>579.63333333333333</v>
      </c>
      <c r="G109" s="36">
        <v>573.41666666666663</v>
      </c>
      <c r="H109" s="36">
        <v>595.71666666666658</v>
      </c>
      <c r="I109" s="36">
        <v>601.93333333333328</v>
      </c>
      <c r="J109" s="36">
        <v>606.86666666666656</v>
      </c>
      <c r="K109" s="31">
        <v>597</v>
      </c>
      <c r="L109" s="31">
        <v>585.85</v>
      </c>
      <c r="M109" s="31">
        <v>3.3599700000000001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172.2</v>
      </c>
      <c r="D110" s="36">
        <v>171.45000000000002</v>
      </c>
      <c r="E110" s="36">
        <v>170.15000000000003</v>
      </c>
      <c r="F110" s="36">
        <v>168.10000000000002</v>
      </c>
      <c r="G110" s="36">
        <v>166.80000000000004</v>
      </c>
      <c r="H110" s="36">
        <v>173.50000000000003</v>
      </c>
      <c r="I110" s="36">
        <v>174.80000000000004</v>
      </c>
      <c r="J110" s="36">
        <v>176.85000000000002</v>
      </c>
      <c r="K110" s="31">
        <v>172.75</v>
      </c>
      <c r="L110" s="31">
        <v>169.4</v>
      </c>
      <c r="M110" s="31">
        <v>31.5139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933.7</v>
      </c>
      <c r="D111" s="36">
        <v>934.4666666666667</v>
      </c>
      <c r="E111" s="36">
        <v>930.23333333333335</v>
      </c>
      <c r="F111" s="36">
        <v>926.76666666666665</v>
      </c>
      <c r="G111" s="36">
        <v>922.5333333333333</v>
      </c>
      <c r="H111" s="36">
        <v>937.93333333333339</v>
      </c>
      <c r="I111" s="36">
        <v>942.16666666666674</v>
      </c>
      <c r="J111" s="36">
        <v>945.63333333333344</v>
      </c>
      <c r="K111" s="31">
        <v>938.7</v>
      </c>
      <c r="L111" s="31">
        <v>931</v>
      </c>
      <c r="M111" s="31">
        <v>1.78102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148.69999999999999</v>
      </c>
      <c r="D112" s="36">
        <v>148.68333333333334</v>
      </c>
      <c r="E112" s="36">
        <v>147.96666666666667</v>
      </c>
      <c r="F112" s="36">
        <v>147.23333333333332</v>
      </c>
      <c r="G112" s="36">
        <v>146.51666666666665</v>
      </c>
      <c r="H112" s="36">
        <v>149.41666666666669</v>
      </c>
      <c r="I112" s="36">
        <v>150.13333333333338</v>
      </c>
      <c r="J112" s="36">
        <v>150.8666666666667</v>
      </c>
      <c r="K112" s="31">
        <v>149.4</v>
      </c>
      <c r="L112" s="31">
        <v>147.94999999999999</v>
      </c>
      <c r="M112" s="31">
        <v>41.220950000000002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435.05</v>
      </c>
      <c r="D113" s="36">
        <v>434.90000000000003</v>
      </c>
      <c r="E113" s="36">
        <v>432.20000000000005</v>
      </c>
      <c r="F113" s="36">
        <v>429.35</v>
      </c>
      <c r="G113" s="36">
        <v>426.65000000000003</v>
      </c>
      <c r="H113" s="36">
        <v>437.75000000000006</v>
      </c>
      <c r="I113" s="36">
        <v>440.45</v>
      </c>
      <c r="J113" s="36">
        <v>443.30000000000007</v>
      </c>
      <c r="K113" s="31">
        <v>437.6</v>
      </c>
      <c r="L113" s="31">
        <v>432.05</v>
      </c>
      <c r="M113" s="31">
        <v>0.93603000000000003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265.7</v>
      </c>
      <c r="D114" s="36">
        <v>264.58333333333331</v>
      </c>
      <c r="E114" s="36">
        <v>262.16666666666663</v>
      </c>
      <c r="F114" s="36">
        <v>258.63333333333333</v>
      </c>
      <c r="G114" s="36">
        <v>256.21666666666664</v>
      </c>
      <c r="H114" s="36">
        <v>268.11666666666662</v>
      </c>
      <c r="I114" s="36">
        <v>270.53333333333325</v>
      </c>
      <c r="J114" s="36">
        <v>274.06666666666661</v>
      </c>
      <c r="K114" s="31">
        <v>267</v>
      </c>
      <c r="L114" s="31">
        <v>261.05</v>
      </c>
      <c r="M114" s="31">
        <v>27.288900000000002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1526</v>
      </c>
      <c r="D115" s="36">
        <v>1529.3333333333333</v>
      </c>
      <c r="E115" s="36">
        <v>1520.6666666666665</v>
      </c>
      <c r="F115" s="36">
        <v>1515.3333333333333</v>
      </c>
      <c r="G115" s="36">
        <v>1506.6666666666665</v>
      </c>
      <c r="H115" s="36">
        <v>1534.6666666666665</v>
      </c>
      <c r="I115" s="36">
        <v>1543.333333333333</v>
      </c>
      <c r="J115" s="36">
        <v>1548.6666666666665</v>
      </c>
      <c r="K115" s="31">
        <v>1538</v>
      </c>
      <c r="L115" s="31">
        <v>1524</v>
      </c>
      <c r="M115" s="31">
        <v>1.7904199999999999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5183.75</v>
      </c>
      <c r="D116" s="36">
        <v>5183.5166666666664</v>
      </c>
      <c r="E116" s="36">
        <v>5131.9833333333327</v>
      </c>
      <c r="F116" s="36">
        <v>5080.2166666666662</v>
      </c>
      <c r="G116" s="36">
        <v>5028.6833333333325</v>
      </c>
      <c r="H116" s="36">
        <v>5235.2833333333328</v>
      </c>
      <c r="I116" s="36">
        <v>5286.8166666666657</v>
      </c>
      <c r="J116" s="36">
        <v>5338.583333333333</v>
      </c>
      <c r="K116" s="31">
        <v>5235.05</v>
      </c>
      <c r="L116" s="31">
        <v>5131.75</v>
      </c>
      <c r="M116" s="31">
        <v>0.45659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1656.3</v>
      </c>
      <c r="D117" s="36">
        <v>1658.45</v>
      </c>
      <c r="E117" s="36">
        <v>1651.9</v>
      </c>
      <c r="F117" s="36">
        <v>1647.5</v>
      </c>
      <c r="G117" s="36">
        <v>1640.95</v>
      </c>
      <c r="H117" s="36">
        <v>1662.8500000000001</v>
      </c>
      <c r="I117" s="36">
        <v>1669.3999999999999</v>
      </c>
      <c r="J117" s="36">
        <v>1673.8000000000002</v>
      </c>
      <c r="K117" s="31">
        <v>1665</v>
      </c>
      <c r="L117" s="31">
        <v>1654.05</v>
      </c>
      <c r="M117" s="31">
        <v>2.9215300000000002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3159.8</v>
      </c>
      <c r="D118" s="36">
        <v>3154.0833333333335</v>
      </c>
      <c r="E118" s="36">
        <v>3133.3666666666668</v>
      </c>
      <c r="F118" s="36">
        <v>3106.9333333333334</v>
      </c>
      <c r="G118" s="36">
        <v>3086.2166666666667</v>
      </c>
      <c r="H118" s="36">
        <v>3180.5166666666669</v>
      </c>
      <c r="I118" s="36">
        <v>3201.2333333333331</v>
      </c>
      <c r="J118" s="36">
        <v>3227.666666666667</v>
      </c>
      <c r="K118" s="31">
        <v>3174.8</v>
      </c>
      <c r="L118" s="31">
        <v>3127.65</v>
      </c>
      <c r="M118" s="31">
        <v>0.15484999999999999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1198.95</v>
      </c>
      <c r="D119" s="36">
        <v>1194.3666666666666</v>
      </c>
      <c r="E119" s="36">
        <v>1181.7333333333331</v>
      </c>
      <c r="F119" s="36">
        <v>1164.5166666666667</v>
      </c>
      <c r="G119" s="36">
        <v>1151.8833333333332</v>
      </c>
      <c r="H119" s="36">
        <v>1211.583333333333</v>
      </c>
      <c r="I119" s="36">
        <v>1224.2166666666667</v>
      </c>
      <c r="J119" s="36">
        <v>1241.4333333333329</v>
      </c>
      <c r="K119" s="31">
        <v>1207</v>
      </c>
      <c r="L119" s="31">
        <v>1177.1500000000001</v>
      </c>
      <c r="M119" s="31">
        <v>9.1109999999999997E-2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504.95</v>
      </c>
      <c r="D120" s="36">
        <v>505.33333333333331</v>
      </c>
      <c r="E120" s="36">
        <v>502.66666666666663</v>
      </c>
      <c r="F120" s="36">
        <v>500.38333333333333</v>
      </c>
      <c r="G120" s="36">
        <v>497.71666666666664</v>
      </c>
      <c r="H120" s="36">
        <v>507.61666666666662</v>
      </c>
      <c r="I120" s="36">
        <v>510.28333333333325</v>
      </c>
      <c r="J120" s="36">
        <v>512.56666666666661</v>
      </c>
      <c r="K120" s="31">
        <v>508</v>
      </c>
      <c r="L120" s="31">
        <v>503.05</v>
      </c>
      <c r="M120" s="31">
        <v>1.3988700000000001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844.95</v>
      </c>
      <c r="D121" s="36">
        <v>842.11666666666667</v>
      </c>
      <c r="E121" s="36">
        <v>837.23333333333335</v>
      </c>
      <c r="F121" s="36">
        <v>829.51666666666665</v>
      </c>
      <c r="G121" s="36">
        <v>824.63333333333333</v>
      </c>
      <c r="H121" s="36">
        <v>849.83333333333337</v>
      </c>
      <c r="I121" s="36">
        <v>854.71666666666681</v>
      </c>
      <c r="J121" s="36">
        <v>862.43333333333339</v>
      </c>
      <c r="K121" s="31">
        <v>847</v>
      </c>
      <c r="L121" s="31">
        <v>834.4</v>
      </c>
      <c r="M121" s="31">
        <v>4.7597500000000004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838.5</v>
      </c>
      <c r="D122" s="36">
        <v>835.65</v>
      </c>
      <c r="E122" s="36">
        <v>826.44999999999993</v>
      </c>
      <c r="F122" s="36">
        <v>814.4</v>
      </c>
      <c r="G122" s="36">
        <v>805.19999999999993</v>
      </c>
      <c r="H122" s="36">
        <v>847.69999999999993</v>
      </c>
      <c r="I122" s="36">
        <v>856.9</v>
      </c>
      <c r="J122" s="36">
        <v>868.94999999999993</v>
      </c>
      <c r="K122" s="31">
        <v>844.85</v>
      </c>
      <c r="L122" s="31">
        <v>823.6</v>
      </c>
      <c r="M122" s="31">
        <v>4.7762200000000004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468.4</v>
      </c>
      <c r="D123" s="36">
        <v>467.75</v>
      </c>
      <c r="E123" s="36">
        <v>464.5</v>
      </c>
      <c r="F123" s="36">
        <v>460.6</v>
      </c>
      <c r="G123" s="36">
        <v>457.35</v>
      </c>
      <c r="H123" s="36">
        <v>471.65</v>
      </c>
      <c r="I123" s="36">
        <v>474.9</v>
      </c>
      <c r="J123" s="36">
        <v>478.79999999999995</v>
      </c>
      <c r="K123" s="31">
        <v>471</v>
      </c>
      <c r="L123" s="31">
        <v>463.85</v>
      </c>
      <c r="M123" s="31">
        <v>2.0388799999999998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1583.9</v>
      </c>
      <c r="D124" s="36">
        <v>1586.1500000000003</v>
      </c>
      <c r="E124" s="36">
        <v>1578.1000000000006</v>
      </c>
      <c r="F124" s="36">
        <v>1572.3000000000002</v>
      </c>
      <c r="G124" s="36">
        <v>1564.2500000000005</v>
      </c>
      <c r="H124" s="36">
        <v>1591.9500000000007</v>
      </c>
      <c r="I124" s="36">
        <v>1600.0000000000005</v>
      </c>
      <c r="J124" s="36">
        <v>1605.8000000000009</v>
      </c>
      <c r="K124" s="31">
        <v>1594.2</v>
      </c>
      <c r="L124" s="31">
        <v>1580.35</v>
      </c>
      <c r="M124" s="31">
        <v>0.30459000000000003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1723.7</v>
      </c>
      <c r="D125" s="36">
        <v>1724.6333333333332</v>
      </c>
      <c r="E125" s="36">
        <v>1716.2666666666664</v>
      </c>
      <c r="F125" s="36">
        <v>1708.8333333333333</v>
      </c>
      <c r="G125" s="36">
        <v>1700.4666666666665</v>
      </c>
      <c r="H125" s="36">
        <v>1732.0666666666664</v>
      </c>
      <c r="I125" s="36">
        <v>1740.4333333333332</v>
      </c>
      <c r="J125" s="36">
        <v>1747.8666666666663</v>
      </c>
      <c r="K125" s="31">
        <v>1733</v>
      </c>
      <c r="L125" s="31">
        <v>1717.2</v>
      </c>
      <c r="M125" s="31">
        <v>1.79918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171.4</v>
      </c>
      <c r="D126" s="36">
        <v>171.25</v>
      </c>
      <c r="E126" s="36">
        <v>170.5</v>
      </c>
      <c r="F126" s="36">
        <v>169.6</v>
      </c>
      <c r="G126" s="36">
        <v>168.85</v>
      </c>
      <c r="H126" s="36">
        <v>172.15</v>
      </c>
      <c r="I126" s="36">
        <v>172.9</v>
      </c>
      <c r="J126" s="36">
        <v>173.8</v>
      </c>
      <c r="K126" s="31">
        <v>172</v>
      </c>
      <c r="L126" s="31">
        <v>170.35</v>
      </c>
      <c r="M126" s="31">
        <v>3.31054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5312.15</v>
      </c>
      <c r="D127" s="36">
        <v>5331.166666666667</v>
      </c>
      <c r="E127" s="36">
        <v>5261.9833333333336</v>
      </c>
      <c r="F127" s="36">
        <v>5211.8166666666666</v>
      </c>
      <c r="G127" s="36">
        <v>5142.6333333333332</v>
      </c>
      <c r="H127" s="36">
        <v>5381.3333333333339</v>
      </c>
      <c r="I127" s="36">
        <v>5450.5166666666664</v>
      </c>
      <c r="J127" s="36">
        <v>5500.6833333333343</v>
      </c>
      <c r="K127" s="31">
        <v>5400.35</v>
      </c>
      <c r="L127" s="31">
        <v>5281</v>
      </c>
      <c r="M127" s="31">
        <v>0.10413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648.4</v>
      </c>
      <c r="D128" s="36">
        <v>650.0333333333333</v>
      </c>
      <c r="E128" s="36">
        <v>644.36666666666656</v>
      </c>
      <c r="F128" s="36">
        <v>640.33333333333326</v>
      </c>
      <c r="G128" s="36">
        <v>634.66666666666652</v>
      </c>
      <c r="H128" s="36">
        <v>654.06666666666661</v>
      </c>
      <c r="I128" s="36">
        <v>659.73333333333335</v>
      </c>
      <c r="J128" s="36">
        <v>663.76666666666665</v>
      </c>
      <c r="K128" s="31">
        <v>655.7</v>
      </c>
      <c r="L128" s="31">
        <v>646</v>
      </c>
      <c r="M128" s="31">
        <v>1.1319600000000001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5294.9</v>
      </c>
      <c r="D129" s="36">
        <v>5294.5666666666666</v>
      </c>
      <c r="E129" s="36">
        <v>5274.333333333333</v>
      </c>
      <c r="F129" s="36">
        <v>5253.7666666666664</v>
      </c>
      <c r="G129" s="36">
        <v>5233.5333333333328</v>
      </c>
      <c r="H129" s="36">
        <v>5315.1333333333332</v>
      </c>
      <c r="I129" s="36">
        <v>5335.3666666666668</v>
      </c>
      <c r="J129" s="36">
        <v>5355.9333333333334</v>
      </c>
      <c r="K129" s="31">
        <v>5314.8</v>
      </c>
      <c r="L129" s="31">
        <v>5274</v>
      </c>
      <c r="M129" s="31">
        <v>0.19034999999999999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3655.25</v>
      </c>
      <c r="D130" s="36">
        <v>3663.8166666666671</v>
      </c>
      <c r="E130" s="36">
        <v>3637.6333333333341</v>
      </c>
      <c r="F130" s="36">
        <v>3620.0166666666669</v>
      </c>
      <c r="G130" s="36">
        <v>3593.8333333333339</v>
      </c>
      <c r="H130" s="36">
        <v>3681.4333333333343</v>
      </c>
      <c r="I130" s="36">
        <v>3707.6166666666677</v>
      </c>
      <c r="J130" s="36">
        <v>3725.2333333333345</v>
      </c>
      <c r="K130" s="31">
        <v>3690</v>
      </c>
      <c r="L130" s="31">
        <v>3646.2</v>
      </c>
      <c r="M130" s="31">
        <v>2.46957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408.9</v>
      </c>
      <c r="D131" s="36">
        <v>410.34999999999997</v>
      </c>
      <c r="E131" s="36">
        <v>406.59999999999991</v>
      </c>
      <c r="F131" s="36">
        <v>404.29999999999995</v>
      </c>
      <c r="G131" s="36">
        <v>400.5499999999999</v>
      </c>
      <c r="H131" s="36">
        <v>412.64999999999992</v>
      </c>
      <c r="I131" s="36">
        <v>416.40000000000003</v>
      </c>
      <c r="J131" s="36">
        <v>418.69999999999993</v>
      </c>
      <c r="K131" s="31">
        <v>414.1</v>
      </c>
      <c r="L131" s="31">
        <v>408.05</v>
      </c>
      <c r="M131" s="31">
        <v>2.1612200000000001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1036.25</v>
      </c>
      <c r="D132" s="36">
        <v>1034.95</v>
      </c>
      <c r="E132" s="36">
        <v>1029.95</v>
      </c>
      <c r="F132" s="36">
        <v>1023.6500000000001</v>
      </c>
      <c r="G132" s="36">
        <v>1018.6500000000001</v>
      </c>
      <c r="H132" s="36">
        <v>1041.25</v>
      </c>
      <c r="I132" s="36">
        <v>1046.25</v>
      </c>
      <c r="J132" s="36">
        <v>1052.55</v>
      </c>
      <c r="K132" s="31">
        <v>1039.95</v>
      </c>
      <c r="L132" s="31">
        <v>1028.6500000000001</v>
      </c>
      <c r="M132" s="31">
        <v>3.2692399999999999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1634.4</v>
      </c>
      <c r="D133" s="36">
        <v>1634.4166666666667</v>
      </c>
      <c r="E133" s="36">
        <v>1623.8333333333335</v>
      </c>
      <c r="F133" s="36">
        <v>1613.2666666666667</v>
      </c>
      <c r="G133" s="36">
        <v>1602.6833333333334</v>
      </c>
      <c r="H133" s="36">
        <v>1644.9833333333336</v>
      </c>
      <c r="I133" s="36">
        <v>1655.5666666666671</v>
      </c>
      <c r="J133" s="36">
        <v>1666.1333333333337</v>
      </c>
      <c r="K133" s="31">
        <v>1645</v>
      </c>
      <c r="L133" s="31">
        <v>1623.85</v>
      </c>
      <c r="M133" s="31">
        <v>0.76546000000000003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145393.29999999999</v>
      </c>
      <c r="D134" s="36">
        <v>145631.43333333332</v>
      </c>
      <c r="E134" s="36">
        <v>144762.86666666664</v>
      </c>
      <c r="F134" s="36">
        <v>144132.43333333332</v>
      </c>
      <c r="G134" s="36">
        <v>143263.86666666664</v>
      </c>
      <c r="H134" s="36">
        <v>146261.86666666664</v>
      </c>
      <c r="I134" s="36">
        <v>147130.43333333335</v>
      </c>
      <c r="J134" s="36">
        <v>147760.86666666664</v>
      </c>
      <c r="K134" s="31">
        <v>146500</v>
      </c>
      <c r="L134" s="31">
        <v>145001</v>
      </c>
      <c r="M134" s="31">
        <v>6.6800000000000002E-3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1170.1500000000001</v>
      </c>
      <c r="D135" s="36">
        <v>1162.7333333333333</v>
      </c>
      <c r="E135" s="36">
        <v>1152.1666666666667</v>
      </c>
      <c r="F135" s="36">
        <v>1134.1833333333334</v>
      </c>
      <c r="G135" s="36">
        <v>1123.6166666666668</v>
      </c>
      <c r="H135" s="36">
        <v>1180.7166666666667</v>
      </c>
      <c r="I135" s="36">
        <v>1191.2833333333333</v>
      </c>
      <c r="J135" s="36">
        <v>1209.2666666666667</v>
      </c>
      <c r="K135" s="31">
        <v>1173.3</v>
      </c>
      <c r="L135" s="31">
        <v>1144.75</v>
      </c>
      <c r="M135" s="31">
        <v>0.17659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287.64999999999998</v>
      </c>
      <c r="D136" s="36">
        <v>287.48333333333335</v>
      </c>
      <c r="E136" s="36">
        <v>285.16666666666669</v>
      </c>
      <c r="F136" s="36">
        <v>282.68333333333334</v>
      </c>
      <c r="G136" s="36">
        <v>280.36666666666667</v>
      </c>
      <c r="H136" s="36">
        <v>289.9666666666667</v>
      </c>
      <c r="I136" s="36">
        <v>292.2833333333333</v>
      </c>
      <c r="J136" s="36">
        <v>294.76666666666671</v>
      </c>
      <c r="K136" s="31">
        <v>289.8</v>
      </c>
      <c r="L136" s="31">
        <v>285</v>
      </c>
      <c r="M136" s="31">
        <v>0.71179999999999999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1960.1</v>
      </c>
      <c r="D137" s="36">
        <v>1965.0333333333335</v>
      </c>
      <c r="E137" s="36">
        <v>1952.0666666666671</v>
      </c>
      <c r="F137" s="36">
        <v>1944.0333333333335</v>
      </c>
      <c r="G137" s="36">
        <v>1931.0666666666671</v>
      </c>
      <c r="H137" s="36">
        <v>1973.0666666666671</v>
      </c>
      <c r="I137" s="36">
        <v>1986.0333333333338</v>
      </c>
      <c r="J137" s="36">
        <v>1994.0666666666671</v>
      </c>
      <c r="K137" s="31">
        <v>1978</v>
      </c>
      <c r="L137" s="31">
        <v>1957</v>
      </c>
      <c r="M137" s="31">
        <v>1.10564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2139.6</v>
      </c>
      <c r="D138" s="36">
        <v>2142.9</v>
      </c>
      <c r="E138" s="36">
        <v>2126.8000000000002</v>
      </c>
      <c r="F138" s="36">
        <v>2114</v>
      </c>
      <c r="G138" s="36">
        <v>2097.9</v>
      </c>
      <c r="H138" s="36">
        <v>2155.7000000000003</v>
      </c>
      <c r="I138" s="36">
        <v>2171.7999999999997</v>
      </c>
      <c r="J138" s="36">
        <v>2184.6000000000004</v>
      </c>
      <c r="K138" s="31">
        <v>2159</v>
      </c>
      <c r="L138" s="31">
        <v>2130.1</v>
      </c>
      <c r="M138" s="31">
        <v>8.3110000000000003E-2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528.45000000000005</v>
      </c>
      <c r="D139" s="36">
        <v>527.44999999999993</v>
      </c>
      <c r="E139" s="36">
        <v>524.99999999999989</v>
      </c>
      <c r="F139" s="36">
        <v>521.54999999999995</v>
      </c>
      <c r="G139" s="36">
        <v>519.09999999999991</v>
      </c>
      <c r="H139" s="36">
        <v>530.89999999999986</v>
      </c>
      <c r="I139" s="36">
        <v>533.34999999999991</v>
      </c>
      <c r="J139" s="36">
        <v>536.79999999999984</v>
      </c>
      <c r="K139" s="31">
        <v>529.9</v>
      </c>
      <c r="L139" s="31">
        <v>524</v>
      </c>
      <c r="M139" s="31">
        <v>0.83777999999999997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11567.2</v>
      </c>
      <c r="D140" s="36">
        <v>11592.616666666669</v>
      </c>
      <c r="E140" s="36">
        <v>11505.283333333336</v>
      </c>
      <c r="F140" s="36">
        <v>11443.366666666669</v>
      </c>
      <c r="G140" s="36">
        <v>11356.033333333336</v>
      </c>
      <c r="H140" s="36">
        <v>11654.533333333336</v>
      </c>
      <c r="I140" s="36">
        <v>11741.866666666669</v>
      </c>
      <c r="J140" s="36">
        <v>11803.783333333336</v>
      </c>
      <c r="K140" s="31">
        <v>11679.95</v>
      </c>
      <c r="L140" s="31">
        <v>11530.7</v>
      </c>
      <c r="M140" s="31">
        <v>0.16113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970.25</v>
      </c>
      <c r="D141" s="36">
        <v>973.6</v>
      </c>
      <c r="E141" s="36">
        <v>964.35</v>
      </c>
      <c r="F141" s="36">
        <v>958.45</v>
      </c>
      <c r="G141" s="36">
        <v>949.2</v>
      </c>
      <c r="H141" s="36">
        <v>979.5</v>
      </c>
      <c r="I141" s="36">
        <v>988.75</v>
      </c>
      <c r="J141" s="36">
        <v>994.65</v>
      </c>
      <c r="K141" s="31">
        <v>982.85</v>
      </c>
      <c r="L141" s="31">
        <v>967.7</v>
      </c>
      <c r="M141" s="31">
        <v>0.39915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770.35</v>
      </c>
      <c r="D142" s="36">
        <v>760.30000000000007</v>
      </c>
      <c r="E142" s="36">
        <v>747.05000000000018</v>
      </c>
      <c r="F142" s="36">
        <v>723.75000000000011</v>
      </c>
      <c r="G142" s="36">
        <v>710.50000000000023</v>
      </c>
      <c r="H142" s="36">
        <v>783.60000000000014</v>
      </c>
      <c r="I142" s="36">
        <v>796.84999999999991</v>
      </c>
      <c r="J142" s="36">
        <v>820.15000000000009</v>
      </c>
      <c r="K142" s="31">
        <v>773.55</v>
      </c>
      <c r="L142" s="31">
        <v>737</v>
      </c>
      <c r="M142" s="31">
        <v>3.8981400000000002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2104.4</v>
      </c>
      <c r="D143" s="36">
        <v>2104.7333333333331</v>
      </c>
      <c r="E143" s="36">
        <v>2098.8666666666663</v>
      </c>
      <c r="F143" s="36">
        <v>2093.333333333333</v>
      </c>
      <c r="G143" s="36">
        <v>2087.4666666666662</v>
      </c>
      <c r="H143" s="36">
        <v>2110.2666666666664</v>
      </c>
      <c r="I143" s="36">
        <v>2116.1333333333332</v>
      </c>
      <c r="J143" s="36">
        <v>2121.6666666666665</v>
      </c>
      <c r="K143" s="31">
        <v>2110.6</v>
      </c>
      <c r="L143" s="31">
        <v>2099.1999999999998</v>
      </c>
      <c r="M143" s="31">
        <v>0.64539999999999997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71.45</v>
      </c>
      <c r="D144" s="36">
        <v>71.083333333333329</v>
      </c>
      <c r="E144" s="36">
        <v>70.466666666666654</v>
      </c>
      <c r="F144" s="36">
        <v>69.48333333333332</v>
      </c>
      <c r="G144" s="36">
        <v>68.866666666666646</v>
      </c>
      <c r="H144" s="36">
        <v>72.066666666666663</v>
      </c>
      <c r="I144" s="36">
        <v>72.683333333333337</v>
      </c>
      <c r="J144" s="36">
        <v>73.666666666666671</v>
      </c>
      <c r="K144" s="31">
        <v>71.7</v>
      </c>
      <c r="L144" s="31">
        <v>70.099999999999994</v>
      </c>
      <c r="M144" s="31">
        <v>8.3855799999999991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2657.3</v>
      </c>
      <c r="D145" s="36">
        <v>2646.6166666666668</v>
      </c>
      <c r="E145" s="36">
        <v>2623.2333333333336</v>
      </c>
      <c r="F145" s="36">
        <v>2589.166666666667</v>
      </c>
      <c r="G145" s="36">
        <v>2565.7833333333338</v>
      </c>
      <c r="H145" s="36">
        <v>2680.6833333333334</v>
      </c>
      <c r="I145" s="36">
        <v>2704.0666666666666</v>
      </c>
      <c r="J145" s="36">
        <v>2738.1333333333332</v>
      </c>
      <c r="K145" s="31">
        <v>2670</v>
      </c>
      <c r="L145" s="31">
        <v>2612.5500000000002</v>
      </c>
      <c r="M145" s="31">
        <v>0.44888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1319.45</v>
      </c>
      <c r="D146" s="36">
        <v>1318.1333333333334</v>
      </c>
      <c r="E146" s="36">
        <v>1306.3166666666668</v>
      </c>
      <c r="F146" s="36">
        <v>1293.1833333333334</v>
      </c>
      <c r="G146" s="36">
        <v>1281.3666666666668</v>
      </c>
      <c r="H146" s="36">
        <v>1331.2666666666669</v>
      </c>
      <c r="I146" s="36">
        <v>1343.0833333333335</v>
      </c>
      <c r="J146" s="36">
        <v>1356.2166666666669</v>
      </c>
      <c r="K146" s="31">
        <v>1329.95</v>
      </c>
      <c r="L146" s="31">
        <v>1305</v>
      </c>
      <c r="M146" s="31">
        <v>0.21751999999999999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90.45</v>
      </c>
      <c r="D147" s="36">
        <v>90.266666666666666</v>
      </c>
      <c r="E147" s="36">
        <v>89.933333333333337</v>
      </c>
      <c r="F147" s="36">
        <v>89.416666666666671</v>
      </c>
      <c r="G147" s="36">
        <v>89.083333333333343</v>
      </c>
      <c r="H147" s="36">
        <v>90.783333333333331</v>
      </c>
      <c r="I147" s="36">
        <v>91.116666666666674</v>
      </c>
      <c r="J147" s="36">
        <v>91.633333333333326</v>
      </c>
      <c r="K147" s="31">
        <v>90.6</v>
      </c>
      <c r="L147" s="31">
        <v>89.75</v>
      </c>
      <c r="M147" s="31">
        <v>62.878520000000002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234.7</v>
      </c>
      <c r="D148" s="36">
        <v>233.81666666666669</v>
      </c>
      <c r="E148" s="36">
        <v>232.68333333333339</v>
      </c>
      <c r="F148" s="36">
        <v>230.66666666666671</v>
      </c>
      <c r="G148" s="36">
        <v>229.53333333333342</v>
      </c>
      <c r="H148" s="36">
        <v>235.83333333333337</v>
      </c>
      <c r="I148" s="36">
        <v>236.96666666666664</v>
      </c>
      <c r="J148" s="36">
        <v>238.98333333333335</v>
      </c>
      <c r="K148" s="31">
        <v>234.95</v>
      </c>
      <c r="L148" s="31">
        <v>231.8</v>
      </c>
      <c r="M148" s="31">
        <v>13.34521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341.75</v>
      </c>
      <c r="D149" s="36">
        <v>340.34999999999997</v>
      </c>
      <c r="E149" s="36">
        <v>335.69999999999993</v>
      </c>
      <c r="F149" s="36">
        <v>329.65</v>
      </c>
      <c r="G149" s="36">
        <v>324.99999999999994</v>
      </c>
      <c r="H149" s="36">
        <v>346.39999999999992</v>
      </c>
      <c r="I149" s="36">
        <v>351.0499999999999</v>
      </c>
      <c r="J149" s="36">
        <v>357.09999999999991</v>
      </c>
      <c r="K149" s="31">
        <v>345</v>
      </c>
      <c r="L149" s="31">
        <v>334.3</v>
      </c>
      <c r="M149" s="31">
        <v>5.9618399999999996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3069</v>
      </c>
      <c r="D150" s="36">
        <v>3074.5</v>
      </c>
      <c r="E150" s="36">
        <v>3048.5</v>
      </c>
      <c r="F150" s="36">
        <v>3028</v>
      </c>
      <c r="G150" s="36">
        <v>3002</v>
      </c>
      <c r="H150" s="36">
        <v>3095</v>
      </c>
      <c r="I150" s="36">
        <v>3121</v>
      </c>
      <c r="J150" s="36">
        <v>3141.5</v>
      </c>
      <c r="K150" s="31">
        <v>3100.5</v>
      </c>
      <c r="L150" s="31">
        <v>3054</v>
      </c>
      <c r="M150" s="31">
        <v>8.5569999999999993E-2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2594.9</v>
      </c>
      <c r="D151" s="36">
        <v>2596.5666666666671</v>
      </c>
      <c r="E151" s="36">
        <v>2583.733333333334</v>
      </c>
      <c r="F151" s="36">
        <v>2572.5666666666671</v>
      </c>
      <c r="G151" s="36">
        <v>2559.733333333334</v>
      </c>
      <c r="H151" s="36">
        <v>2607.733333333334</v>
      </c>
      <c r="I151" s="36">
        <v>2620.5666666666671</v>
      </c>
      <c r="J151" s="36">
        <v>2631.733333333334</v>
      </c>
      <c r="K151" s="31">
        <v>2609.4</v>
      </c>
      <c r="L151" s="31">
        <v>2585.4</v>
      </c>
      <c r="M151" s="31">
        <v>0.25524999999999998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1371.1</v>
      </c>
      <c r="D152" s="36">
        <v>1369.3</v>
      </c>
      <c r="E152" s="36">
        <v>1359.6</v>
      </c>
      <c r="F152" s="36">
        <v>1348.1</v>
      </c>
      <c r="G152" s="36">
        <v>1338.3999999999999</v>
      </c>
      <c r="H152" s="36">
        <v>1380.8</v>
      </c>
      <c r="I152" s="36">
        <v>1390.5000000000002</v>
      </c>
      <c r="J152" s="36">
        <v>1402</v>
      </c>
      <c r="K152" s="31">
        <v>1379</v>
      </c>
      <c r="L152" s="31">
        <v>1357.8</v>
      </c>
      <c r="M152" s="31">
        <v>0.17096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271.89999999999998</v>
      </c>
      <c r="D153" s="36">
        <v>272.05</v>
      </c>
      <c r="E153" s="36">
        <v>271.20000000000005</v>
      </c>
      <c r="F153" s="36">
        <v>270.50000000000006</v>
      </c>
      <c r="G153" s="36">
        <v>269.65000000000009</v>
      </c>
      <c r="H153" s="36">
        <v>272.75</v>
      </c>
      <c r="I153" s="36">
        <v>273.60000000000002</v>
      </c>
      <c r="J153" s="36">
        <v>274.29999999999995</v>
      </c>
      <c r="K153" s="31">
        <v>272.89999999999998</v>
      </c>
      <c r="L153" s="31">
        <v>271.35000000000002</v>
      </c>
      <c r="M153" s="31">
        <v>8.6469299999999993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592.75</v>
      </c>
      <c r="D154" s="36">
        <v>592.6</v>
      </c>
      <c r="E154" s="36">
        <v>586.5</v>
      </c>
      <c r="F154" s="36">
        <v>580.25</v>
      </c>
      <c r="G154" s="36">
        <v>574.15</v>
      </c>
      <c r="H154" s="36">
        <v>598.85</v>
      </c>
      <c r="I154" s="36">
        <v>604.95000000000016</v>
      </c>
      <c r="J154" s="36">
        <v>611.20000000000005</v>
      </c>
      <c r="K154" s="31">
        <v>598.70000000000005</v>
      </c>
      <c r="L154" s="31">
        <v>586.35</v>
      </c>
      <c r="M154" s="31">
        <v>4.3912699999999996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414.4</v>
      </c>
      <c r="D155" s="36">
        <v>418.08333333333331</v>
      </c>
      <c r="E155" s="36">
        <v>406.31666666666661</v>
      </c>
      <c r="F155" s="36">
        <v>398.23333333333329</v>
      </c>
      <c r="G155" s="36">
        <v>386.46666666666658</v>
      </c>
      <c r="H155" s="36">
        <v>426.16666666666663</v>
      </c>
      <c r="I155" s="36">
        <v>437.93333333333339</v>
      </c>
      <c r="J155" s="36">
        <v>446.01666666666665</v>
      </c>
      <c r="K155" s="31">
        <v>429.85</v>
      </c>
      <c r="L155" s="31">
        <v>410</v>
      </c>
      <c r="M155" s="31">
        <v>17.513369999999998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1113</v>
      </c>
      <c r="D156" s="36">
        <v>1100.9166666666667</v>
      </c>
      <c r="E156" s="36">
        <v>1082.0833333333335</v>
      </c>
      <c r="F156" s="36">
        <v>1051.1666666666667</v>
      </c>
      <c r="G156" s="36">
        <v>1032.3333333333335</v>
      </c>
      <c r="H156" s="36">
        <v>1131.8333333333335</v>
      </c>
      <c r="I156" s="36">
        <v>1150.666666666667</v>
      </c>
      <c r="J156" s="36">
        <v>1181.5833333333335</v>
      </c>
      <c r="K156" s="31">
        <v>1119.75</v>
      </c>
      <c r="L156" s="31">
        <v>1070</v>
      </c>
      <c r="M156" s="31">
        <v>0.79379999999999995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3688</v>
      </c>
      <c r="D157" s="36">
        <v>3686.6666666666665</v>
      </c>
      <c r="E157" s="36">
        <v>3658.333333333333</v>
      </c>
      <c r="F157" s="36">
        <v>3628.6666666666665</v>
      </c>
      <c r="G157" s="36">
        <v>3600.333333333333</v>
      </c>
      <c r="H157" s="36">
        <v>3716.333333333333</v>
      </c>
      <c r="I157" s="36">
        <v>3744.6666666666661</v>
      </c>
      <c r="J157" s="36">
        <v>3774.333333333333</v>
      </c>
      <c r="K157" s="31">
        <v>3715</v>
      </c>
      <c r="L157" s="31">
        <v>3657</v>
      </c>
      <c r="M157" s="31">
        <v>0.11175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35531.199999999997</v>
      </c>
      <c r="D158" s="36">
        <v>35565.783333333333</v>
      </c>
      <c r="E158" s="36">
        <v>35358.866666666669</v>
      </c>
      <c r="F158" s="36">
        <v>35186.533333333333</v>
      </c>
      <c r="G158" s="36">
        <v>34979.616666666669</v>
      </c>
      <c r="H158" s="36">
        <v>35738.116666666669</v>
      </c>
      <c r="I158" s="36">
        <v>35945.03333333334</v>
      </c>
      <c r="J158" s="36">
        <v>36117.366666666669</v>
      </c>
      <c r="K158" s="31">
        <v>35772.699999999997</v>
      </c>
      <c r="L158" s="31">
        <v>35393.449999999997</v>
      </c>
      <c r="M158" s="31">
        <v>2.1999999999999999E-2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1602.95</v>
      </c>
      <c r="D159" s="36">
        <v>1584.6499999999999</v>
      </c>
      <c r="E159" s="36">
        <v>1559.2999999999997</v>
      </c>
      <c r="F159" s="36">
        <v>1515.6499999999999</v>
      </c>
      <c r="G159" s="36">
        <v>1490.2999999999997</v>
      </c>
      <c r="H159" s="36">
        <v>1628.2999999999997</v>
      </c>
      <c r="I159" s="36">
        <v>1653.6499999999996</v>
      </c>
      <c r="J159" s="36">
        <v>1697.2999999999997</v>
      </c>
      <c r="K159" s="31">
        <v>1610</v>
      </c>
      <c r="L159" s="31">
        <v>1541</v>
      </c>
      <c r="M159" s="31">
        <v>2.2229199999999998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8575.85</v>
      </c>
      <c r="D160" s="36">
        <v>8582.4</v>
      </c>
      <c r="E160" s="36">
        <v>8518.4499999999989</v>
      </c>
      <c r="F160" s="36">
        <v>8461.0499999999993</v>
      </c>
      <c r="G160" s="36">
        <v>8397.0999999999985</v>
      </c>
      <c r="H160" s="36">
        <v>8639.7999999999993</v>
      </c>
      <c r="I160" s="36">
        <v>8703.75</v>
      </c>
      <c r="J160" s="36">
        <v>8761.15</v>
      </c>
      <c r="K160" s="31">
        <v>8646.35</v>
      </c>
      <c r="L160" s="31">
        <v>8525</v>
      </c>
      <c r="M160" s="31">
        <v>0.30081999999999998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281.85000000000002</v>
      </c>
      <c r="D161" s="36">
        <v>281.66666666666669</v>
      </c>
      <c r="E161" s="36">
        <v>279.08333333333337</v>
      </c>
      <c r="F161" s="36">
        <v>276.31666666666666</v>
      </c>
      <c r="G161" s="36">
        <v>273.73333333333335</v>
      </c>
      <c r="H161" s="36">
        <v>284.43333333333339</v>
      </c>
      <c r="I161" s="36">
        <v>287.01666666666677</v>
      </c>
      <c r="J161" s="36">
        <v>289.78333333333342</v>
      </c>
      <c r="K161" s="31">
        <v>284.25</v>
      </c>
      <c r="L161" s="31">
        <v>278.89999999999998</v>
      </c>
      <c r="M161" s="31">
        <v>1.94818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2742.2</v>
      </c>
      <c r="D162" s="36">
        <v>2742.5666666666671</v>
      </c>
      <c r="E162" s="36">
        <v>2716.6333333333341</v>
      </c>
      <c r="F162" s="36">
        <v>2691.0666666666671</v>
      </c>
      <c r="G162" s="36">
        <v>2665.1333333333341</v>
      </c>
      <c r="H162" s="36">
        <v>2768.1333333333341</v>
      </c>
      <c r="I162" s="36">
        <v>2794.0666666666675</v>
      </c>
      <c r="J162" s="36">
        <v>2819.6333333333341</v>
      </c>
      <c r="K162" s="31">
        <v>2768.5</v>
      </c>
      <c r="L162" s="31">
        <v>2717</v>
      </c>
      <c r="M162" s="31">
        <v>0.16597000000000001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934.85</v>
      </c>
      <c r="D163" s="36">
        <v>933.91666666666663</v>
      </c>
      <c r="E163" s="36">
        <v>927.93333333333328</v>
      </c>
      <c r="F163" s="36">
        <v>921.01666666666665</v>
      </c>
      <c r="G163" s="36">
        <v>915.0333333333333</v>
      </c>
      <c r="H163" s="36">
        <v>940.83333333333326</v>
      </c>
      <c r="I163" s="36">
        <v>946.81666666666661</v>
      </c>
      <c r="J163" s="36">
        <v>953.73333333333323</v>
      </c>
      <c r="K163" s="31">
        <v>939.9</v>
      </c>
      <c r="L163" s="31">
        <v>927</v>
      </c>
      <c r="M163" s="31">
        <v>0.73463999999999996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4794.3500000000004</v>
      </c>
      <c r="D164" s="36">
        <v>4798.5166666666664</v>
      </c>
      <c r="E164" s="36">
        <v>4767.0333333333328</v>
      </c>
      <c r="F164" s="36">
        <v>4739.7166666666662</v>
      </c>
      <c r="G164" s="36">
        <v>4708.2333333333327</v>
      </c>
      <c r="H164" s="36">
        <v>4825.833333333333</v>
      </c>
      <c r="I164" s="36">
        <v>4857.3166666666666</v>
      </c>
      <c r="J164" s="36">
        <v>4884.6333333333332</v>
      </c>
      <c r="K164" s="31">
        <v>4830</v>
      </c>
      <c r="L164" s="31">
        <v>4771.2</v>
      </c>
      <c r="M164" s="31">
        <v>0.43057000000000001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465.4</v>
      </c>
      <c r="D165" s="36">
        <v>465.16666666666669</v>
      </c>
      <c r="E165" s="36">
        <v>460.33333333333337</v>
      </c>
      <c r="F165" s="36">
        <v>455.26666666666671</v>
      </c>
      <c r="G165" s="36">
        <v>450.43333333333339</v>
      </c>
      <c r="H165" s="36">
        <v>470.23333333333335</v>
      </c>
      <c r="I165" s="36">
        <v>475.06666666666672</v>
      </c>
      <c r="J165" s="36">
        <v>480.13333333333333</v>
      </c>
      <c r="K165" s="31">
        <v>470</v>
      </c>
      <c r="L165" s="31">
        <v>460.1</v>
      </c>
      <c r="M165" s="31">
        <v>1.3539600000000001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415.5</v>
      </c>
      <c r="D166" s="36">
        <v>416.23333333333335</v>
      </c>
      <c r="E166" s="36">
        <v>412.9666666666667</v>
      </c>
      <c r="F166" s="36">
        <v>410.43333333333334</v>
      </c>
      <c r="G166" s="36">
        <v>407.16666666666669</v>
      </c>
      <c r="H166" s="36">
        <v>418.76666666666671</v>
      </c>
      <c r="I166" s="36">
        <v>422.03333333333336</v>
      </c>
      <c r="J166" s="36">
        <v>424.56666666666672</v>
      </c>
      <c r="K166" s="31">
        <v>419.5</v>
      </c>
      <c r="L166" s="31">
        <v>413.7</v>
      </c>
      <c r="M166" s="31">
        <v>7.5118600000000004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286.85000000000002</v>
      </c>
      <c r="D167" s="36">
        <v>287.61666666666673</v>
      </c>
      <c r="E167" s="36">
        <v>285.43333333333345</v>
      </c>
      <c r="F167" s="36">
        <v>284.01666666666671</v>
      </c>
      <c r="G167" s="36">
        <v>281.83333333333343</v>
      </c>
      <c r="H167" s="36">
        <v>289.03333333333347</v>
      </c>
      <c r="I167" s="36">
        <v>291.21666666666675</v>
      </c>
      <c r="J167" s="36">
        <v>292.6333333333335</v>
      </c>
      <c r="K167" s="31">
        <v>289.8</v>
      </c>
      <c r="L167" s="31">
        <v>286.2</v>
      </c>
      <c r="M167" s="31">
        <v>4.9439399999999996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1213.3499999999999</v>
      </c>
      <c r="D168" s="36">
        <v>1201.3999999999999</v>
      </c>
      <c r="E168" s="36">
        <v>1176.9999999999998</v>
      </c>
      <c r="F168" s="36">
        <v>1140.6499999999999</v>
      </c>
      <c r="G168" s="36">
        <v>1116.2499999999998</v>
      </c>
      <c r="H168" s="36">
        <v>1237.7499999999998</v>
      </c>
      <c r="I168" s="36">
        <v>1262.1499999999999</v>
      </c>
      <c r="J168" s="36">
        <v>1298.4999999999998</v>
      </c>
      <c r="K168" s="31">
        <v>1225.8</v>
      </c>
      <c r="L168" s="31">
        <v>1165.05</v>
      </c>
      <c r="M168" s="31">
        <v>1.1025400000000001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16030.6</v>
      </c>
      <c r="D169" s="36">
        <v>16045.133333333333</v>
      </c>
      <c r="E169" s="36">
        <v>15910.466666666667</v>
      </c>
      <c r="F169" s="36">
        <v>15790.333333333334</v>
      </c>
      <c r="G169" s="36">
        <v>15655.666666666668</v>
      </c>
      <c r="H169" s="36">
        <v>16165.266666666666</v>
      </c>
      <c r="I169" s="36">
        <v>16299.933333333334</v>
      </c>
      <c r="J169" s="36">
        <v>16420.066666666666</v>
      </c>
      <c r="K169" s="31">
        <v>16179.8</v>
      </c>
      <c r="L169" s="31">
        <v>15925</v>
      </c>
      <c r="M169" s="31">
        <v>3.79E-3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125.8</v>
      </c>
      <c r="D170" s="36">
        <v>125.59999999999998</v>
      </c>
      <c r="E170" s="36">
        <v>124.79999999999995</v>
      </c>
      <c r="F170" s="36">
        <v>123.79999999999997</v>
      </c>
      <c r="G170" s="36">
        <v>122.99999999999994</v>
      </c>
      <c r="H170" s="36">
        <v>126.59999999999997</v>
      </c>
      <c r="I170" s="36">
        <v>127.4</v>
      </c>
      <c r="J170" s="36">
        <v>128.39999999999998</v>
      </c>
      <c r="K170" s="31">
        <v>126.4</v>
      </c>
      <c r="L170" s="31">
        <v>124.6</v>
      </c>
      <c r="M170" s="31">
        <v>37.318669999999997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462.25</v>
      </c>
      <c r="D171" s="36">
        <v>461.76666666666665</v>
      </c>
      <c r="E171" s="36">
        <v>460.23333333333329</v>
      </c>
      <c r="F171" s="36">
        <v>458.21666666666664</v>
      </c>
      <c r="G171" s="36">
        <v>456.68333333333328</v>
      </c>
      <c r="H171" s="36">
        <v>463.7833333333333</v>
      </c>
      <c r="I171" s="36">
        <v>465.31666666666661</v>
      </c>
      <c r="J171" s="36">
        <v>467.33333333333331</v>
      </c>
      <c r="K171" s="31">
        <v>463.3</v>
      </c>
      <c r="L171" s="31">
        <v>459.75</v>
      </c>
      <c r="M171" s="31">
        <v>5.9794799999999997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250.95</v>
      </c>
      <c r="D172" s="36">
        <v>249.63333333333333</v>
      </c>
      <c r="E172" s="36">
        <v>246.71666666666664</v>
      </c>
      <c r="F172" s="36">
        <v>242.48333333333332</v>
      </c>
      <c r="G172" s="36">
        <v>239.56666666666663</v>
      </c>
      <c r="H172" s="36">
        <v>253.86666666666665</v>
      </c>
      <c r="I172" s="36">
        <v>256.7833333333333</v>
      </c>
      <c r="J172" s="36">
        <v>261.01666666666665</v>
      </c>
      <c r="K172" s="31">
        <v>252.55</v>
      </c>
      <c r="L172" s="31">
        <v>245.4</v>
      </c>
      <c r="M172" s="31">
        <v>21.671769999999999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2982.15</v>
      </c>
      <c r="D173" s="36">
        <v>2986.35</v>
      </c>
      <c r="E173" s="36">
        <v>2971.7999999999997</v>
      </c>
      <c r="F173" s="36">
        <v>2961.45</v>
      </c>
      <c r="G173" s="36">
        <v>2946.8999999999996</v>
      </c>
      <c r="H173" s="36">
        <v>2996.7</v>
      </c>
      <c r="I173" s="36">
        <v>3011.25</v>
      </c>
      <c r="J173" s="36">
        <v>3021.6</v>
      </c>
      <c r="K173" s="31">
        <v>3000.9</v>
      </c>
      <c r="L173" s="31">
        <v>2976</v>
      </c>
      <c r="M173" s="31">
        <v>3.5815000000000001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721.3</v>
      </c>
      <c r="D174" s="36">
        <v>721.44999999999993</v>
      </c>
      <c r="E174" s="36">
        <v>717.89999999999986</v>
      </c>
      <c r="F174" s="36">
        <v>714.49999999999989</v>
      </c>
      <c r="G174" s="36">
        <v>710.94999999999982</v>
      </c>
      <c r="H174" s="36">
        <v>724.84999999999991</v>
      </c>
      <c r="I174" s="36">
        <v>728.39999999999986</v>
      </c>
      <c r="J174" s="36">
        <v>731.8</v>
      </c>
      <c r="K174" s="31">
        <v>725</v>
      </c>
      <c r="L174" s="31">
        <v>718.05</v>
      </c>
      <c r="M174" s="31">
        <v>0.83111000000000002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1546.8</v>
      </c>
      <c r="D175" s="36">
        <v>1550.4666666666665</v>
      </c>
      <c r="E175" s="36">
        <v>1531.5333333333328</v>
      </c>
      <c r="F175" s="36">
        <v>1516.2666666666664</v>
      </c>
      <c r="G175" s="36">
        <v>1497.3333333333328</v>
      </c>
      <c r="H175" s="36">
        <v>1565.7333333333329</v>
      </c>
      <c r="I175" s="36">
        <v>1584.6666666666667</v>
      </c>
      <c r="J175" s="36">
        <v>1599.9333333333329</v>
      </c>
      <c r="K175" s="31">
        <v>1569.4</v>
      </c>
      <c r="L175" s="31">
        <v>1535.2</v>
      </c>
      <c r="M175" s="31">
        <v>0.50097999999999998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2394.6999999999998</v>
      </c>
      <c r="D176" s="36">
        <v>2394.0166666666664</v>
      </c>
      <c r="E176" s="36">
        <v>2384.0333333333328</v>
      </c>
      <c r="F176" s="36">
        <v>2373.3666666666663</v>
      </c>
      <c r="G176" s="36">
        <v>2363.3833333333328</v>
      </c>
      <c r="H176" s="36">
        <v>2404.6833333333329</v>
      </c>
      <c r="I176" s="36">
        <v>2414.6666666666665</v>
      </c>
      <c r="J176" s="36">
        <v>2425.333333333333</v>
      </c>
      <c r="K176" s="31">
        <v>2404</v>
      </c>
      <c r="L176" s="31">
        <v>2383.35</v>
      </c>
      <c r="M176" s="31">
        <v>0.24915999999999999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120.05</v>
      </c>
      <c r="D177" s="36">
        <v>120.16666666666667</v>
      </c>
      <c r="E177" s="36">
        <v>119.33333333333334</v>
      </c>
      <c r="F177" s="36">
        <v>118.61666666666667</v>
      </c>
      <c r="G177" s="36">
        <v>117.78333333333335</v>
      </c>
      <c r="H177" s="36">
        <v>120.88333333333334</v>
      </c>
      <c r="I177" s="36">
        <v>121.71666666666668</v>
      </c>
      <c r="J177" s="36">
        <v>122.43333333333334</v>
      </c>
      <c r="K177" s="31">
        <v>121</v>
      </c>
      <c r="L177" s="31">
        <v>119.45</v>
      </c>
      <c r="M177" s="31">
        <v>26.084599999999998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25636.55</v>
      </c>
      <c r="D178" s="36">
        <v>25660.516666666666</v>
      </c>
      <c r="E178" s="36">
        <v>25526.033333333333</v>
      </c>
      <c r="F178" s="36">
        <v>25415.516666666666</v>
      </c>
      <c r="G178" s="36">
        <v>25281.033333333333</v>
      </c>
      <c r="H178" s="36">
        <v>25771.033333333333</v>
      </c>
      <c r="I178" s="36">
        <v>25905.516666666663</v>
      </c>
      <c r="J178" s="36">
        <v>26016.033333333333</v>
      </c>
      <c r="K178" s="31">
        <v>25795</v>
      </c>
      <c r="L178" s="31">
        <v>25550</v>
      </c>
      <c r="M178" s="31">
        <v>4.4999999999999997E-3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2457.15</v>
      </c>
      <c r="D179" s="36">
        <v>2459.9</v>
      </c>
      <c r="E179" s="36">
        <v>2451.3000000000002</v>
      </c>
      <c r="F179" s="36">
        <v>2445.4500000000003</v>
      </c>
      <c r="G179" s="36">
        <v>2436.8500000000004</v>
      </c>
      <c r="H179" s="36">
        <v>2465.75</v>
      </c>
      <c r="I179" s="36">
        <v>2474.3499999999995</v>
      </c>
      <c r="J179" s="36">
        <v>2480.1999999999998</v>
      </c>
      <c r="K179" s="31">
        <v>2468.5</v>
      </c>
      <c r="L179" s="31">
        <v>2454.0500000000002</v>
      </c>
      <c r="M179" s="31">
        <v>0.24657000000000001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4736.8999999999996</v>
      </c>
      <c r="D180" s="36">
        <v>4728.8499999999995</v>
      </c>
      <c r="E180" s="36">
        <v>4703.0999999999985</v>
      </c>
      <c r="F180" s="36">
        <v>4669.2999999999993</v>
      </c>
      <c r="G180" s="36">
        <v>4643.5499999999984</v>
      </c>
      <c r="H180" s="36">
        <v>4762.6499999999987</v>
      </c>
      <c r="I180" s="36">
        <v>4788.4000000000005</v>
      </c>
      <c r="J180" s="36">
        <v>4822.1999999999989</v>
      </c>
      <c r="K180" s="31">
        <v>4754.6000000000004</v>
      </c>
      <c r="L180" s="31">
        <v>4695.05</v>
      </c>
      <c r="M180" s="31">
        <v>0.19424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694.2</v>
      </c>
      <c r="D181" s="36">
        <v>690.01666666666677</v>
      </c>
      <c r="E181" s="36">
        <v>676.13333333333355</v>
      </c>
      <c r="F181" s="36">
        <v>658.06666666666683</v>
      </c>
      <c r="G181" s="36">
        <v>644.18333333333362</v>
      </c>
      <c r="H181" s="36">
        <v>708.08333333333348</v>
      </c>
      <c r="I181" s="36">
        <v>721.9666666666667</v>
      </c>
      <c r="J181" s="36">
        <v>740.03333333333342</v>
      </c>
      <c r="K181" s="31">
        <v>703.9</v>
      </c>
      <c r="L181" s="31">
        <v>671.95</v>
      </c>
      <c r="M181" s="31">
        <v>2.78592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773.3</v>
      </c>
      <c r="D182" s="36">
        <v>773.06666666666661</v>
      </c>
      <c r="E182" s="36">
        <v>769.13333333333321</v>
      </c>
      <c r="F182" s="36">
        <v>764.96666666666658</v>
      </c>
      <c r="G182" s="36">
        <v>761.03333333333319</v>
      </c>
      <c r="H182" s="36">
        <v>777.23333333333323</v>
      </c>
      <c r="I182" s="36">
        <v>781.16666666666663</v>
      </c>
      <c r="J182" s="36">
        <v>785.33333333333326</v>
      </c>
      <c r="K182" s="31">
        <v>777</v>
      </c>
      <c r="L182" s="31">
        <v>768.9</v>
      </c>
      <c r="M182" s="31">
        <v>11.589600000000001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137.65</v>
      </c>
      <c r="D183" s="36">
        <v>136.43333333333331</v>
      </c>
      <c r="E183" s="36">
        <v>134.36666666666662</v>
      </c>
      <c r="F183" s="36">
        <v>131.08333333333331</v>
      </c>
      <c r="G183" s="36">
        <v>129.01666666666662</v>
      </c>
      <c r="H183" s="36">
        <v>139.71666666666661</v>
      </c>
      <c r="I183" s="36">
        <v>141.78333333333327</v>
      </c>
      <c r="J183" s="36">
        <v>145.06666666666661</v>
      </c>
      <c r="K183" s="31">
        <v>138.5</v>
      </c>
      <c r="L183" s="31">
        <v>133.15</v>
      </c>
      <c r="M183" s="31">
        <v>224.27573000000001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1550.55</v>
      </c>
      <c r="D184" s="36">
        <v>1548.1833333333334</v>
      </c>
      <c r="E184" s="36">
        <v>1526.3666666666668</v>
      </c>
      <c r="F184" s="36">
        <v>1502.1833333333334</v>
      </c>
      <c r="G184" s="36">
        <v>1480.3666666666668</v>
      </c>
      <c r="H184" s="36">
        <v>1572.3666666666668</v>
      </c>
      <c r="I184" s="36">
        <v>1594.1833333333334</v>
      </c>
      <c r="J184" s="36">
        <v>1618.3666666666668</v>
      </c>
      <c r="K184" s="31">
        <v>1570</v>
      </c>
      <c r="L184" s="31">
        <v>1524</v>
      </c>
      <c r="M184" s="31">
        <v>0.95487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628.15</v>
      </c>
      <c r="D185" s="36">
        <v>622.75</v>
      </c>
      <c r="E185" s="36">
        <v>615.4</v>
      </c>
      <c r="F185" s="36">
        <v>602.65</v>
      </c>
      <c r="G185" s="36">
        <v>595.29999999999995</v>
      </c>
      <c r="H185" s="36">
        <v>635.5</v>
      </c>
      <c r="I185" s="36">
        <v>642.84999999999991</v>
      </c>
      <c r="J185" s="36">
        <v>655.6</v>
      </c>
      <c r="K185" s="31">
        <v>630.1</v>
      </c>
      <c r="L185" s="31">
        <v>610</v>
      </c>
      <c r="M185" s="31">
        <v>0.61216999999999999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710.45</v>
      </c>
      <c r="D186" s="36">
        <v>712.85</v>
      </c>
      <c r="E186" s="36">
        <v>698.7</v>
      </c>
      <c r="F186" s="36">
        <v>686.95</v>
      </c>
      <c r="G186" s="36">
        <v>672.80000000000007</v>
      </c>
      <c r="H186" s="36">
        <v>724.6</v>
      </c>
      <c r="I186" s="36">
        <v>738.74999999999989</v>
      </c>
      <c r="J186" s="36">
        <v>750.5</v>
      </c>
      <c r="K186" s="31">
        <v>727</v>
      </c>
      <c r="L186" s="31">
        <v>701.1</v>
      </c>
      <c r="M186" s="31">
        <v>0.27048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2253.0500000000002</v>
      </c>
      <c r="D187" s="36">
        <v>2259.9833333333331</v>
      </c>
      <c r="E187" s="36">
        <v>2238.0166666666664</v>
      </c>
      <c r="F187" s="36">
        <v>2222.9833333333331</v>
      </c>
      <c r="G187" s="36">
        <v>2201.0166666666664</v>
      </c>
      <c r="H187" s="36">
        <v>2275.0166666666664</v>
      </c>
      <c r="I187" s="36">
        <v>2296.9833333333327</v>
      </c>
      <c r="J187" s="36">
        <v>2312.0166666666664</v>
      </c>
      <c r="K187" s="31">
        <v>2281.9499999999998</v>
      </c>
      <c r="L187" s="31">
        <v>2244.9499999999998</v>
      </c>
      <c r="M187" s="31">
        <v>0.96377999999999997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973.05</v>
      </c>
      <c r="D188" s="36">
        <v>975.98333333333323</v>
      </c>
      <c r="E188" s="36">
        <v>966.41666666666652</v>
      </c>
      <c r="F188" s="36">
        <v>959.7833333333333</v>
      </c>
      <c r="G188" s="36">
        <v>950.21666666666658</v>
      </c>
      <c r="H188" s="36">
        <v>982.61666666666645</v>
      </c>
      <c r="I188" s="36">
        <v>992.18333333333328</v>
      </c>
      <c r="J188" s="36">
        <v>998.81666666666638</v>
      </c>
      <c r="K188" s="31">
        <v>985.55</v>
      </c>
      <c r="L188" s="31">
        <v>969.35</v>
      </c>
      <c r="M188" s="31">
        <v>0.90929000000000004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1914.45</v>
      </c>
      <c r="D189" s="36">
        <v>1917</v>
      </c>
      <c r="E189" s="36">
        <v>1904</v>
      </c>
      <c r="F189" s="36">
        <v>1893.55</v>
      </c>
      <c r="G189" s="36">
        <v>1880.55</v>
      </c>
      <c r="H189" s="36">
        <v>1927.45</v>
      </c>
      <c r="I189" s="36">
        <v>1940.45</v>
      </c>
      <c r="J189" s="36">
        <v>1950.9</v>
      </c>
      <c r="K189" s="31">
        <v>1930</v>
      </c>
      <c r="L189" s="31">
        <v>1906.55</v>
      </c>
      <c r="M189" s="31">
        <v>0.50917999999999997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4107.1000000000004</v>
      </c>
      <c r="D190" s="36">
        <v>4108.916666666667</v>
      </c>
      <c r="E190" s="36">
        <v>4088.3333333333339</v>
      </c>
      <c r="F190" s="36">
        <v>4069.5666666666671</v>
      </c>
      <c r="G190" s="36">
        <v>4048.983333333334</v>
      </c>
      <c r="H190" s="36">
        <v>4127.6833333333343</v>
      </c>
      <c r="I190" s="36">
        <v>4148.2666666666682</v>
      </c>
      <c r="J190" s="36">
        <v>4167.0333333333338</v>
      </c>
      <c r="K190" s="31">
        <v>4129.5</v>
      </c>
      <c r="L190" s="31">
        <v>4090.15</v>
      </c>
      <c r="M190" s="31">
        <v>0.65056999999999998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1207.25</v>
      </c>
      <c r="D191" s="36">
        <v>1206.75</v>
      </c>
      <c r="E191" s="36">
        <v>1200.5</v>
      </c>
      <c r="F191" s="36">
        <v>1193.75</v>
      </c>
      <c r="G191" s="36">
        <v>1187.5</v>
      </c>
      <c r="H191" s="36">
        <v>1213.5</v>
      </c>
      <c r="I191" s="36">
        <v>1219.75</v>
      </c>
      <c r="J191" s="36">
        <v>1226.5</v>
      </c>
      <c r="K191" s="31">
        <v>1213</v>
      </c>
      <c r="L191" s="31">
        <v>1200</v>
      </c>
      <c r="M191" s="31">
        <v>1.49379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7792.65</v>
      </c>
      <c r="D192" s="36">
        <v>7785.8499999999995</v>
      </c>
      <c r="E192" s="36">
        <v>7751.7999999999993</v>
      </c>
      <c r="F192" s="36">
        <v>7710.95</v>
      </c>
      <c r="G192" s="36">
        <v>7676.9</v>
      </c>
      <c r="H192" s="36">
        <v>7826.6999999999989</v>
      </c>
      <c r="I192" s="36">
        <v>7860.75</v>
      </c>
      <c r="J192" s="36">
        <v>7901.5999999999985</v>
      </c>
      <c r="K192" s="31">
        <v>7819.9</v>
      </c>
      <c r="L192" s="31">
        <v>7745</v>
      </c>
      <c r="M192" s="31">
        <v>0.13355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658.25</v>
      </c>
      <c r="D193" s="36">
        <v>657.16666666666663</v>
      </c>
      <c r="E193" s="36">
        <v>653.2833333333333</v>
      </c>
      <c r="F193" s="36">
        <v>648.31666666666672</v>
      </c>
      <c r="G193" s="36">
        <v>644.43333333333339</v>
      </c>
      <c r="H193" s="36">
        <v>662.13333333333321</v>
      </c>
      <c r="I193" s="36">
        <v>666.01666666666665</v>
      </c>
      <c r="J193" s="36">
        <v>670.98333333333312</v>
      </c>
      <c r="K193" s="31">
        <v>661.05</v>
      </c>
      <c r="L193" s="31">
        <v>652.20000000000005</v>
      </c>
      <c r="M193" s="31">
        <v>3.2243200000000001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988.35</v>
      </c>
      <c r="D194" s="36">
        <v>987.5</v>
      </c>
      <c r="E194" s="36">
        <v>982.4</v>
      </c>
      <c r="F194" s="36">
        <v>976.44999999999993</v>
      </c>
      <c r="G194" s="36">
        <v>971.34999999999991</v>
      </c>
      <c r="H194" s="36">
        <v>993.45</v>
      </c>
      <c r="I194" s="36">
        <v>998.55</v>
      </c>
      <c r="J194" s="36">
        <v>1004.5000000000001</v>
      </c>
      <c r="K194" s="31">
        <v>992.6</v>
      </c>
      <c r="L194" s="31">
        <v>981.55</v>
      </c>
      <c r="M194" s="31">
        <v>17.835650000000001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379.15</v>
      </c>
      <c r="D195" s="36">
        <v>379.13333333333338</v>
      </c>
      <c r="E195" s="36">
        <v>377.66666666666674</v>
      </c>
      <c r="F195" s="36">
        <v>376.18333333333334</v>
      </c>
      <c r="G195" s="36">
        <v>374.7166666666667</v>
      </c>
      <c r="H195" s="36">
        <v>380.61666666666679</v>
      </c>
      <c r="I195" s="36">
        <v>382.08333333333337</v>
      </c>
      <c r="J195" s="36">
        <v>383.56666666666683</v>
      </c>
      <c r="K195" s="31">
        <v>380.6</v>
      </c>
      <c r="L195" s="31">
        <v>377.65</v>
      </c>
      <c r="M195" s="31">
        <v>10.88134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155.25</v>
      </c>
      <c r="D196" s="36">
        <v>154.15</v>
      </c>
      <c r="E196" s="36">
        <v>152.10000000000002</v>
      </c>
      <c r="F196" s="36">
        <v>148.95000000000002</v>
      </c>
      <c r="G196" s="36">
        <v>146.90000000000003</v>
      </c>
      <c r="H196" s="36">
        <v>157.30000000000001</v>
      </c>
      <c r="I196" s="36">
        <v>159.35000000000002</v>
      </c>
      <c r="J196" s="36">
        <v>162.5</v>
      </c>
      <c r="K196" s="31">
        <v>156.19999999999999</v>
      </c>
      <c r="L196" s="31">
        <v>151</v>
      </c>
      <c r="M196" s="31">
        <v>216.43047000000001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1272.5</v>
      </c>
      <c r="D197" s="36">
        <v>1275.1666666666667</v>
      </c>
      <c r="E197" s="36">
        <v>1268.3333333333335</v>
      </c>
      <c r="F197" s="36">
        <v>1264.1666666666667</v>
      </c>
      <c r="G197" s="36">
        <v>1257.3333333333335</v>
      </c>
      <c r="H197" s="36">
        <v>1279.3333333333335</v>
      </c>
      <c r="I197" s="36">
        <v>1286.166666666667</v>
      </c>
      <c r="J197" s="36">
        <v>1290.3333333333335</v>
      </c>
      <c r="K197" s="31">
        <v>1282</v>
      </c>
      <c r="L197" s="31">
        <v>1271</v>
      </c>
      <c r="M197" s="31">
        <v>2.1768299999999998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840.1</v>
      </c>
      <c r="D198" s="36">
        <v>844.19999999999993</v>
      </c>
      <c r="E198" s="36">
        <v>833.89999999999986</v>
      </c>
      <c r="F198" s="36">
        <v>827.69999999999993</v>
      </c>
      <c r="G198" s="36">
        <v>817.39999999999986</v>
      </c>
      <c r="H198" s="36">
        <v>850.39999999999986</v>
      </c>
      <c r="I198" s="36">
        <v>860.69999999999982</v>
      </c>
      <c r="J198" s="36">
        <v>866.89999999999986</v>
      </c>
      <c r="K198" s="31">
        <v>854.5</v>
      </c>
      <c r="L198" s="31">
        <v>838</v>
      </c>
      <c r="M198" s="31">
        <v>0.68537999999999999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3764.1</v>
      </c>
      <c r="D199" s="36">
        <v>3763.15</v>
      </c>
      <c r="E199" s="36">
        <v>3748.3</v>
      </c>
      <c r="F199" s="36">
        <v>3732.5</v>
      </c>
      <c r="G199" s="36">
        <v>3717.65</v>
      </c>
      <c r="H199" s="36">
        <v>3778.9500000000003</v>
      </c>
      <c r="I199" s="36">
        <v>3793.7999999999997</v>
      </c>
      <c r="J199" s="36">
        <v>3809.6000000000004</v>
      </c>
      <c r="K199" s="31">
        <v>3778</v>
      </c>
      <c r="L199" s="31">
        <v>3747.35</v>
      </c>
      <c r="M199" s="31">
        <v>0.51205999999999996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2691.5</v>
      </c>
      <c r="D200" s="36">
        <v>2683.4666666666667</v>
      </c>
      <c r="E200" s="36">
        <v>2663.4833333333336</v>
      </c>
      <c r="F200" s="36">
        <v>2635.4666666666667</v>
      </c>
      <c r="G200" s="36">
        <v>2615.4833333333336</v>
      </c>
      <c r="H200" s="36">
        <v>2711.4833333333336</v>
      </c>
      <c r="I200" s="36">
        <v>2731.4666666666662</v>
      </c>
      <c r="J200" s="36">
        <v>2759.4833333333336</v>
      </c>
      <c r="K200" s="31">
        <v>2703.45</v>
      </c>
      <c r="L200" s="31">
        <v>2655.45</v>
      </c>
      <c r="M200" s="31">
        <v>9.8000000000000004E-2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1149.1500000000001</v>
      </c>
      <c r="D201" s="36">
        <v>1155.9333333333332</v>
      </c>
      <c r="E201" s="36">
        <v>1139.8166666666664</v>
      </c>
      <c r="F201" s="36">
        <v>1130.4833333333331</v>
      </c>
      <c r="G201" s="36">
        <v>1114.3666666666663</v>
      </c>
      <c r="H201" s="36">
        <v>1165.2666666666664</v>
      </c>
      <c r="I201" s="36">
        <v>1181.3833333333332</v>
      </c>
      <c r="J201" s="36">
        <v>1190.7166666666665</v>
      </c>
      <c r="K201" s="31">
        <v>1172.05</v>
      </c>
      <c r="L201" s="31">
        <v>1146.5999999999999</v>
      </c>
      <c r="M201" s="31">
        <v>2.0701000000000001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3909.6</v>
      </c>
      <c r="D202" s="36">
        <v>3914.8666666666668</v>
      </c>
      <c r="E202" s="36">
        <v>3894.7333333333336</v>
      </c>
      <c r="F202" s="36">
        <v>3879.8666666666668</v>
      </c>
      <c r="G202" s="36">
        <v>3859.7333333333336</v>
      </c>
      <c r="H202" s="36">
        <v>3929.7333333333336</v>
      </c>
      <c r="I202" s="36">
        <v>3949.8666666666668</v>
      </c>
      <c r="J202" s="36">
        <v>3964.7333333333336</v>
      </c>
      <c r="K202" s="31">
        <v>3935</v>
      </c>
      <c r="L202" s="31">
        <v>3900</v>
      </c>
      <c r="M202" s="31">
        <v>0.26074999999999998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3759</v>
      </c>
      <c r="D203" s="36">
        <v>3737.9833333333336</v>
      </c>
      <c r="E203" s="36">
        <v>3641.0166666666673</v>
      </c>
      <c r="F203" s="36">
        <v>3523.0333333333338</v>
      </c>
      <c r="G203" s="36">
        <v>3426.0666666666675</v>
      </c>
      <c r="H203" s="36">
        <v>3855.9666666666672</v>
      </c>
      <c r="I203" s="36">
        <v>3952.9333333333334</v>
      </c>
      <c r="J203" s="36">
        <v>4070.916666666667</v>
      </c>
      <c r="K203" s="31">
        <v>3834.95</v>
      </c>
      <c r="L203" s="31">
        <v>3620</v>
      </c>
      <c r="M203" s="31">
        <v>0.28977999999999998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476.05</v>
      </c>
      <c r="D204" s="36">
        <v>475.81666666666661</v>
      </c>
      <c r="E204" s="36">
        <v>472.38333333333321</v>
      </c>
      <c r="F204" s="36">
        <v>468.71666666666658</v>
      </c>
      <c r="G204" s="36">
        <v>465.28333333333319</v>
      </c>
      <c r="H204" s="36">
        <v>479.48333333333323</v>
      </c>
      <c r="I204" s="36">
        <v>482.91666666666663</v>
      </c>
      <c r="J204" s="36">
        <v>486.58333333333326</v>
      </c>
      <c r="K204" s="31">
        <v>479.25</v>
      </c>
      <c r="L204" s="31">
        <v>472.15</v>
      </c>
      <c r="M204" s="31">
        <v>2.06786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10106.35</v>
      </c>
      <c r="D205" s="36">
        <v>10053.783333333333</v>
      </c>
      <c r="E205" s="36">
        <v>9952.5666666666657</v>
      </c>
      <c r="F205" s="36">
        <v>9798.7833333333328</v>
      </c>
      <c r="G205" s="36">
        <v>9697.5666666666657</v>
      </c>
      <c r="H205" s="36">
        <v>10207.566666666666</v>
      </c>
      <c r="I205" s="36">
        <v>10308.783333333333</v>
      </c>
      <c r="J205" s="36">
        <v>10462.566666666666</v>
      </c>
      <c r="K205" s="31">
        <v>10155</v>
      </c>
      <c r="L205" s="31">
        <v>9900</v>
      </c>
      <c r="M205" s="31">
        <v>6.9550000000000001E-2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146.94999999999999</v>
      </c>
      <c r="D206" s="36">
        <v>146.85</v>
      </c>
      <c r="E206" s="36">
        <v>146.19999999999999</v>
      </c>
      <c r="F206" s="36">
        <v>145.44999999999999</v>
      </c>
      <c r="G206" s="36">
        <v>144.79999999999998</v>
      </c>
      <c r="H206" s="36">
        <v>147.6</v>
      </c>
      <c r="I206" s="36">
        <v>148.25000000000003</v>
      </c>
      <c r="J206" s="36">
        <v>149</v>
      </c>
      <c r="K206" s="31">
        <v>147.5</v>
      </c>
      <c r="L206" s="31">
        <v>146.1</v>
      </c>
      <c r="M206" s="31">
        <v>13.46228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1707.7</v>
      </c>
      <c r="D207" s="36">
        <v>1705.5166666666664</v>
      </c>
      <c r="E207" s="36">
        <v>1698.5333333333328</v>
      </c>
      <c r="F207" s="36">
        <v>1689.3666666666663</v>
      </c>
      <c r="G207" s="36">
        <v>1682.3833333333328</v>
      </c>
      <c r="H207" s="36">
        <v>1714.6833333333329</v>
      </c>
      <c r="I207" s="36">
        <v>1721.6666666666665</v>
      </c>
      <c r="J207" s="36">
        <v>1730.833333333333</v>
      </c>
      <c r="K207" s="31">
        <v>1712.5</v>
      </c>
      <c r="L207" s="31">
        <v>1696.35</v>
      </c>
      <c r="M207" s="31">
        <v>6.3149999999999998E-2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1167</v>
      </c>
      <c r="D208" s="36">
        <v>1167.8666666666666</v>
      </c>
      <c r="E208" s="36">
        <v>1155.1333333333332</v>
      </c>
      <c r="F208" s="36">
        <v>1143.2666666666667</v>
      </c>
      <c r="G208" s="36">
        <v>1130.5333333333333</v>
      </c>
      <c r="H208" s="36">
        <v>1179.7333333333331</v>
      </c>
      <c r="I208" s="36">
        <v>1192.4666666666662</v>
      </c>
      <c r="J208" s="36">
        <v>1204.333333333333</v>
      </c>
      <c r="K208" s="31">
        <v>1180.5999999999999</v>
      </c>
      <c r="L208" s="31">
        <v>1156</v>
      </c>
      <c r="M208" s="31">
        <v>0.26596999999999998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1448.75</v>
      </c>
      <c r="D209" s="36">
        <v>1442.3333333333333</v>
      </c>
      <c r="E209" s="36">
        <v>1428.7166666666665</v>
      </c>
      <c r="F209" s="36">
        <v>1408.6833333333332</v>
      </c>
      <c r="G209" s="36">
        <v>1395.0666666666664</v>
      </c>
      <c r="H209" s="36">
        <v>1462.3666666666666</v>
      </c>
      <c r="I209" s="36">
        <v>1475.9833333333333</v>
      </c>
      <c r="J209" s="36">
        <v>1496.0166666666667</v>
      </c>
      <c r="K209" s="31">
        <v>1455.95</v>
      </c>
      <c r="L209" s="31">
        <v>1422.3</v>
      </c>
      <c r="M209" s="31">
        <v>1.8837299999999999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273.05</v>
      </c>
      <c r="D210" s="36">
        <v>272.41666666666669</v>
      </c>
      <c r="E210" s="36">
        <v>271.33333333333337</v>
      </c>
      <c r="F210" s="36">
        <v>269.61666666666667</v>
      </c>
      <c r="G210" s="36">
        <v>268.53333333333336</v>
      </c>
      <c r="H210" s="36">
        <v>274.13333333333338</v>
      </c>
      <c r="I210" s="36">
        <v>275.21666666666675</v>
      </c>
      <c r="J210" s="36">
        <v>276.93333333333339</v>
      </c>
      <c r="K210" s="31">
        <v>273.5</v>
      </c>
      <c r="L210" s="31">
        <v>270.7</v>
      </c>
      <c r="M210" s="31">
        <v>20.577549999999999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14.55</v>
      </c>
      <c r="D211" s="36">
        <v>14.5</v>
      </c>
      <c r="E211" s="36">
        <v>14.35</v>
      </c>
      <c r="F211" s="36">
        <v>14.15</v>
      </c>
      <c r="G211" s="36">
        <v>14</v>
      </c>
      <c r="H211" s="36">
        <v>14.7</v>
      </c>
      <c r="I211" s="36">
        <v>14.849999999999998</v>
      </c>
      <c r="J211" s="36">
        <v>15.049999999999999</v>
      </c>
      <c r="K211" s="31">
        <v>14.65</v>
      </c>
      <c r="L211" s="31">
        <v>14.3</v>
      </c>
      <c r="M211" s="31">
        <v>501.70391000000001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1109.8499999999999</v>
      </c>
      <c r="D212" s="36">
        <v>1111.5999999999999</v>
      </c>
      <c r="E212" s="36">
        <v>1083.5999999999999</v>
      </c>
      <c r="F212" s="36">
        <v>1057.3499999999999</v>
      </c>
      <c r="G212" s="36">
        <v>1029.3499999999999</v>
      </c>
      <c r="H212" s="36">
        <v>1137.8499999999999</v>
      </c>
      <c r="I212" s="36">
        <v>1165.8499999999999</v>
      </c>
      <c r="J212" s="36">
        <v>1192.0999999999999</v>
      </c>
      <c r="K212" s="31">
        <v>1139.5999999999999</v>
      </c>
      <c r="L212" s="31">
        <v>1085.3499999999999</v>
      </c>
      <c r="M212" s="31">
        <v>3.5207199999999998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522.85</v>
      </c>
      <c r="D213" s="36">
        <v>523.2166666666667</v>
      </c>
      <c r="E213" s="36">
        <v>521.63333333333344</v>
      </c>
      <c r="F213" s="36">
        <v>520.41666666666674</v>
      </c>
      <c r="G213" s="36">
        <v>518.83333333333348</v>
      </c>
      <c r="H213" s="36">
        <v>524.43333333333339</v>
      </c>
      <c r="I213" s="36">
        <v>526.01666666666665</v>
      </c>
      <c r="J213" s="36">
        <v>527.23333333333335</v>
      </c>
      <c r="K213" s="31">
        <v>524.79999999999995</v>
      </c>
      <c r="L213" s="31">
        <v>522</v>
      </c>
      <c r="M213" s="31">
        <v>3.4013399999999998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25.25</v>
      </c>
      <c r="D214" s="36">
        <v>25.150000000000002</v>
      </c>
      <c r="E214" s="36">
        <v>24.950000000000003</v>
      </c>
      <c r="F214" s="36">
        <v>24.650000000000002</v>
      </c>
      <c r="G214" s="36">
        <v>24.450000000000003</v>
      </c>
      <c r="H214" s="36">
        <v>25.450000000000003</v>
      </c>
      <c r="I214" s="36">
        <v>25.65</v>
      </c>
      <c r="J214" s="36">
        <v>25.950000000000003</v>
      </c>
      <c r="K214" s="31">
        <v>25.35</v>
      </c>
      <c r="L214" s="31">
        <v>24.85</v>
      </c>
      <c r="M214" s="31">
        <v>396.43813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158.4</v>
      </c>
      <c r="D215" s="36">
        <v>158.33333333333334</v>
      </c>
      <c r="E215" s="36">
        <v>156.86666666666667</v>
      </c>
      <c r="F215" s="36">
        <v>155.33333333333334</v>
      </c>
      <c r="G215" s="36">
        <v>153.86666666666667</v>
      </c>
      <c r="H215" s="36">
        <v>159.86666666666667</v>
      </c>
      <c r="I215" s="36">
        <v>161.33333333333331</v>
      </c>
      <c r="J215" s="36">
        <v>162.86666666666667</v>
      </c>
      <c r="K215" s="31">
        <v>159.80000000000001</v>
      </c>
      <c r="L215" s="31">
        <v>156.80000000000001</v>
      </c>
      <c r="M215" s="31">
        <v>47.52176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167.65</v>
      </c>
      <c r="D216" s="36">
        <v>167.03333333333333</v>
      </c>
      <c r="E216" s="36">
        <v>165.76666666666665</v>
      </c>
      <c r="F216" s="36">
        <v>163.88333333333333</v>
      </c>
      <c r="G216" s="36">
        <v>162.61666666666665</v>
      </c>
      <c r="H216" s="36">
        <v>168.91666666666666</v>
      </c>
      <c r="I216" s="36">
        <v>170.18333333333337</v>
      </c>
      <c r="J216" s="36">
        <v>172.06666666666666</v>
      </c>
      <c r="K216" s="31">
        <v>168.3</v>
      </c>
      <c r="L216" s="31">
        <v>165.15</v>
      </c>
      <c r="M216" s="31">
        <v>30.288119999999999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921.7</v>
      </c>
      <c r="D217" s="36">
        <v>923.98333333333323</v>
      </c>
      <c r="E217" s="36">
        <v>916.91666666666652</v>
      </c>
      <c r="F217" s="36">
        <v>912.13333333333333</v>
      </c>
      <c r="G217" s="36">
        <v>905.06666666666661</v>
      </c>
      <c r="H217" s="36">
        <v>928.76666666666642</v>
      </c>
      <c r="I217" s="36">
        <v>935.83333333333326</v>
      </c>
      <c r="J217" s="36">
        <v>940.61666666666633</v>
      </c>
      <c r="K217" s="31">
        <v>931.05</v>
      </c>
      <c r="L217" s="31">
        <v>919.2</v>
      </c>
      <c r="M217" s="31">
        <v>0.97011999999999998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9"/>
      <c r="B1" s="33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3" t="s">
        <v>16</v>
      </c>
      <c r="B9" s="325" t="s">
        <v>18</v>
      </c>
      <c r="C9" s="328" t="s">
        <v>20</v>
      </c>
      <c r="D9" s="328" t="s">
        <v>21</v>
      </c>
      <c r="E9" s="320" t="s">
        <v>22</v>
      </c>
      <c r="F9" s="321"/>
      <c r="G9" s="322"/>
      <c r="H9" s="320" t="s">
        <v>23</v>
      </c>
      <c r="I9" s="321"/>
      <c r="J9" s="322"/>
      <c r="K9" s="26"/>
      <c r="L9" s="27"/>
      <c r="M9" s="48"/>
      <c r="N9" s="1"/>
      <c r="O9" s="1"/>
    </row>
    <row r="10" spans="1:15" ht="42.75" customHeight="1">
      <c r="A10" s="324"/>
      <c r="B10" s="327"/>
      <c r="C10" s="327"/>
      <c r="D10" s="32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726.85</v>
      </c>
      <c r="D11" s="36">
        <v>726.88333333333333</v>
      </c>
      <c r="E11" s="36">
        <v>717.9666666666667</v>
      </c>
      <c r="F11" s="36">
        <v>709.08333333333337</v>
      </c>
      <c r="G11" s="36">
        <v>700.16666666666674</v>
      </c>
      <c r="H11" s="36">
        <v>735.76666666666665</v>
      </c>
      <c r="I11" s="36">
        <v>744.68333333333339</v>
      </c>
      <c r="J11" s="36">
        <v>753.56666666666661</v>
      </c>
      <c r="K11" s="31">
        <v>735.8</v>
      </c>
      <c r="L11" s="31">
        <v>718</v>
      </c>
      <c r="M11" s="31">
        <v>0.12606000000000001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31837.7</v>
      </c>
      <c r="D12" s="36">
        <v>31829.233333333334</v>
      </c>
      <c r="E12" s="36">
        <v>31658.466666666667</v>
      </c>
      <c r="F12" s="36">
        <v>31479.233333333334</v>
      </c>
      <c r="G12" s="36">
        <v>31308.466666666667</v>
      </c>
      <c r="H12" s="36">
        <v>32008.466666666667</v>
      </c>
      <c r="I12" s="36">
        <v>32179.233333333337</v>
      </c>
      <c r="J12" s="36">
        <v>32358.466666666667</v>
      </c>
      <c r="K12" s="31">
        <v>32000</v>
      </c>
      <c r="L12" s="31">
        <v>31650</v>
      </c>
      <c r="M12" s="31">
        <v>1.16E-3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5499.55</v>
      </c>
      <c r="D13" s="36">
        <v>5501.5166666666664</v>
      </c>
      <c r="E13" s="36">
        <v>5478.0333333333328</v>
      </c>
      <c r="F13" s="36">
        <v>5456.5166666666664</v>
      </c>
      <c r="G13" s="36">
        <v>5433.0333333333328</v>
      </c>
      <c r="H13" s="36">
        <v>5523.0333333333328</v>
      </c>
      <c r="I13" s="36">
        <v>5546.5166666666664</v>
      </c>
      <c r="J13" s="36">
        <v>5568.0333333333328</v>
      </c>
      <c r="K13" s="31">
        <v>5525</v>
      </c>
      <c r="L13" s="31">
        <v>5480</v>
      </c>
      <c r="M13" s="31">
        <v>0.1043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2702.55</v>
      </c>
      <c r="D14" s="36">
        <v>2699.5499999999997</v>
      </c>
      <c r="E14" s="36">
        <v>2679.0999999999995</v>
      </c>
      <c r="F14" s="36">
        <v>2655.6499999999996</v>
      </c>
      <c r="G14" s="36">
        <v>2635.1999999999994</v>
      </c>
      <c r="H14" s="36">
        <v>2722.9999999999995</v>
      </c>
      <c r="I14" s="36">
        <v>2743.4499999999994</v>
      </c>
      <c r="J14" s="36">
        <v>2766.8999999999996</v>
      </c>
      <c r="K14" s="31">
        <v>2720</v>
      </c>
      <c r="L14" s="31">
        <v>2676.1</v>
      </c>
      <c r="M14" s="31">
        <v>0.30198000000000003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3713.3</v>
      </c>
      <c r="D15" s="36">
        <v>3709.9833333333336</v>
      </c>
      <c r="E15" s="36">
        <v>3686.5666666666671</v>
      </c>
      <c r="F15" s="36">
        <v>3659.8333333333335</v>
      </c>
      <c r="G15" s="36">
        <v>3636.416666666667</v>
      </c>
      <c r="H15" s="36">
        <v>3736.7166666666672</v>
      </c>
      <c r="I15" s="36">
        <v>3760.1333333333332</v>
      </c>
      <c r="J15" s="36">
        <v>3786.8666666666672</v>
      </c>
      <c r="K15" s="31">
        <v>3733.4</v>
      </c>
      <c r="L15" s="31">
        <v>3683.25</v>
      </c>
      <c r="M15" s="31">
        <v>1.6459999999999999E-2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1531.85</v>
      </c>
      <c r="D16" s="36">
        <v>1537.95</v>
      </c>
      <c r="E16" s="36">
        <v>1518.9</v>
      </c>
      <c r="F16" s="36">
        <v>1505.95</v>
      </c>
      <c r="G16" s="36">
        <v>1486.9</v>
      </c>
      <c r="H16" s="36">
        <v>1550.9</v>
      </c>
      <c r="I16" s="36">
        <v>1569.9499999999998</v>
      </c>
      <c r="J16" s="36">
        <v>1582.9</v>
      </c>
      <c r="K16" s="31">
        <v>1557</v>
      </c>
      <c r="L16" s="31">
        <v>1525</v>
      </c>
      <c r="M16" s="31">
        <v>0.21618999999999999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578</v>
      </c>
      <c r="D17" s="36">
        <v>578.05000000000007</v>
      </c>
      <c r="E17" s="36">
        <v>572.40000000000009</v>
      </c>
      <c r="F17" s="36">
        <v>566.80000000000007</v>
      </c>
      <c r="G17" s="36">
        <v>561.15000000000009</v>
      </c>
      <c r="H17" s="36">
        <v>583.65000000000009</v>
      </c>
      <c r="I17" s="36">
        <v>589.29999999999995</v>
      </c>
      <c r="J17" s="36">
        <v>594.90000000000009</v>
      </c>
      <c r="K17" s="31">
        <v>583.70000000000005</v>
      </c>
      <c r="L17" s="31">
        <v>572.45000000000005</v>
      </c>
      <c r="M17" s="31">
        <v>3.29643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505.3</v>
      </c>
      <c r="D18" s="36">
        <v>506.36666666666662</v>
      </c>
      <c r="E18" s="36">
        <v>501.73333333333323</v>
      </c>
      <c r="F18" s="36">
        <v>498.16666666666663</v>
      </c>
      <c r="G18" s="36">
        <v>493.53333333333325</v>
      </c>
      <c r="H18" s="36">
        <v>509.93333333333322</v>
      </c>
      <c r="I18" s="36">
        <v>514.56666666666661</v>
      </c>
      <c r="J18" s="36">
        <v>518.13333333333321</v>
      </c>
      <c r="K18" s="31">
        <v>511</v>
      </c>
      <c r="L18" s="31">
        <v>502.8</v>
      </c>
      <c r="M18" s="31">
        <v>0.11366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675.3</v>
      </c>
      <c r="D19" s="36">
        <v>673.81666666666661</v>
      </c>
      <c r="E19" s="36">
        <v>667.63333333333321</v>
      </c>
      <c r="F19" s="36">
        <v>659.96666666666658</v>
      </c>
      <c r="G19" s="36">
        <v>653.78333333333319</v>
      </c>
      <c r="H19" s="36">
        <v>681.48333333333323</v>
      </c>
      <c r="I19" s="36">
        <v>687.66666666666663</v>
      </c>
      <c r="J19" s="36">
        <v>695.33333333333326</v>
      </c>
      <c r="K19" s="31">
        <v>680</v>
      </c>
      <c r="L19" s="31">
        <v>666.15</v>
      </c>
      <c r="M19" s="31">
        <v>0.92390000000000005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1454.35</v>
      </c>
      <c r="D20" s="36">
        <v>1449.5666666666668</v>
      </c>
      <c r="E20" s="36">
        <v>1441.6833333333336</v>
      </c>
      <c r="F20" s="36">
        <v>1429.0166666666669</v>
      </c>
      <c r="G20" s="36">
        <v>1421.1333333333337</v>
      </c>
      <c r="H20" s="36">
        <v>1462.2333333333336</v>
      </c>
      <c r="I20" s="36">
        <v>1470.1166666666668</v>
      </c>
      <c r="J20" s="36">
        <v>1482.7833333333335</v>
      </c>
      <c r="K20" s="31">
        <v>1457.45</v>
      </c>
      <c r="L20" s="31">
        <v>1436.9</v>
      </c>
      <c r="M20" s="31">
        <v>9.1179999999999997E-2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28181.95</v>
      </c>
      <c r="D21" s="36">
        <v>28168.45</v>
      </c>
      <c r="E21" s="36">
        <v>27843.75</v>
      </c>
      <c r="F21" s="36">
        <v>27505.55</v>
      </c>
      <c r="G21" s="36">
        <v>27180.85</v>
      </c>
      <c r="H21" s="36">
        <v>28506.65</v>
      </c>
      <c r="I21" s="36">
        <v>28831.350000000006</v>
      </c>
      <c r="J21" s="36">
        <v>29169.550000000003</v>
      </c>
      <c r="K21" s="31">
        <v>28493.15</v>
      </c>
      <c r="L21" s="31">
        <v>27830.25</v>
      </c>
      <c r="M21" s="31">
        <v>2.4830000000000001E-2</v>
      </c>
      <c r="N21" s="1"/>
      <c r="O21" s="1"/>
    </row>
    <row r="22" spans="1:15" ht="12" customHeight="1">
      <c r="A22" s="33">
        <v>12</v>
      </c>
      <c r="B22" s="53" t="s">
        <v>887</v>
      </c>
      <c r="C22" s="31">
        <v>1080.8</v>
      </c>
      <c r="D22" s="36">
        <v>1080.4333333333334</v>
      </c>
      <c r="E22" s="36">
        <v>1074.9166666666667</v>
      </c>
      <c r="F22" s="36">
        <v>1069.0333333333333</v>
      </c>
      <c r="G22" s="36">
        <v>1063.5166666666667</v>
      </c>
      <c r="H22" s="36">
        <v>1086.3166666666668</v>
      </c>
      <c r="I22" s="36">
        <v>1091.8333333333333</v>
      </c>
      <c r="J22" s="36">
        <v>1097.7166666666669</v>
      </c>
      <c r="K22" s="31">
        <v>1085.95</v>
      </c>
      <c r="L22" s="31">
        <v>1074.55</v>
      </c>
      <c r="M22" s="31">
        <v>1.2161200000000001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3333.25</v>
      </c>
      <c r="D23" s="36">
        <v>3334.4833333333336</v>
      </c>
      <c r="E23" s="36">
        <v>3320.2666666666673</v>
      </c>
      <c r="F23" s="36">
        <v>3307.2833333333338</v>
      </c>
      <c r="G23" s="36">
        <v>3293.0666666666675</v>
      </c>
      <c r="H23" s="36">
        <v>3347.4666666666672</v>
      </c>
      <c r="I23" s="36">
        <v>3361.6833333333334</v>
      </c>
      <c r="J23" s="36">
        <v>3374.666666666667</v>
      </c>
      <c r="K23" s="31">
        <v>3348.7</v>
      </c>
      <c r="L23" s="31">
        <v>3321.5</v>
      </c>
      <c r="M23" s="31">
        <v>1.1951099999999999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1971.35</v>
      </c>
      <c r="D24" s="36">
        <v>1966.0333333333335</v>
      </c>
      <c r="E24" s="36">
        <v>1951.3166666666671</v>
      </c>
      <c r="F24" s="36">
        <v>1931.2833333333335</v>
      </c>
      <c r="G24" s="36">
        <v>1916.5666666666671</v>
      </c>
      <c r="H24" s="36">
        <v>1986.0666666666671</v>
      </c>
      <c r="I24" s="36">
        <v>2000.7833333333338</v>
      </c>
      <c r="J24" s="36">
        <v>2020.8166666666671</v>
      </c>
      <c r="K24" s="31">
        <v>1980.75</v>
      </c>
      <c r="L24" s="31">
        <v>1946</v>
      </c>
      <c r="M24" s="31">
        <v>1.1609400000000001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1338.3</v>
      </c>
      <c r="D25" s="36">
        <v>1336.7333333333333</v>
      </c>
      <c r="E25" s="36">
        <v>1326.5666666666666</v>
      </c>
      <c r="F25" s="36">
        <v>1314.8333333333333</v>
      </c>
      <c r="G25" s="36">
        <v>1304.6666666666665</v>
      </c>
      <c r="H25" s="36">
        <v>1348.4666666666667</v>
      </c>
      <c r="I25" s="36">
        <v>1358.6333333333332</v>
      </c>
      <c r="J25" s="36">
        <v>1370.3666666666668</v>
      </c>
      <c r="K25" s="31">
        <v>1346.9</v>
      </c>
      <c r="L25" s="31">
        <v>1325</v>
      </c>
      <c r="M25" s="31">
        <v>3.8669699999999998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555.79999999999995</v>
      </c>
      <c r="D26" s="36">
        <v>555.5333333333333</v>
      </c>
      <c r="E26" s="36">
        <v>553.26666666666665</v>
      </c>
      <c r="F26" s="36">
        <v>550.73333333333335</v>
      </c>
      <c r="G26" s="36">
        <v>548.4666666666667</v>
      </c>
      <c r="H26" s="36">
        <v>558.06666666666661</v>
      </c>
      <c r="I26" s="36">
        <v>560.33333333333326</v>
      </c>
      <c r="J26" s="36">
        <v>562.86666666666656</v>
      </c>
      <c r="K26" s="31">
        <v>557.79999999999995</v>
      </c>
      <c r="L26" s="31">
        <v>553</v>
      </c>
      <c r="M26" s="31">
        <v>1.41292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1040.0999999999999</v>
      </c>
      <c r="D27" s="36">
        <v>1037.3666666666666</v>
      </c>
      <c r="E27" s="36">
        <v>1028.7333333333331</v>
      </c>
      <c r="F27" s="36">
        <v>1017.3666666666666</v>
      </c>
      <c r="G27" s="36">
        <v>1008.7333333333331</v>
      </c>
      <c r="H27" s="36">
        <v>1048.7333333333331</v>
      </c>
      <c r="I27" s="36">
        <v>1057.3666666666668</v>
      </c>
      <c r="J27" s="36">
        <v>1068.7333333333331</v>
      </c>
      <c r="K27" s="31">
        <v>1046</v>
      </c>
      <c r="L27" s="31">
        <v>1026</v>
      </c>
      <c r="M27" s="31">
        <v>1.82084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386.6</v>
      </c>
      <c r="D28" s="36">
        <v>385.7166666666667</v>
      </c>
      <c r="E28" s="36">
        <v>381.88333333333338</v>
      </c>
      <c r="F28" s="36">
        <v>377.16666666666669</v>
      </c>
      <c r="G28" s="36">
        <v>373.33333333333337</v>
      </c>
      <c r="H28" s="36">
        <v>390.43333333333339</v>
      </c>
      <c r="I28" s="36">
        <v>394.26666666666665</v>
      </c>
      <c r="J28" s="36">
        <v>398.98333333333341</v>
      </c>
      <c r="K28" s="31">
        <v>389.55</v>
      </c>
      <c r="L28" s="31">
        <v>381</v>
      </c>
      <c r="M28" s="31">
        <v>5.6636899999999999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186.75</v>
      </c>
      <c r="D29" s="36">
        <v>186.71666666666667</v>
      </c>
      <c r="E29" s="36">
        <v>185.18333333333334</v>
      </c>
      <c r="F29" s="36">
        <v>183.61666666666667</v>
      </c>
      <c r="G29" s="36">
        <v>182.08333333333334</v>
      </c>
      <c r="H29" s="36">
        <v>188.28333333333333</v>
      </c>
      <c r="I29" s="36">
        <v>189.81666666666669</v>
      </c>
      <c r="J29" s="36">
        <v>191.38333333333333</v>
      </c>
      <c r="K29" s="31">
        <v>188.25</v>
      </c>
      <c r="L29" s="31">
        <v>185.15</v>
      </c>
      <c r="M29" s="31">
        <v>3.0629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231.5</v>
      </c>
      <c r="D30" s="36">
        <v>231.28333333333333</v>
      </c>
      <c r="E30" s="36">
        <v>230.46666666666667</v>
      </c>
      <c r="F30" s="36">
        <v>229.43333333333334</v>
      </c>
      <c r="G30" s="36">
        <v>228.61666666666667</v>
      </c>
      <c r="H30" s="36">
        <v>232.31666666666666</v>
      </c>
      <c r="I30" s="36">
        <v>233.13333333333333</v>
      </c>
      <c r="J30" s="36">
        <v>234.16666666666666</v>
      </c>
      <c r="K30" s="31">
        <v>232.1</v>
      </c>
      <c r="L30" s="31">
        <v>230.25</v>
      </c>
      <c r="M30" s="31">
        <v>3.5413600000000001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440.4</v>
      </c>
      <c r="D31" s="36">
        <v>439.8</v>
      </c>
      <c r="E31" s="36">
        <v>436.6</v>
      </c>
      <c r="F31" s="36">
        <v>432.8</v>
      </c>
      <c r="G31" s="36">
        <v>429.6</v>
      </c>
      <c r="H31" s="36">
        <v>443.6</v>
      </c>
      <c r="I31" s="36">
        <v>446.79999999999995</v>
      </c>
      <c r="J31" s="36">
        <v>450.6</v>
      </c>
      <c r="K31" s="31">
        <v>443</v>
      </c>
      <c r="L31" s="31">
        <v>436</v>
      </c>
      <c r="M31" s="31">
        <v>0.35085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866.1</v>
      </c>
      <c r="D32" s="36">
        <v>865.61666666666667</v>
      </c>
      <c r="E32" s="36">
        <v>861.23333333333335</v>
      </c>
      <c r="F32" s="36">
        <v>856.36666666666667</v>
      </c>
      <c r="G32" s="36">
        <v>851.98333333333335</v>
      </c>
      <c r="H32" s="36">
        <v>870.48333333333335</v>
      </c>
      <c r="I32" s="36">
        <v>874.86666666666679</v>
      </c>
      <c r="J32" s="36">
        <v>879.73333333333335</v>
      </c>
      <c r="K32" s="31">
        <v>870</v>
      </c>
      <c r="L32" s="31">
        <v>860.75</v>
      </c>
      <c r="M32" s="31">
        <v>6.2570000000000001E-2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1125.0999999999999</v>
      </c>
      <c r="D33" s="36">
        <v>1124.45</v>
      </c>
      <c r="E33" s="36">
        <v>1115.95</v>
      </c>
      <c r="F33" s="36">
        <v>1106.8</v>
      </c>
      <c r="G33" s="36">
        <v>1098.3</v>
      </c>
      <c r="H33" s="36">
        <v>1133.6000000000001</v>
      </c>
      <c r="I33" s="36">
        <v>1142.1000000000001</v>
      </c>
      <c r="J33" s="36">
        <v>1151.2500000000002</v>
      </c>
      <c r="K33" s="31">
        <v>1132.95</v>
      </c>
      <c r="L33" s="31">
        <v>1115.3</v>
      </c>
      <c r="M33" s="31">
        <v>0.14781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2139.25</v>
      </c>
      <c r="D34" s="36">
        <v>2146.0833333333335</v>
      </c>
      <c r="E34" s="36">
        <v>2113.166666666667</v>
      </c>
      <c r="F34" s="36">
        <v>2087.0833333333335</v>
      </c>
      <c r="G34" s="36">
        <v>2054.166666666667</v>
      </c>
      <c r="H34" s="36">
        <v>2172.166666666667</v>
      </c>
      <c r="I34" s="36">
        <v>2205.0833333333339</v>
      </c>
      <c r="J34" s="36">
        <v>2231.166666666667</v>
      </c>
      <c r="K34" s="31">
        <v>2179</v>
      </c>
      <c r="L34" s="31">
        <v>2120</v>
      </c>
      <c r="M34" s="31">
        <v>3.7130000000000003E-2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1048</v>
      </c>
      <c r="D35" s="36">
        <v>1054.1000000000001</v>
      </c>
      <c r="E35" s="36">
        <v>1028.2000000000003</v>
      </c>
      <c r="F35" s="36">
        <v>1008.4000000000001</v>
      </c>
      <c r="G35" s="36">
        <v>982.50000000000023</v>
      </c>
      <c r="H35" s="36">
        <v>1073.9000000000003</v>
      </c>
      <c r="I35" s="36">
        <v>1099.8000000000004</v>
      </c>
      <c r="J35" s="36">
        <v>1119.6000000000004</v>
      </c>
      <c r="K35" s="31">
        <v>1080</v>
      </c>
      <c r="L35" s="31">
        <v>1034.3</v>
      </c>
      <c r="M35" s="31">
        <v>7.4740000000000001E-2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5106.55</v>
      </c>
      <c r="D36" s="36">
        <v>5115.4833333333336</v>
      </c>
      <c r="E36" s="36">
        <v>5082.166666666667</v>
      </c>
      <c r="F36" s="36">
        <v>5057.7833333333338</v>
      </c>
      <c r="G36" s="36">
        <v>5024.4666666666672</v>
      </c>
      <c r="H36" s="36">
        <v>5139.8666666666668</v>
      </c>
      <c r="I36" s="36">
        <v>5173.1833333333325</v>
      </c>
      <c r="J36" s="36">
        <v>5197.5666666666666</v>
      </c>
      <c r="K36" s="31">
        <v>5148.8</v>
      </c>
      <c r="L36" s="31">
        <v>5091.1000000000004</v>
      </c>
      <c r="M36" s="31">
        <v>3.4700000000000002E-2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2151.85</v>
      </c>
      <c r="D37" s="36">
        <v>2147.3666666666663</v>
      </c>
      <c r="E37" s="36">
        <v>2129.6833333333325</v>
      </c>
      <c r="F37" s="36">
        <v>2107.516666666666</v>
      </c>
      <c r="G37" s="36">
        <v>2089.8333333333321</v>
      </c>
      <c r="H37" s="36">
        <v>2169.5333333333328</v>
      </c>
      <c r="I37" s="36">
        <v>2187.2166666666662</v>
      </c>
      <c r="J37" s="36">
        <v>2209.3833333333332</v>
      </c>
      <c r="K37" s="31">
        <v>2165.0500000000002</v>
      </c>
      <c r="L37" s="31">
        <v>2125.1999999999998</v>
      </c>
      <c r="M37" s="31">
        <v>8.2299999999999998E-2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87.8</v>
      </c>
      <c r="D38" s="36">
        <v>87.3</v>
      </c>
      <c r="E38" s="36">
        <v>85.85</v>
      </c>
      <c r="F38" s="36">
        <v>83.899999999999991</v>
      </c>
      <c r="G38" s="36">
        <v>82.449999999999989</v>
      </c>
      <c r="H38" s="36">
        <v>89.25</v>
      </c>
      <c r="I38" s="36">
        <v>90.700000000000017</v>
      </c>
      <c r="J38" s="36">
        <v>92.65</v>
      </c>
      <c r="K38" s="31">
        <v>88.75</v>
      </c>
      <c r="L38" s="31">
        <v>85.35</v>
      </c>
      <c r="M38" s="31">
        <v>22.284829999999999</v>
      </c>
      <c r="N38" s="1"/>
      <c r="O38" s="1"/>
    </row>
    <row r="39" spans="1:15" ht="12.75" customHeight="1">
      <c r="A39" s="33">
        <v>29</v>
      </c>
      <c r="B39" s="53" t="s">
        <v>888</v>
      </c>
      <c r="C39" s="31">
        <v>28.7</v>
      </c>
      <c r="D39" s="36">
        <v>28.599999999999998</v>
      </c>
      <c r="E39" s="36">
        <v>28.099999999999994</v>
      </c>
      <c r="F39" s="36">
        <v>27.499999999999996</v>
      </c>
      <c r="G39" s="36">
        <v>26.999999999999993</v>
      </c>
      <c r="H39" s="36">
        <v>29.199999999999996</v>
      </c>
      <c r="I39" s="36">
        <v>29.700000000000003</v>
      </c>
      <c r="J39" s="36">
        <v>30.299999999999997</v>
      </c>
      <c r="K39" s="31">
        <v>29.1</v>
      </c>
      <c r="L39" s="31">
        <v>28</v>
      </c>
      <c r="M39" s="31">
        <v>7.4506100000000002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848.75</v>
      </c>
      <c r="D40" s="36">
        <v>844.41666666666663</v>
      </c>
      <c r="E40" s="36">
        <v>838.83333333333326</v>
      </c>
      <c r="F40" s="36">
        <v>828.91666666666663</v>
      </c>
      <c r="G40" s="36">
        <v>823.33333333333326</v>
      </c>
      <c r="H40" s="36">
        <v>854.33333333333326</v>
      </c>
      <c r="I40" s="36">
        <v>859.91666666666652</v>
      </c>
      <c r="J40" s="36">
        <v>869.83333333333326</v>
      </c>
      <c r="K40" s="31">
        <v>850</v>
      </c>
      <c r="L40" s="31">
        <v>834.5</v>
      </c>
      <c r="M40" s="31">
        <v>0.30741000000000002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3658</v>
      </c>
      <c r="D41" s="36">
        <v>3647.2666666666664</v>
      </c>
      <c r="E41" s="36">
        <v>3605.5333333333328</v>
      </c>
      <c r="F41" s="36">
        <v>3553.0666666666666</v>
      </c>
      <c r="G41" s="36">
        <v>3511.333333333333</v>
      </c>
      <c r="H41" s="36">
        <v>3699.7333333333327</v>
      </c>
      <c r="I41" s="36">
        <v>3741.4666666666662</v>
      </c>
      <c r="J41" s="36">
        <v>3793.9333333333325</v>
      </c>
      <c r="K41" s="31">
        <v>3689</v>
      </c>
      <c r="L41" s="31">
        <v>3594.8</v>
      </c>
      <c r="M41" s="31">
        <v>0.12634000000000001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617.9</v>
      </c>
      <c r="D42" s="36">
        <v>618.08333333333337</v>
      </c>
      <c r="E42" s="36">
        <v>615.16666666666674</v>
      </c>
      <c r="F42" s="36">
        <v>612.43333333333339</v>
      </c>
      <c r="G42" s="36">
        <v>609.51666666666677</v>
      </c>
      <c r="H42" s="36">
        <v>620.81666666666672</v>
      </c>
      <c r="I42" s="36">
        <v>623.73333333333346</v>
      </c>
      <c r="J42" s="36">
        <v>626.4666666666667</v>
      </c>
      <c r="K42" s="31">
        <v>621</v>
      </c>
      <c r="L42" s="31">
        <v>615.35</v>
      </c>
      <c r="M42" s="31">
        <v>4.6856099999999996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2833.15</v>
      </c>
      <c r="D43" s="36">
        <v>2834.3666666666663</v>
      </c>
      <c r="E43" s="36">
        <v>2818.7333333333327</v>
      </c>
      <c r="F43" s="36">
        <v>2804.3166666666662</v>
      </c>
      <c r="G43" s="36">
        <v>2788.6833333333325</v>
      </c>
      <c r="H43" s="36">
        <v>2848.7833333333328</v>
      </c>
      <c r="I43" s="36">
        <v>2864.416666666667</v>
      </c>
      <c r="J43" s="36">
        <v>2878.833333333333</v>
      </c>
      <c r="K43" s="31">
        <v>2850</v>
      </c>
      <c r="L43" s="31">
        <v>2819.95</v>
      </c>
      <c r="M43" s="31">
        <v>0.31702999999999998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958.1</v>
      </c>
      <c r="D44" s="36">
        <v>957.31666666666661</v>
      </c>
      <c r="E44" s="36">
        <v>953.78333333333319</v>
      </c>
      <c r="F44" s="36">
        <v>949.46666666666658</v>
      </c>
      <c r="G44" s="36">
        <v>945.93333333333317</v>
      </c>
      <c r="H44" s="36">
        <v>961.63333333333321</v>
      </c>
      <c r="I44" s="36">
        <v>965.16666666666652</v>
      </c>
      <c r="J44" s="36">
        <v>969.48333333333323</v>
      </c>
      <c r="K44" s="31">
        <v>960.85</v>
      </c>
      <c r="L44" s="31">
        <v>953</v>
      </c>
      <c r="M44" s="31">
        <v>9.6369999999999997E-2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6259.6</v>
      </c>
      <c r="D45" s="36">
        <v>6253.9000000000005</v>
      </c>
      <c r="E45" s="36">
        <v>6205.8000000000011</v>
      </c>
      <c r="F45" s="36">
        <v>6152.0000000000009</v>
      </c>
      <c r="G45" s="36">
        <v>6103.9000000000015</v>
      </c>
      <c r="H45" s="36">
        <v>6307.7000000000007</v>
      </c>
      <c r="I45" s="36">
        <v>6355.8000000000011</v>
      </c>
      <c r="J45" s="36">
        <v>6409.6</v>
      </c>
      <c r="K45" s="31">
        <v>6302</v>
      </c>
      <c r="L45" s="31">
        <v>6200.1</v>
      </c>
      <c r="M45" s="31">
        <v>7.4700000000000003E-2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6133.3</v>
      </c>
      <c r="D46" s="36">
        <v>6141.0666666666666</v>
      </c>
      <c r="E46" s="36">
        <v>6112.1833333333334</v>
      </c>
      <c r="F46" s="36">
        <v>6091.0666666666666</v>
      </c>
      <c r="G46" s="36">
        <v>6062.1833333333334</v>
      </c>
      <c r="H46" s="36">
        <v>6162.1833333333334</v>
      </c>
      <c r="I46" s="36">
        <v>6191.0666666666666</v>
      </c>
      <c r="J46" s="36">
        <v>6212.1833333333334</v>
      </c>
      <c r="K46" s="31">
        <v>6169.95</v>
      </c>
      <c r="L46" s="31">
        <v>6119.95</v>
      </c>
      <c r="M46" s="31">
        <v>0.33927000000000002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531.20000000000005</v>
      </c>
      <c r="D47" s="36">
        <v>531.08333333333337</v>
      </c>
      <c r="E47" s="36">
        <v>528.76666666666677</v>
      </c>
      <c r="F47" s="36">
        <v>526.33333333333337</v>
      </c>
      <c r="G47" s="36">
        <v>524.01666666666677</v>
      </c>
      <c r="H47" s="36">
        <v>533.51666666666677</v>
      </c>
      <c r="I47" s="36">
        <v>535.83333333333337</v>
      </c>
      <c r="J47" s="36">
        <v>538.26666666666677</v>
      </c>
      <c r="K47" s="31">
        <v>533.4</v>
      </c>
      <c r="L47" s="31">
        <v>528.65</v>
      </c>
      <c r="M47" s="31">
        <v>1.1870799999999999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339.95</v>
      </c>
      <c r="D48" s="36">
        <v>339.96666666666664</v>
      </c>
      <c r="E48" s="36">
        <v>335.98333333333329</v>
      </c>
      <c r="F48" s="36">
        <v>332.01666666666665</v>
      </c>
      <c r="G48" s="36">
        <v>328.0333333333333</v>
      </c>
      <c r="H48" s="36">
        <v>343.93333333333328</v>
      </c>
      <c r="I48" s="36">
        <v>347.91666666666663</v>
      </c>
      <c r="J48" s="36">
        <v>351.88333333333327</v>
      </c>
      <c r="K48" s="31">
        <v>343.95</v>
      </c>
      <c r="L48" s="31">
        <v>336</v>
      </c>
      <c r="M48" s="31">
        <v>0.35165000000000002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742</v>
      </c>
      <c r="D49" s="36">
        <v>740.01666666666677</v>
      </c>
      <c r="E49" s="36">
        <v>733.53333333333353</v>
      </c>
      <c r="F49" s="36">
        <v>725.06666666666672</v>
      </c>
      <c r="G49" s="36">
        <v>718.58333333333348</v>
      </c>
      <c r="H49" s="36">
        <v>748.48333333333358</v>
      </c>
      <c r="I49" s="36">
        <v>754.96666666666692</v>
      </c>
      <c r="J49" s="36">
        <v>763.43333333333362</v>
      </c>
      <c r="K49" s="31">
        <v>746.5</v>
      </c>
      <c r="L49" s="31">
        <v>731.55</v>
      </c>
      <c r="M49" s="31">
        <v>0.56903000000000004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534.29999999999995</v>
      </c>
      <c r="D50" s="36">
        <v>534.09999999999991</v>
      </c>
      <c r="E50" s="36">
        <v>530.29999999999984</v>
      </c>
      <c r="F50" s="36">
        <v>526.29999999999995</v>
      </c>
      <c r="G50" s="36">
        <v>522.49999999999989</v>
      </c>
      <c r="H50" s="36">
        <v>538.0999999999998</v>
      </c>
      <c r="I50" s="36">
        <v>541.9</v>
      </c>
      <c r="J50" s="36">
        <v>545.89999999999975</v>
      </c>
      <c r="K50" s="31">
        <v>537.9</v>
      </c>
      <c r="L50" s="31">
        <v>530.1</v>
      </c>
      <c r="M50" s="31">
        <v>3.6769999999999997E-2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172.4</v>
      </c>
      <c r="D51" s="36">
        <v>172.43333333333331</v>
      </c>
      <c r="E51" s="36">
        <v>171.91666666666663</v>
      </c>
      <c r="F51" s="36">
        <v>171.43333333333331</v>
      </c>
      <c r="G51" s="36">
        <v>170.91666666666663</v>
      </c>
      <c r="H51" s="36">
        <v>172.91666666666663</v>
      </c>
      <c r="I51" s="36">
        <v>173.43333333333334</v>
      </c>
      <c r="J51" s="36">
        <v>173.91666666666663</v>
      </c>
      <c r="K51" s="31">
        <v>172.95</v>
      </c>
      <c r="L51" s="31">
        <v>171.95</v>
      </c>
      <c r="M51" s="31">
        <v>10.8735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2849.8</v>
      </c>
      <c r="D52" s="36">
        <v>2849.3166666666671</v>
      </c>
      <c r="E52" s="36">
        <v>2836.5333333333342</v>
      </c>
      <c r="F52" s="36">
        <v>2823.2666666666673</v>
      </c>
      <c r="G52" s="36">
        <v>2810.4833333333345</v>
      </c>
      <c r="H52" s="36">
        <v>2862.5833333333339</v>
      </c>
      <c r="I52" s="36">
        <v>2875.3666666666668</v>
      </c>
      <c r="J52" s="36">
        <v>2888.6333333333337</v>
      </c>
      <c r="K52" s="31">
        <v>2862.1</v>
      </c>
      <c r="L52" s="31">
        <v>2836.05</v>
      </c>
      <c r="M52" s="31">
        <v>0.89988000000000001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467.6</v>
      </c>
      <c r="D53" s="36">
        <v>466.5333333333333</v>
      </c>
      <c r="E53" s="36">
        <v>462.06666666666661</v>
      </c>
      <c r="F53" s="36">
        <v>456.5333333333333</v>
      </c>
      <c r="G53" s="36">
        <v>452.06666666666661</v>
      </c>
      <c r="H53" s="36">
        <v>472.06666666666661</v>
      </c>
      <c r="I53" s="36">
        <v>476.5333333333333</v>
      </c>
      <c r="J53" s="36">
        <v>482.06666666666661</v>
      </c>
      <c r="K53" s="31">
        <v>471</v>
      </c>
      <c r="L53" s="31">
        <v>461</v>
      </c>
      <c r="M53" s="31">
        <v>0.34616999999999998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2108.9499999999998</v>
      </c>
      <c r="D54" s="36">
        <v>2103.3166666666666</v>
      </c>
      <c r="E54" s="36">
        <v>2079.6333333333332</v>
      </c>
      <c r="F54" s="36">
        <v>2050.3166666666666</v>
      </c>
      <c r="G54" s="36">
        <v>2026.6333333333332</v>
      </c>
      <c r="H54" s="36">
        <v>2132.6333333333332</v>
      </c>
      <c r="I54" s="36">
        <v>2156.3166666666666</v>
      </c>
      <c r="J54" s="36">
        <v>2185.6333333333332</v>
      </c>
      <c r="K54" s="31">
        <v>2127</v>
      </c>
      <c r="L54" s="31">
        <v>2074</v>
      </c>
      <c r="M54" s="31">
        <v>1.4381900000000001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6170.6</v>
      </c>
      <c r="D55" s="36">
        <v>6166.9000000000005</v>
      </c>
      <c r="E55" s="36">
        <v>6135.8000000000011</v>
      </c>
      <c r="F55" s="36">
        <v>6101.0000000000009</v>
      </c>
      <c r="G55" s="36">
        <v>6069.9000000000015</v>
      </c>
      <c r="H55" s="36">
        <v>6201.7000000000007</v>
      </c>
      <c r="I55" s="36">
        <v>6232.8000000000011</v>
      </c>
      <c r="J55" s="36">
        <v>6267.6</v>
      </c>
      <c r="K55" s="31">
        <v>6198</v>
      </c>
      <c r="L55" s="31">
        <v>6132.1</v>
      </c>
      <c r="M55" s="31">
        <v>2.4830000000000001E-2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1076.95</v>
      </c>
      <c r="D56" s="36">
        <v>1063.9333333333334</v>
      </c>
      <c r="E56" s="36">
        <v>1050.1666666666667</v>
      </c>
      <c r="F56" s="36">
        <v>1023.3833333333334</v>
      </c>
      <c r="G56" s="36">
        <v>1009.6166666666668</v>
      </c>
      <c r="H56" s="36">
        <v>1090.7166666666667</v>
      </c>
      <c r="I56" s="36">
        <v>1104.4833333333331</v>
      </c>
      <c r="J56" s="36">
        <v>1131.2666666666667</v>
      </c>
      <c r="K56" s="31">
        <v>1077.7</v>
      </c>
      <c r="L56" s="31">
        <v>1037.1500000000001</v>
      </c>
      <c r="M56" s="31">
        <v>6.6540699999999999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529.15</v>
      </c>
      <c r="D57" s="36">
        <v>530.15</v>
      </c>
      <c r="E57" s="36">
        <v>526.15</v>
      </c>
      <c r="F57" s="36">
        <v>523.15</v>
      </c>
      <c r="G57" s="36">
        <v>519.15</v>
      </c>
      <c r="H57" s="36">
        <v>533.15</v>
      </c>
      <c r="I57" s="36">
        <v>537.15</v>
      </c>
      <c r="J57" s="36">
        <v>540.15</v>
      </c>
      <c r="K57" s="31">
        <v>534.15</v>
      </c>
      <c r="L57" s="31">
        <v>527.15</v>
      </c>
      <c r="M57" s="31">
        <v>0.40738999999999997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3868.25</v>
      </c>
      <c r="D58" s="36">
        <v>3879.2999999999997</v>
      </c>
      <c r="E58" s="36">
        <v>3845.5999999999995</v>
      </c>
      <c r="F58" s="36">
        <v>3822.95</v>
      </c>
      <c r="G58" s="36">
        <v>3789.2499999999995</v>
      </c>
      <c r="H58" s="36">
        <v>3901.9499999999994</v>
      </c>
      <c r="I58" s="36">
        <v>3935.6499999999992</v>
      </c>
      <c r="J58" s="36">
        <v>3958.2999999999993</v>
      </c>
      <c r="K58" s="31">
        <v>3913</v>
      </c>
      <c r="L58" s="31">
        <v>3856.65</v>
      </c>
      <c r="M58" s="31">
        <v>0.11564000000000001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1096.7</v>
      </c>
      <c r="D59" s="36">
        <v>1097.5833333333335</v>
      </c>
      <c r="E59" s="36">
        <v>1090.2666666666669</v>
      </c>
      <c r="F59" s="36">
        <v>1083.8333333333335</v>
      </c>
      <c r="G59" s="36">
        <v>1076.5166666666669</v>
      </c>
      <c r="H59" s="36">
        <v>1104.0166666666669</v>
      </c>
      <c r="I59" s="36">
        <v>1111.3333333333335</v>
      </c>
      <c r="J59" s="36">
        <v>1117.7666666666669</v>
      </c>
      <c r="K59" s="31">
        <v>1104.9000000000001</v>
      </c>
      <c r="L59" s="31">
        <v>1091.1500000000001</v>
      </c>
      <c r="M59" s="31">
        <v>2.5046499999999998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3208.2</v>
      </c>
      <c r="D60" s="36">
        <v>3199.4</v>
      </c>
      <c r="E60" s="36">
        <v>3178.8</v>
      </c>
      <c r="F60" s="36">
        <v>3149.4</v>
      </c>
      <c r="G60" s="36">
        <v>3128.8</v>
      </c>
      <c r="H60" s="36">
        <v>3228.8</v>
      </c>
      <c r="I60" s="36">
        <v>3249.3999999999996</v>
      </c>
      <c r="J60" s="36">
        <v>3278.8</v>
      </c>
      <c r="K60" s="31">
        <v>3220</v>
      </c>
      <c r="L60" s="31">
        <v>3170</v>
      </c>
      <c r="M60" s="31">
        <v>0.27100999999999997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370.8</v>
      </c>
      <c r="D61" s="36">
        <v>371.4666666666667</v>
      </c>
      <c r="E61" s="36">
        <v>367.93333333333339</v>
      </c>
      <c r="F61" s="36">
        <v>365.06666666666672</v>
      </c>
      <c r="G61" s="36">
        <v>361.53333333333342</v>
      </c>
      <c r="H61" s="36">
        <v>374.33333333333337</v>
      </c>
      <c r="I61" s="36">
        <v>377.86666666666667</v>
      </c>
      <c r="J61" s="36">
        <v>380.73333333333335</v>
      </c>
      <c r="K61" s="31">
        <v>375</v>
      </c>
      <c r="L61" s="31">
        <v>368.6</v>
      </c>
      <c r="M61" s="31">
        <v>1.68692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2352.4499999999998</v>
      </c>
      <c r="D62" s="36">
        <v>2346.0166666666664</v>
      </c>
      <c r="E62" s="36">
        <v>2331.0333333333328</v>
      </c>
      <c r="F62" s="36">
        <v>2309.6166666666663</v>
      </c>
      <c r="G62" s="36">
        <v>2294.6333333333328</v>
      </c>
      <c r="H62" s="36">
        <v>2367.4333333333329</v>
      </c>
      <c r="I62" s="36">
        <v>2382.4166666666665</v>
      </c>
      <c r="J62" s="36">
        <v>2403.833333333333</v>
      </c>
      <c r="K62" s="31">
        <v>2361</v>
      </c>
      <c r="L62" s="31">
        <v>2324.6</v>
      </c>
      <c r="M62" s="31">
        <v>0.50156000000000001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8041.3</v>
      </c>
      <c r="D63" s="36">
        <v>8060.1833333333343</v>
      </c>
      <c r="E63" s="36">
        <v>7970.2666666666682</v>
      </c>
      <c r="F63" s="36">
        <v>7899.2333333333336</v>
      </c>
      <c r="G63" s="36">
        <v>7809.3166666666675</v>
      </c>
      <c r="H63" s="36">
        <v>8131.216666666669</v>
      </c>
      <c r="I63" s="36">
        <v>8221.133333333335</v>
      </c>
      <c r="J63" s="36">
        <v>8292.1666666666697</v>
      </c>
      <c r="K63" s="31">
        <v>8150.1</v>
      </c>
      <c r="L63" s="31">
        <v>7989.15</v>
      </c>
      <c r="M63" s="31">
        <v>0.14968000000000001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6584.35</v>
      </c>
      <c r="D64" s="36">
        <v>6584.7833333333328</v>
      </c>
      <c r="E64" s="36">
        <v>6564.5666666666657</v>
      </c>
      <c r="F64" s="36">
        <v>6544.7833333333328</v>
      </c>
      <c r="G64" s="36">
        <v>6524.5666666666657</v>
      </c>
      <c r="H64" s="36">
        <v>6604.5666666666657</v>
      </c>
      <c r="I64" s="36">
        <v>6624.7833333333328</v>
      </c>
      <c r="J64" s="36">
        <v>6644.5666666666657</v>
      </c>
      <c r="K64" s="31">
        <v>6605</v>
      </c>
      <c r="L64" s="31">
        <v>6565</v>
      </c>
      <c r="M64" s="31">
        <v>0.49759999999999999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1610.15</v>
      </c>
      <c r="D65" s="36">
        <v>1610.3500000000001</v>
      </c>
      <c r="E65" s="36">
        <v>1604.8000000000002</v>
      </c>
      <c r="F65" s="36">
        <v>1599.45</v>
      </c>
      <c r="G65" s="36">
        <v>1593.9</v>
      </c>
      <c r="H65" s="36">
        <v>1615.7000000000003</v>
      </c>
      <c r="I65" s="36">
        <v>1621.25</v>
      </c>
      <c r="J65" s="36">
        <v>1626.6000000000004</v>
      </c>
      <c r="K65" s="31">
        <v>1615.9</v>
      </c>
      <c r="L65" s="31">
        <v>1605</v>
      </c>
      <c r="M65" s="31">
        <v>0.44273000000000001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9047.65</v>
      </c>
      <c r="D66" s="36">
        <v>9065.6</v>
      </c>
      <c r="E66" s="36">
        <v>8882.2000000000007</v>
      </c>
      <c r="F66" s="36">
        <v>8716.75</v>
      </c>
      <c r="G66" s="36">
        <v>8533.35</v>
      </c>
      <c r="H66" s="36">
        <v>9231.0500000000011</v>
      </c>
      <c r="I66" s="36">
        <v>9414.4499999999989</v>
      </c>
      <c r="J66" s="36">
        <v>9579.9000000000015</v>
      </c>
      <c r="K66" s="31">
        <v>9249</v>
      </c>
      <c r="L66" s="31">
        <v>8900.15</v>
      </c>
      <c r="M66" s="31">
        <v>1.4460000000000001E-2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2227.4</v>
      </c>
      <c r="D67" s="36">
        <v>2233.7833333333333</v>
      </c>
      <c r="E67" s="36">
        <v>2203.6166666666668</v>
      </c>
      <c r="F67" s="36">
        <v>2179.8333333333335</v>
      </c>
      <c r="G67" s="36">
        <v>2149.666666666667</v>
      </c>
      <c r="H67" s="36">
        <v>2257.5666666666666</v>
      </c>
      <c r="I67" s="36">
        <v>2287.7333333333336</v>
      </c>
      <c r="J67" s="36">
        <v>2311.5166666666664</v>
      </c>
      <c r="K67" s="31">
        <v>2263.9499999999998</v>
      </c>
      <c r="L67" s="31">
        <v>2210</v>
      </c>
      <c r="M67" s="31">
        <v>0.19572999999999999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2266.5</v>
      </c>
      <c r="D68" s="36">
        <v>2262.2833333333333</v>
      </c>
      <c r="E68" s="36">
        <v>2254.2166666666667</v>
      </c>
      <c r="F68" s="36">
        <v>2241.9333333333334</v>
      </c>
      <c r="G68" s="36">
        <v>2233.8666666666668</v>
      </c>
      <c r="H68" s="36">
        <v>2274.5666666666666</v>
      </c>
      <c r="I68" s="36">
        <v>2282.6333333333332</v>
      </c>
      <c r="J68" s="36">
        <v>2294.9166666666665</v>
      </c>
      <c r="K68" s="31">
        <v>2270.35</v>
      </c>
      <c r="L68" s="31">
        <v>2250</v>
      </c>
      <c r="M68" s="31">
        <v>0.10259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374.95</v>
      </c>
      <c r="D69" s="36">
        <v>374.31666666666666</v>
      </c>
      <c r="E69" s="36">
        <v>372.63333333333333</v>
      </c>
      <c r="F69" s="36">
        <v>370.31666666666666</v>
      </c>
      <c r="G69" s="36">
        <v>368.63333333333333</v>
      </c>
      <c r="H69" s="36">
        <v>376.63333333333333</v>
      </c>
      <c r="I69" s="36">
        <v>378.31666666666661</v>
      </c>
      <c r="J69" s="36">
        <v>380.63333333333333</v>
      </c>
      <c r="K69" s="31">
        <v>376</v>
      </c>
      <c r="L69" s="31">
        <v>372</v>
      </c>
      <c r="M69" s="31">
        <v>1.8853899999999999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200.75</v>
      </c>
      <c r="D70" s="36">
        <v>200.68333333333331</v>
      </c>
      <c r="E70" s="36">
        <v>199.96666666666661</v>
      </c>
      <c r="F70" s="36">
        <v>199.18333333333331</v>
      </c>
      <c r="G70" s="36">
        <v>198.46666666666661</v>
      </c>
      <c r="H70" s="36">
        <v>201.46666666666661</v>
      </c>
      <c r="I70" s="36">
        <v>202.18333333333331</v>
      </c>
      <c r="J70" s="36">
        <v>202.96666666666661</v>
      </c>
      <c r="K70" s="31">
        <v>201.4</v>
      </c>
      <c r="L70" s="31">
        <v>199.9</v>
      </c>
      <c r="M70" s="31">
        <v>9.5227000000000004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271.85000000000002</v>
      </c>
      <c r="D71" s="36">
        <v>271.9666666666667</v>
      </c>
      <c r="E71" s="36">
        <v>270.93333333333339</v>
      </c>
      <c r="F71" s="36">
        <v>270.01666666666671</v>
      </c>
      <c r="G71" s="36">
        <v>268.98333333333341</v>
      </c>
      <c r="H71" s="36">
        <v>272.88333333333338</v>
      </c>
      <c r="I71" s="36">
        <v>273.91666666666669</v>
      </c>
      <c r="J71" s="36">
        <v>274.83333333333337</v>
      </c>
      <c r="K71" s="31">
        <v>273</v>
      </c>
      <c r="L71" s="31">
        <v>271.05</v>
      </c>
      <c r="M71" s="31">
        <v>8.5549300000000006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137.5</v>
      </c>
      <c r="D72" s="36">
        <v>137.03333333333333</v>
      </c>
      <c r="E72" s="36">
        <v>136.26666666666665</v>
      </c>
      <c r="F72" s="36">
        <v>135.03333333333333</v>
      </c>
      <c r="G72" s="36">
        <v>134.26666666666665</v>
      </c>
      <c r="H72" s="36">
        <v>138.26666666666665</v>
      </c>
      <c r="I72" s="36">
        <v>139.03333333333336</v>
      </c>
      <c r="J72" s="36">
        <v>140.26666666666665</v>
      </c>
      <c r="K72" s="31">
        <v>137.80000000000001</v>
      </c>
      <c r="L72" s="31">
        <v>135.80000000000001</v>
      </c>
      <c r="M72" s="31">
        <v>14.98903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60.45</v>
      </c>
      <c r="D73" s="36">
        <v>60.550000000000004</v>
      </c>
      <c r="E73" s="36">
        <v>60.150000000000006</v>
      </c>
      <c r="F73" s="36">
        <v>59.85</v>
      </c>
      <c r="G73" s="36">
        <v>59.45</v>
      </c>
      <c r="H73" s="36">
        <v>60.850000000000009</v>
      </c>
      <c r="I73" s="36">
        <v>61.25</v>
      </c>
      <c r="J73" s="36">
        <v>61.550000000000011</v>
      </c>
      <c r="K73" s="31">
        <v>60.95</v>
      </c>
      <c r="L73" s="31">
        <v>60.25</v>
      </c>
      <c r="M73" s="31">
        <v>21.201599999999999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1435.4</v>
      </c>
      <c r="D74" s="36">
        <v>1436.5166666666667</v>
      </c>
      <c r="E74" s="36">
        <v>1427.1333333333332</v>
      </c>
      <c r="F74" s="36">
        <v>1418.8666666666666</v>
      </c>
      <c r="G74" s="36">
        <v>1409.4833333333331</v>
      </c>
      <c r="H74" s="36">
        <v>1444.7833333333333</v>
      </c>
      <c r="I74" s="36">
        <v>1454.166666666667</v>
      </c>
      <c r="J74" s="36">
        <v>1462.4333333333334</v>
      </c>
      <c r="K74" s="31">
        <v>1445.9</v>
      </c>
      <c r="L74" s="31">
        <v>1428.25</v>
      </c>
      <c r="M74" s="31">
        <v>0.18958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5684.9</v>
      </c>
      <c r="D75" s="36">
        <v>5684.2999999999993</v>
      </c>
      <c r="E75" s="36">
        <v>5628.6499999999987</v>
      </c>
      <c r="F75" s="36">
        <v>5572.4</v>
      </c>
      <c r="G75" s="36">
        <v>5516.7499999999991</v>
      </c>
      <c r="H75" s="36">
        <v>5740.5499999999984</v>
      </c>
      <c r="I75" s="36">
        <v>5796.2</v>
      </c>
      <c r="J75" s="36">
        <v>5852.449999999998</v>
      </c>
      <c r="K75" s="31">
        <v>5739.95</v>
      </c>
      <c r="L75" s="31">
        <v>5628.05</v>
      </c>
      <c r="M75" s="31">
        <v>9.3600000000000003E-3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593.15</v>
      </c>
      <c r="D76" s="36">
        <v>593.99999999999989</v>
      </c>
      <c r="E76" s="36">
        <v>584.19999999999982</v>
      </c>
      <c r="F76" s="36">
        <v>575.24999999999989</v>
      </c>
      <c r="G76" s="36">
        <v>565.44999999999982</v>
      </c>
      <c r="H76" s="36">
        <v>602.94999999999982</v>
      </c>
      <c r="I76" s="36">
        <v>612.74999999999977</v>
      </c>
      <c r="J76" s="36">
        <v>621.69999999999982</v>
      </c>
      <c r="K76" s="31">
        <v>603.79999999999995</v>
      </c>
      <c r="L76" s="31">
        <v>585.04999999999995</v>
      </c>
      <c r="M76" s="31">
        <v>1.8700399999999999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1846</v>
      </c>
      <c r="D77" s="36">
        <v>1841.8999999999999</v>
      </c>
      <c r="E77" s="36">
        <v>1831.8499999999997</v>
      </c>
      <c r="F77" s="36">
        <v>1817.6999999999998</v>
      </c>
      <c r="G77" s="36">
        <v>1807.6499999999996</v>
      </c>
      <c r="H77" s="36">
        <v>1856.0499999999997</v>
      </c>
      <c r="I77" s="36">
        <v>1866.1</v>
      </c>
      <c r="J77" s="36">
        <v>1880.2499999999998</v>
      </c>
      <c r="K77" s="31">
        <v>1851.95</v>
      </c>
      <c r="L77" s="31">
        <v>1827.75</v>
      </c>
      <c r="M77" s="31">
        <v>0.63356000000000001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206.75</v>
      </c>
      <c r="D78" s="36">
        <v>206.78333333333333</v>
      </c>
      <c r="E78" s="36">
        <v>205.86666666666667</v>
      </c>
      <c r="F78" s="36">
        <v>204.98333333333335</v>
      </c>
      <c r="G78" s="36">
        <v>204.06666666666669</v>
      </c>
      <c r="H78" s="36">
        <v>207.66666666666666</v>
      </c>
      <c r="I78" s="36">
        <v>208.58333333333334</v>
      </c>
      <c r="J78" s="36">
        <v>209.46666666666664</v>
      </c>
      <c r="K78" s="31">
        <v>207.7</v>
      </c>
      <c r="L78" s="31">
        <v>205.9</v>
      </c>
      <c r="M78" s="31">
        <v>14.975529999999999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1179.6500000000001</v>
      </c>
      <c r="D79" s="36">
        <v>1181.8666666666668</v>
      </c>
      <c r="E79" s="36">
        <v>1168.8333333333335</v>
      </c>
      <c r="F79" s="36">
        <v>1158.0166666666667</v>
      </c>
      <c r="G79" s="36">
        <v>1144.9833333333333</v>
      </c>
      <c r="H79" s="36">
        <v>1192.6833333333336</v>
      </c>
      <c r="I79" s="36">
        <v>1205.7166666666669</v>
      </c>
      <c r="J79" s="36">
        <v>1216.5333333333338</v>
      </c>
      <c r="K79" s="31">
        <v>1194.9000000000001</v>
      </c>
      <c r="L79" s="31">
        <v>1171.05</v>
      </c>
      <c r="M79" s="31">
        <v>0.60824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235.9</v>
      </c>
      <c r="D80" s="36">
        <v>236.51666666666665</v>
      </c>
      <c r="E80" s="36">
        <v>235.0333333333333</v>
      </c>
      <c r="F80" s="36">
        <v>234.16666666666666</v>
      </c>
      <c r="G80" s="36">
        <v>232.68333333333331</v>
      </c>
      <c r="H80" s="36">
        <v>237.3833333333333</v>
      </c>
      <c r="I80" s="36">
        <v>238.86666666666665</v>
      </c>
      <c r="J80" s="36">
        <v>239.73333333333329</v>
      </c>
      <c r="K80" s="31">
        <v>238</v>
      </c>
      <c r="L80" s="31">
        <v>235.65</v>
      </c>
      <c r="M80" s="31">
        <v>22.675560000000001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625.20000000000005</v>
      </c>
      <c r="D81" s="36">
        <v>624.51666666666677</v>
      </c>
      <c r="E81" s="36">
        <v>619.08333333333348</v>
      </c>
      <c r="F81" s="36">
        <v>612.9666666666667</v>
      </c>
      <c r="G81" s="36">
        <v>607.53333333333342</v>
      </c>
      <c r="H81" s="36">
        <v>630.63333333333355</v>
      </c>
      <c r="I81" s="36">
        <v>636.06666666666672</v>
      </c>
      <c r="J81" s="36">
        <v>642.18333333333362</v>
      </c>
      <c r="K81" s="31">
        <v>629.95000000000005</v>
      </c>
      <c r="L81" s="31">
        <v>618.4</v>
      </c>
      <c r="M81" s="31">
        <v>3.1276299999999999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1131.0999999999999</v>
      </c>
      <c r="D82" s="36">
        <v>1129.8833333333332</v>
      </c>
      <c r="E82" s="36">
        <v>1124.7666666666664</v>
      </c>
      <c r="F82" s="36">
        <v>1118.4333333333332</v>
      </c>
      <c r="G82" s="36">
        <v>1113.3166666666664</v>
      </c>
      <c r="H82" s="36">
        <v>1136.2166666666665</v>
      </c>
      <c r="I82" s="36">
        <v>1141.3333333333333</v>
      </c>
      <c r="J82" s="36">
        <v>1147.6666666666665</v>
      </c>
      <c r="K82" s="31">
        <v>1135</v>
      </c>
      <c r="L82" s="31">
        <v>1123.55</v>
      </c>
      <c r="M82" s="31">
        <v>1.3365400000000001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522.4</v>
      </c>
      <c r="D83" s="36">
        <v>522.15</v>
      </c>
      <c r="E83" s="36">
        <v>515.29999999999995</v>
      </c>
      <c r="F83" s="36">
        <v>508.19999999999993</v>
      </c>
      <c r="G83" s="36">
        <v>501.34999999999991</v>
      </c>
      <c r="H83" s="36">
        <v>529.25</v>
      </c>
      <c r="I83" s="36">
        <v>536.10000000000014</v>
      </c>
      <c r="J83" s="36">
        <v>543.20000000000005</v>
      </c>
      <c r="K83" s="31">
        <v>529</v>
      </c>
      <c r="L83" s="31">
        <v>515.04999999999995</v>
      </c>
      <c r="M83" s="31">
        <v>0.20341999999999999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276.95</v>
      </c>
      <c r="D84" s="36">
        <v>276.93333333333334</v>
      </c>
      <c r="E84" s="36">
        <v>274.36666666666667</v>
      </c>
      <c r="F84" s="36">
        <v>271.78333333333336</v>
      </c>
      <c r="G84" s="36">
        <v>269.2166666666667</v>
      </c>
      <c r="H84" s="36">
        <v>279.51666666666665</v>
      </c>
      <c r="I84" s="36">
        <v>282.08333333333337</v>
      </c>
      <c r="J84" s="36">
        <v>284.66666666666663</v>
      </c>
      <c r="K84" s="31">
        <v>279.5</v>
      </c>
      <c r="L84" s="31">
        <v>274.35000000000002</v>
      </c>
      <c r="M84" s="31">
        <v>3.3635999999999999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1677.65</v>
      </c>
      <c r="D85" s="36">
        <v>1665.75</v>
      </c>
      <c r="E85" s="36">
        <v>1651.5</v>
      </c>
      <c r="F85" s="36">
        <v>1625.35</v>
      </c>
      <c r="G85" s="36">
        <v>1611.1</v>
      </c>
      <c r="H85" s="36">
        <v>1691.9</v>
      </c>
      <c r="I85" s="36">
        <v>1706.15</v>
      </c>
      <c r="J85" s="36">
        <v>1732.3000000000002</v>
      </c>
      <c r="K85" s="31">
        <v>1680</v>
      </c>
      <c r="L85" s="31">
        <v>1639.6</v>
      </c>
      <c r="M85" s="31">
        <v>0.10261000000000001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787.25</v>
      </c>
      <c r="D86" s="36">
        <v>787.26666666666677</v>
      </c>
      <c r="E86" s="36">
        <v>779.78333333333353</v>
      </c>
      <c r="F86" s="36">
        <v>772.31666666666672</v>
      </c>
      <c r="G86" s="36">
        <v>764.83333333333348</v>
      </c>
      <c r="H86" s="36">
        <v>794.73333333333358</v>
      </c>
      <c r="I86" s="36">
        <v>802.21666666666692</v>
      </c>
      <c r="J86" s="36">
        <v>809.68333333333362</v>
      </c>
      <c r="K86" s="31">
        <v>794.75</v>
      </c>
      <c r="L86" s="31">
        <v>779.8</v>
      </c>
      <c r="M86" s="31">
        <v>1.3458600000000001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5999.55</v>
      </c>
      <c r="D87" s="36">
        <v>5976.2</v>
      </c>
      <c r="E87" s="36">
        <v>5943.3499999999995</v>
      </c>
      <c r="F87" s="36">
        <v>5887.15</v>
      </c>
      <c r="G87" s="36">
        <v>5854.2999999999993</v>
      </c>
      <c r="H87" s="36">
        <v>6032.4</v>
      </c>
      <c r="I87" s="36">
        <v>6065.25</v>
      </c>
      <c r="J87" s="36">
        <v>6121.45</v>
      </c>
      <c r="K87" s="31">
        <v>6009.05</v>
      </c>
      <c r="L87" s="31">
        <v>5920</v>
      </c>
      <c r="M87" s="31">
        <v>9.6699999999999998E-3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1316.2</v>
      </c>
      <c r="D88" s="36">
        <v>1314.5666666666666</v>
      </c>
      <c r="E88" s="36">
        <v>1296.6333333333332</v>
      </c>
      <c r="F88" s="36">
        <v>1277.0666666666666</v>
      </c>
      <c r="G88" s="36">
        <v>1259.1333333333332</v>
      </c>
      <c r="H88" s="36">
        <v>1334.1333333333332</v>
      </c>
      <c r="I88" s="36">
        <v>1352.0666666666666</v>
      </c>
      <c r="J88" s="36">
        <v>1371.6333333333332</v>
      </c>
      <c r="K88" s="31">
        <v>1332.5</v>
      </c>
      <c r="L88" s="31">
        <v>1295</v>
      </c>
      <c r="M88" s="31">
        <v>0.20760000000000001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1720.95</v>
      </c>
      <c r="D89" s="36">
        <v>1723.2666666666667</v>
      </c>
      <c r="E89" s="36">
        <v>1710.8333333333333</v>
      </c>
      <c r="F89" s="36">
        <v>1700.7166666666667</v>
      </c>
      <c r="G89" s="36">
        <v>1688.2833333333333</v>
      </c>
      <c r="H89" s="36">
        <v>1733.3833333333332</v>
      </c>
      <c r="I89" s="36">
        <v>1745.8166666666666</v>
      </c>
      <c r="J89" s="36">
        <v>1755.9333333333332</v>
      </c>
      <c r="K89" s="31">
        <v>1735.7</v>
      </c>
      <c r="L89" s="31">
        <v>1713.15</v>
      </c>
      <c r="M89" s="31">
        <v>2.546E-2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563.29999999999995</v>
      </c>
      <c r="D90" s="36">
        <v>561.88333333333333</v>
      </c>
      <c r="E90" s="36">
        <v>553.9666666666667</v>
      </c>
      <c r="F90" s="36">
        <v>544.63333333333333</v>
      </c>
      <c r="G90" s="36">
        <v>536.7166666666667</v>
      </c>
      <c r="H90" s="36">
        <v>571.2166666666667</v>
      </c>
      <c r="I90" s="36">
        <v>579.13333333333344</v>
      </c>
      <c r="J90" s="36">
        <v>588.4666666666667</v>
      </c>
      <c r="K90" s="31">
        <v>569.79999999999995</v>
      </c>
      <c r="L90" s="31">
        <v>552.54999999999995</v>
      </c>
      <c r="M90" s="31">
        <v>1.4005399999999999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29037.75</v>
      </c>
      <c r="D91" s="36">
        <v>29109.25</v>
      </c>
      <c r="E91" s="36">
        <v>28928.5</v>
      </c>
      <c r="F91" s="36">
        <v>28819.25</v>
      </c>
      <c r="G91" s="36">
        <v>28638.5</v>
      </c>
      <c r="H91" s="36">
        <v>29218.5</v>
      </c>
      <c r="I91" s="36">
        <v>29399.25</v>
      </c>
      <c r="J91" s="36">
        <v>29508.5</v>
      </c>
      <c r="K91" s="31">
        <v>29290</v>
      </c>
      <c r="L91" s="31">
        <v>29000</v>
      </c>
      <c r="M91" s="31">
        <v>7.5599999999999999E-3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1004.95</v>
      </c>
      <c r="D92" s="36">
        <v>999.33333333333337</v>
      </c>
      <c r="E92" s="36">
        <v>986.16666666666674</v>
      </c>
      <c r="F92" s="36">
        <v>967.38333333333333</v>
      </c>
      <c r="G92" s="36">
        <v>954.2166666666667</v>
      </c>
      <c r="H92" s="36">
        <v>1018.1166666666668</v>
      </c>
      <c r="I92" s="36">
        <v>1031.2833333333335</v>
      </c>
      <c r="J92" s="36">
        <v>1050.0666666666668</v>
      </c>
      <c r="K92" s="31">
        <v>1012.5</v>
      </c>
      <c r="L92" s="31">
        <v>980.55</v>
      </c>
      <c r="M92" s="31">
        <v>8.208E-2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18.05</v>
      </c>
      <c r="D93" s="36">
        <v>18</v>
      </c>
      <c r="E93" s="36">
        <v>17.8</v>
      </c>
      <c r="F93" s="36">
        <v>17.55</v>
      </c>
      <c r="G93" s="36">
        <v>17.350000000000001</v>
      </c>
      <c r="H93" s="36">
        <v>18.25</v>
      </c>
      <c r="I93" s="36">
        <v>18.450000000000003</v>
      </c>
      <c r="J93" s="36">
        <v>18.7</v>
      </c>
      <c r="K93" s="31">
        <v>18.2</v>
      </c>
      <c r="L93" s="31">
        <v>17.75</v>
      </c>
      <c r="M93" s="31">
        <v>34.333210000000001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4922.55</v>
      </c>
      <c r="D94" s="36">
        <v>4941.2833333333338</v>
      </c>
      <c r="E94" s="36">
        <v>4883.6166666666677</v>
      </c>
      <c r="F94" s="36">
        <v>4844.6833333333343</v>
      </c>
      <c r="G94" s="36">
        <v>4787.0166666666682</v>
      </c>
      <c r="H94" s="36">
        <v>4980.2166666666672</v>
      </c>
      <c r="I94" s="36">
        <v>5037.8833333333332</v>
      </c>
      <c r="J94" s="36">
        <v>5076.8166666666666</v>
      </c>
      <c r="K94" s="31">
        <v>4998.95</v>
      </c>
      <c r="L94" s="31">
        <v>4902.3500000000004</v>
      </c>
      <c r="M94" s="31">
        <v>5.987E-2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1818</v>
      </c>
      <c r="D95" s="36">
        <v>1825.4666666666665</v>
      </c>
      <c r="E95" s="36">
        <v>1800.9333333333329</v>
      </c>
      <c r="F95" s="36">
        <v>1783.8666666666666</v>
      </c>
      <c r="G95" s="36">
        <v>1759.333333333333</v>
      </c>
      <c r="H95" s="36">
        <v>1842.5333333333328</v>
      </c>
      <c r="I95" s="36">
        <v>1867.0666666666662</v>
      </c>
      <c r="J95" s="36">
        <v>1884.1333333333328</v>
      </c>
      <c r="K95" s="31">
        <v>1850</v>
      </c>
      <c r="L95" s="31">
        <v>1808.4</v>
      </c>
      <c r="M95" s="31">
        <v>8.1009999999999999E-2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629.15</v>
      </c>
      <c r="D96" s="36">
        <v>629.68333333333328</v>
      </c>
      <c r="E96" s="36">
        <v>624.46666666666658</v>
      </c>
      <c r="F96" s="36">
        <v>619.7833333333333</v>
      </c>
      <c r="G96" s="36">
        <v>614.56666666666661</v>
      </c>
      <c r="H96" s="36">
        <v>634.36666666666656</v>
      </c>
      <c r="I96" s="36">
        <v>639.58333333333326</v>
      </c>
      <c r="J96" s="36">
        <v>644.26666666666654</v>
      </c>
      <c r="K96" s="31">
        <v>634.9</v>
      </c>
      <c r="L96" s="31">
        <v>625</v>
      </c>
      <c r="M96" s="31">
        <v>6.1420000000000002E-2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127.85</v>
      </c>
      <c r="D97" s="36">
        <v>127.61666666666667</v>
      </c>
      <c r="E97" s="36">
        <v>127.13333333333335</v>
      </c>
      <c r="F97" s="36">
        <v>126.41666666666669</v>
      </c>
      <c r="G97" s="36">
        <v>125.93333333333337</v>
      </c>
      <c r="H97" s="36">
        <v>128.33333333333334</v>
      </c>
      <c r="I97" s="36">
        <v>128.81666666666666</v>
      </c>
      <c r="J97" s="36">
        <v>129.53333333333333</v>
      </c>
      <c r="K97" s="31">
        <v>128.1</v>
      </c>
      <c r="L97" s="31">
        <v>126.9</v>
      </c>
      <c r="M97" s="31">
        <v>3.0003000000000002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472.85</v>
      </c>
      <c r="D98" s="36">
        <v>471.55</v>
      </c>
      <c r="E98" s="36">
        <v>468.3</v>
      </c>
      <c r="F98" s="36">
        <v>463.75</v>
      </c>
      <c r="G98" s="36">
        <v>460.5</v>
      </c>
      <c r="H98" s="36">
        <v>476.1</v>
      </c>
      <c r="I98" s="36">
        <v>479.35</v>
      </c>
      <c r="J98" s="36">
        <v>483.90000000000003</v>
      </c>
      <c r="K98" s="31">
        <v>474.8</v>
      </c>
      <c r="L98" s="31">
        <v>467</v>
      </c>
      <c r="M98" s="31">
        <v>7.4741600000000004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447.65</v>
      </c>
      <c r="D99" s="36">
        <v>445.95</v>
      </c>
      <c r="E99" s="36">
        <v>442.9</v>
      </c>
      <c r="F99" s="36">
        <v>438.15</v>
      </c>
      <c r="G99" s="36">
        <v>435.09999999999997</v>
      </c>
      <c r="H99" s="36">
        <v>450.7</v>
      </c>
      <c r="I99" s="36">
        <v>453.75000000000006</v>
      </c>
      <c r="J99" s="36">
        <v>458.5</v>
      </c>
      <c r="K99" s="31">
        <v>449</v>
      </c>
      <c r="L99" s="31">
        <v>441.2</v>
      </c>
      <c r="M99" s="31">
        <v>0.27564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4939.7</v>
      </c>
      <c r="D100" s="36">
        <v>4932.5666666666666</v>
      </c>
      <c r="E100" s="36">
        <v>4897.1333333333332</v>
      </c>
      <c r="F100" s="36">
        <v>4854.5666666666666</v>
      </c>
      <c r="G100" s="36">
        <v>4819.1333333333332</v>
      </c>
      <c r="H100" s="36">
        <v>4975.1333333333332</v>
      </c>
      <c r="I100" s="36">
        <v>5010.5666666666657</v>
      </c>
      <c r="J100" s="36">
        <v>5053.1333333333332</v>
      </c>
      <c r="K100" s="31">
        <v>4968</v>
      </c>
      <c r="L100" s="31">
        <v>4890</v>
      </c>
      <c r="M100" s="31">
        <v>1.652E-2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357.6</v>
      </c>
      <c r="D101" s="36">
        <v>356.09999999999997</v>
      </c>
      <c r="E101" s="36">
        <v>352.44999999999993</v>
      </c>
      <c r="F101" s="36">
        <v>347.29999999999995</v>
      </c>
      <c r="G101" s="36">
        <v>343.64999999999992</v>
      </c>
      <c r="H101" s="36">
        <v>361.24999999999994</v>
      </c>
      <c r="I101" s="36">
        <v>364.89999999999992</v>
      </c>
      <c r="J101" s="36">
        <v>370.04999999999995</v>
      </c>
      <c r="K101" s="31">
        <v>359.75</v>
      </c>
      <c r="L101" s="31">
        <v>350.95</v>
      </c>
      <c r="M101" s="31">
        <v>0.1628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247.2</v>
      </c>
      <c r="D102" s="36">
        <v>246.86666666666667</v>
      </c>
      <c r="E102" s="36">
        <v>245.33333333333334</v>
      </c>
      <c r="F102" s="36">
        <v>243.46666666666667</v>
      </c>
      <c r="G102" s="36">
        <v>241.93333333333334</v>
      </c>
      <c r="H102" s="36">
        <v>248.73333333333335</v>
      </c>
      <c r="I102" s="36">
        <v>250.26666666666665</v>
      </c>
      <c r="J102" s="36">
        <v>252.13333333333335</v>
      </c>
      <c r="K102" s="31">
        <v>248.4</v>
      </c>
      <c r="L102" s="31">
        <v>245</v>
      </c>
      <c r="M102" s="31">
        <v>1.1753199999999999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790.45</v>
      </c>
      <c r="D103" s="36">
        <v>791.15</v>
      </c>
      <c r="E103" s="36">
        <v>782.3</v>
      </c>
      <c r="F103" s="36">
        <v>774.15</v>
      </c>
      <c r="G103" s="36">
        <v>765.3</v>
      </c>
      <c r="H103" s="36">
        <v>799.3</v>
      </c>
      <c r="I103" s="36">
        <v>808.15000000000009</v>
      </c>
      <c r="J103" s="36">
        <v>816.3</v>
      </c>
      <c r="K103" s="31">
        <v>800</v>
      </c>
      <c r="L103" s="31">
        <v>783</v>
      </c>
      <c r="M103" s="31">
        <v>0.20674000000000001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586.75</v>
      </c>
      <c r="D104" s="36">
        <v>585.98333333333335</v>
      </c>
      <c r="E104" s="36">
        <v>580.76666666666665</v>
      </c>
      <c r="F104" s="36">
        <v>574.7833333333333</v>
      </c>
      <c r="G104" s="36">
        <v>569.56666666666661</v>
      </c>
      <c r="H104" s="36">
        <v>591.9666666666667</v>
      </c>
      <c r="I104" s="36">
        <v>597.18333333333339</v>
      </c>
      <c r="J104" s="36">
        <v>603.16666666666674</v>
      </c>
      <c r="K104" s="31">
        <v>591.20000000000005</v>
      </c>
      <c r="L104" s="31">
        <v>580</v>
      </c>
      <c r="M104" s="31">
        <v>18.828340000000001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979.45</v>
      </c>
      <c r="D105" s="36">
        <v>985.83333333333337</v>
      </c>
      <c r="E105" s="36">
        <v>961.66666666666674</v>
      </c>
      <c r="F105" s="36">
        <v>943.88333333333333</v>
      </c>
      <c r="G105" s="36">
        <v>919.7166666666667</v>
      </c>
      <c r="H105" s="36">
        <v>1003.6166666666668</v>
      </c>
      <c r="I105" s="36">
        <v>1027.7833333333335</v>
      </c>
      <c r="J105" s="36">
        <v>1045.5666666666668</v>
      </c>
      <c r="K105" s="31">
        <v>1010</v>
      </c>
      <c r="L105" s="31">
        <v>968.05</v>
      </c>
      <c r="M105" s="31">
        <v>1.0344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1096.0999999999999</v>
      </c>
      <c r="D106" s="36">
        <v>1087.0333333333333</v>
      </c>
      <c r="E106" s="36">
        <v>1074.0666666666666</v>
      </c>
      <c r="F106" s="36">
        <v>1052.0333333333333</v>
      </c>
      <c r="G106" s="36">
        <v>1039.0666666666666</v>
      </c>
      <c r="H106" s="36">
        <v>1109.0666666666666</v>
      </c>
      <c r="I106" s="36">
        <v>1122.0333333333333</v>
      </c>
      <c r="J106" s="36">
        <v>1144.0666666666666</v>
      </c>
      <c r="K106" s="31">
        <v>1100</v>
      </c>
      <c r="L106" s="31">
        <v>1065</v>
      </c>
      <c r="M106" s="31">
        <v>0.14656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214.25</v>
      </c>
      <c r="D107" s="36">
        <v>214.54999999999998</v>
      </c>
      <c r="E107" s="36">
        <v>213.39999999999998</v>
      </c>
      <c r="F107" s="36">
        <v>212.54999999999998</v>
      </c>
      <c r="G107" s="36">
        <v>211.39999999999998</v>
      </c>
      <c r="H107" s="36">
        <v>215.39999999999998</v>
      </c>
      <c r="I107" s="36">
        <v>216.55</v>
      </c>
      <c r="J107" s="36">
        <v>217.39999999999998</v>
      </c>
      <c r="K107" s="31">
        <v>215.7</v>
      </c>
      <c r="L107" s="31">
        <v>213.7</v>
      </c>
      <c r="M107" s="31">
        <v>5.4083199999999998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2847.2</v>
      </c>
      <c r="D108" s="36">
        <v>2871.1166666666668</v>
      </c>
      <c r="E108" s="36">
        <v>2817.2333333333336</v>
      </c>
      <c r="F108" s="36">
        <v>2787.2666666666669</v>
      </c>
      <c r="G108" s="36">
        <v>2733.3833333333337</v>
      </c>
      <c r="H108" s="36">
        <v>2901.0833333333335</v>
      </c>
      <c r="I108" s="36">
        <v>2954.9666666666667</v>
      </c>
      <c r="J108" s="36">
        <v>2984.9333333333334</v>
      </c>
      <c r="K108" s="31">
        <v>2925</v>
      </c>
      <c r="L108" s="31">
        <v>2841.15</v>
      </c>
      <c r="M108" s="31">
        <v>4.8189999999999997E-2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63.65</v>
      </c>
      <c r="D109" s="36">
        <v>63.483333333333327</v>
      </c>
      <c r="E109" s="36">
        <v>63.066666666666656</v>
      </c>
      <c r="F109" s="36">
        <v>62.483333333333327</v>
      </c>
      <c r="G109" s="36">
        <v>62.066666666666656</v>
      </c>
      <c r="H109" s="36">
        <v>64.066666666666663</v>
      </c>
      <c r="I109" s="36">
        <v>64.48333333333332</v>
      </c>
      <c r="J109" s="36">
        <v>65.066666666666663</v>
      </c>
      <c r="K109" s="31">
        <v>63.9</v>
      </c>
      <c r="L109" s="31">
        <v>62.9</v>
      </c>
      <c r="M109" s="31">
        <v>10.153320000000001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1929.6</v>
      </c>
      <c r="D110" s="36">
        <v>1925.1833333333334</v>
      </c>
      <c r="E110" s="36">
        <v>1917.3666666666668</v>
      </c>
      <c r="F110" s="36">
        <v>1905.1333333333334</v>
      </c>
      <c r="G110" s="36">
        <v>1897.3166666666668</v>
      </c>
      <c r="H110" s="36">
        <v>1937.4166666666667</v>
      </c>
      <c r="I110" s="36">
        <v>1945.2333333333333</v>
      </c>
      <c r="J110" s="36">
        <v>1957.4666666666667</v>
      </c>
      <c r="K110" s="31">
        <v>1933</v>
      </c>
      <c r="L110" s="31">
        <v>1912.95</v>
      </c>
      <c r="M110" s="31">
        <v>0.87870999999999999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716.55</v>
      </c>
      <c r="D111" s="36">
        <v>715.76666666666677</v>
      </c>
      <c r="E111" s="36">
        <v>710.73333333333358</v>
      </c>
      <c r="F111" s="36">
        <v>704.91666666666686</v>
      </c>
      <c r="G111" s="36">
        <v>699.88333333333367</v>
      </c>
      <c r="H111" s="36">
        <v>721.58333333333348</v>
      </c>
      <c r="I111" s="36">
        <v>726.61666666666656</v>
      </c>
      <c r="J111" s="36">
        <v>732.43333333333339</v>
      </c>
      <c r="K111" s="31">
        <v>720.8</v>
      </c>
      <c r="L111" s="31">
        <v>709.95</v>
      </c>
      <c r="M111" s="31">
        <v>5.6610000000000001E-2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1459.35</v>
      </c>
      <c r="D112" s="36">
        <v>1459.95</v>
      </c>
      <c r="E112" s="36">
        <v>1434.9</v>
      </c>
      <c r="F112" s="36">
        <v>1410.45</v>
      </c>
      <c r="G112" s="36">
        <v>1385.4</v>
      </c>
      <c r="H112" s="36">
        <v>1484.4</v>
      </c>
      <c r="I112" s="36">
        <v>1509.4499999999998</v>
      </c>
      <c r="J112" s="36">
        <v>1533.9</v>
      </c>
      <c r="K112" s="31">
        <v>1485</v>
      </c>
      <c r="L112" s="31">
        <v>1435.5</v>
      </c>
      <c r="M112" s="31">
        <v>7.8729999999999994E-2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7527.95</v>
      </c>
      <c r="D113" s="36">
        <v>7558.3166666666666</v>
      </c>
      <c r="E113" s="36">
        <v>7466.6333333333332</v>
      </c>
      <c r="F113" s="36">
        <v>7405.3166666666666</v>
      </c>
      <c r="G113" s="36">
        <v>7313.6333333333332</v>
      </c>
      <c r="H113" s="36">
        <v>7619.6333333333332</v>
      </c>
      <c r="I113" s="36">
        <v>7711.3166666666657</v>
      </c>
      <c r="J113" s="36">
        <v>7772.6333333333332</v>
      </c>
      <c r="K113" s="31">
        <v>7650</v>
      </c>
      <c r="L113" s="31">
        <v>7497</v>
      </c>
      <c r="M113" s="31">
        <v>9.8399999999999998E-3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818.55</v>
      </c>
      <c r="D114" s="36">
        <v>812</v>
      </c>
      <c r="E114" s="36">
        <v>799</v>
      </c>
      <c r="F114" s="36">
        <v>779.45</v>
      </c>
      <c r="G114" s="36">
        <v>766.45</v>
      </c>
      <c r="H114" s="36">
        <v>831.55</v>
      </c>
      <c r="I114" s="36">
        <v>844.55</v>
      </c>
      <c r="J114" s="36">
        <v>864.09999999999991</v>
      </c>
      <c r="K114" s="31">
        <v>825</v>
      </c>
      <c r="L114" s="31">
        <v>792.45</v>
      </c>
      <c r="M114" s="31">
        <v>0.15845999999999999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353.55</v>
      </c>
      <c r="D115" s="36">
        <v>353.4666666666667</v>
      </c>
      <c r="E115" s="36">
        <v>351.08333333333337</v>
      </c>
      <c r="F115" s="36">
        <v>348.61666666666667</v>
      </c>
      <c r="G115" s="36">
        <v>346.23333333333335</v>
      </c>
      <c r="H115" s="36">
        <v>355.93333333333339</v>
      </c>
      <c r="I115" s="36">
        <v>358.31666666666672</v>
      </c>
      <c r="J115" s="36">
        <v>360.78333333333342</v>
      </c>
      <c r="K115" s="31">
        <v>355.85</v>
      </c>
      <c r="L115" s="31">
        <v>351</v>
      </c>
      <c r="M115" s="31">
        <v>0.63324000000000003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484.1</v>
      </c>
      <c r="D116" s="36">
        <v>487.51666666666665</v>
      </c>
      <c r="E116" s="36">
        <v>473.0333333333333</v>
      </c>
      <c r="F116" s="36">
        <v>461.96666666666664</v>
      </c>
      <c r="G116" s="36">
        <v>447.48333333333329</v>
      </c>
      <c r="H116" s="36">
        <v>498.58333333333331</v>
      </c>
      <c r="I116" s="36">
        <v>513.06666666666661</v>
      </c>
      <c r="J116" s="36">
        <v>524.13333333333333</v>
      </c>
      <c r="K116" s="31">
        <v>502</v>
      </c>
      <c r="L116" s="31">
        <v>476.45</v>
      </c>
      <c r="M116" s="31">
        <v>0.13536999999999999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1065.8499999999999</v>
      </c>
      <c r="D117" s="36">
        <v>1065.1166666666666</v>
      </c>
      <c r="E117" s="36">
        <v>1040.7333333333331</v>
      </c>
      <c r="F117" s="36">
        <v>1015.6166666666666</v>
      </c>
      <c r="G117" s="36">
        <v>991.23333333333312</v>
      </c>
      <c r="H117" s="36">
        <v>1090.2333333333331</v>
      </c>
      <c r="I117" s="36">
        <v>1114.6166666666668</v>
      </c>
      <c r="J117" s="36">
        <v>1139.7333333333331</v>
      </c>
      <c r="K117" s="31">
        <v>1089.5</v>
      </c>
      <c r="L117" s="31">
        <v>1040</v>
      </c>
      <c r="M117" s="31">
        <v>4.8759999999999998E-2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1098.4000000000001</v>
      </c>
      <c r="D118" s="36">
        <v>1097.4833333333333</v>
      </c>
      <c r="E118" s="36">
        <v>1090.9666666666667</v>
      </c>
      <c r="F118" s="36">
        <v>1083.5333333333333</v>
      </c>
      <c r="G118" s="36">
        <v>1077.0166666666667</v>
      </c>
      <c r="H118" s="36">
        <v>1104.9166666666667</v>
      </c>
      <c r="I118" s="36">
        <v>1111.4333333333336</v>
      </c>
      <c r="J118" s="36">
        <v>1118.8666666666668</v>
      </c>
      <c r="K118" s="31">
        <v>1104</v>
      </c>
      <c r="L118" s="31">
        <v>1090.05</v>
      </c>
      <c r="M118" s="31">
        <v>0.24104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1482.3</v>
      </c>
      <c r="D119" s="36">
        <v>1482.8833333333332</v>
      </c>
      <c r="E119" s="36">
        <v>1473.7666666666664</v>
      </c>
      <c r="F119" s="36">
        <v>1465.2333333333331</v>
      </c>
      <c r="G119" s="36">
        <v>1456.1166666666663</v>
      </c>
      <c r="H119" s="36">
        <v>1491.4166666666665</v>
      </c>
      <c r="I119" s="36">
        <v>1500.5333333333333</v>
      </c>
      <c r="J119" s="36">
        <v>1509.0666666666666</v>
      </c>
      <c r="K119" s="31">
        <v>1492</v>
      </c>
      <c r="L119" s="31">
        <v>1474.35</v>
      </c>
      <c r="M119" s="31">
        <v>0.80913999999999997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138.19999999999999</v>
      </c>
      <c r="D120" s="36">
        <v>138.20000000000002</v>
      </c>
      <c r="E120" s="36">
        <v>137.40000000000003</v>
      </c>
      <c r="F120" s="36">
        <v>136.60000000000002</v>
      </c>
      <c r="G120" s="36">
        <v>135.80000000000004</v>
      </c>
      <c r="H120" s="36">
        <v>139.00000000000003</v>
      </c>
      <c r="I120" s="36">
        <v>139.80000000000004</v>
      </c>
      <c r="J120" s="36">
        <v>140.60000000000002</v>
      </c>
      <c r="K120" s="31">
        <v>139</v>
      </c>
      <c r="L120" s="31">
        <v>137.4</v>
      </c>
      <c r="M120" s="31">
        <v>2.8775400000000002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1417.55</v>
      </c>
      <c r="D121" s="36">
        <v>1416.8500000000001</v>
      </c>
      <c r="E121" s="36">
        <v>1401.7000000000003</v>
      </c>
      <c r="F121" s="36">
        <v>1385.8500000000001</v>
      </c>
      <c r="G121" s="36">
        <v>1370.7000000000003</v>
      </c>
      <c r="H121" s="36">
        <v>1432.7000000000003</v>
      </c>
      <c r="I121" s="36">
        <v>1447.8500000000004</v>
      </c>
      <c r="J121" s="36">
        <v>1463.7000000000003</v>
      </c>
      <c r="K121" s="31">
        <v>1432</v>
      </c>
      <c r="L121" s="31">
        <v>1401</v>
      </c>
      <c r="M121" s="31">
        <v>8.3610000000000004E-2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448.5</v>
      </c>
      <c r="D122" s="36">
        <v>448.31666666666666</v>
      </c>
      <c r="E122" s="36">
        <v>446.63333333333333</v>
      </c>
      <c r="F122" s="36">
        <v>444.76666666666665</v>
      </c>
      <c r="G122" s="36">
        <v>443.08333333333331</v>
      </c>
      <c r="H122" s="36">
        <v>450.18333333333334</v>
      </c>
      <c r="I122" s="36">
        <v>451.86666666666662</v>
      </c>
      <c r="J122" s="36">
        <v>453.73333333333335</v>
      </c>
      <c r="K122" s="31">
        <v>450</v>
      </c>
      <c r="L122" s="31">
        <v>446.45</v>
      </c>
      <c r="M122" s="31">
        <v>10.854609999999999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872.35</v>
      </c>
      <c r="D123" s="36">
        <v>873.41666666666663</v>
      </c>
      <c r="E123" s="36">
        <v>868.93333333333328</v>
      </c>
      <c r="F123" s="36">
        <v>865.51666666666665</v>
      </c>
      <c r="G123" s="36">
        <v>861.0333333333333</v>
      </c>
      <c r="H123" s="36">
        <v>876.83333333333326</v>
      </c>
      <c r="I123" s="36">
        <v>881.31666666666661</v>
      </c>
      <c r="J123" s="36">
        <v>884.73333333333323</v>
      </c>
      <c r="K123" s="31">
        <v>877.9</v>
      </c>
      <c r="L123" s="31">
        <v>870</v>
      </c>
      <c r="M123" s="31">
        <v>1.3230900000000001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6505.15</v>
      </c>
      <c r="D124" s="36">
        <v>6511.55</v>
      </c>
      <c r="E124" s="36">
        <v>6443.1</v>
      </c>
      <c r="F124" s="36">
        <v>6381.05</v>
      </c>
      <c r="G124" s="36">
        <v>6312.6</v>
      </c>
      <c r="H124" s="36">
        <v>6573.6</v>
      </c>
      <c r="I124" s="36">
        <v>6642.0499999999993</v>
      </c>
      <c r="J124" s="36">
        <v>6704.1</v>
      </c>
      <c r="K124" s="31">
        <v>6580</v>
      </c>
      <c r="L124" s="31">
        <v>6449.5</v>
      </c>
      <c r="M124" s="31">
        <v>0.29260999999999998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2524.0500000000002</v>
      </c>
      <c r="D125" s="36">
        <v>2531.35</v>
      </c>
      <c r="E125" s="36">
        <v>2512.6999999999998</v>
      </c>
      <c r="F125" s="36">
        <v>2501.35</v>
      </c>
      <c r="G125" s="36">
        <v>2482.6999999999998</v>
      </c>
      <c r="H125" s="36">
        <v>2542.6999999999998</v>
      </c>
      <c r="I125" s="36">
        <v>2561.3500000000004</v>
      </c>
      <c r="J125" s="36">
        <v>2572.6999999999998</v>
      </c>
      <c r="K125" s="31">
        <v>2550</v>
      </c>
      <c r="L125" s="31">
        <v>2520</v>
      </c>
      <c r="M125" s="31">
        <v>5.5849999999999997E-2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3120.15</v>
      </c>
      <c r="D126" s="36">
        <v>3123.9833333333336</v>
      </c>
      <c r="E126" s="36">
        <v>3099.9666666666672</v>
      </c>
      <c r="F126" s="36">
        <v>3079.7833333333338</v>
      </c>
      <c r="G126" s="36">
        <v>3055.7666666666673</v>
      </c>
      <c r="H126" s="36">
        <v>3144.166666666667</v>
      </c>
      <c r="I126" s="36">
        <v>3168.1833333333334</v>
      </c>
      <c r="J126" s="36">
        <v>3188.3666666666668</v>
      </c>
      <c r="K126" s="31">
        <v>3148</v>
      </c>
      <c r="L126" s="31">
        <v>3103.8</v>
      </c>
      <c r="M126" s="31">
        <v>0.23712</v>
      </c>
      <c r="N126" s="1"/>
      <c r="O126" s="1"/>
    </row>
    <row r="127" spans="1:15" ht="12.75" customHeight="1">
      <c r="A127" s="33">
        <v>117</v>
      </c>
      <c r="B127" s="53" t="s">
        <v>889</v>
      </c>
      <c r="C127" s="31">
        <v>1469.4</v>
      </c>
      <c r="D127" s="36">
        <v>1465.8</v>
      </c>
      <c r="E127" s="36">
        <v>1435.6</v>
      </c>
      <c r="F127" s="36">
        <v>1401.8</v>
      </c>
      <c r="G127" s="36">
        <v>1371.6</v>
      </c>
      <c r="H127" s="36">
        <v>1499.6</v>
      </c>
      <c r="I127" s="36">
        <v>1529.8000000000002</v>
      </c>
      <c r="J127" s="36">
        <v>1563.6</v>
      </c>
      <c r="K127" s="31">
        <v>1496</v>
      </c>
      <c r="L127" s="31">
        <v>1432</v>
      </c>
      <c r="M127" s="31">
        <v>5.0659999999999997E-2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981.35</v>
      </c>
      <c r="D128" s="36">
        <v>980.23333333333346</v>
      </c>
      <c r="E128" s="36">
        <v>973.76666666666688</v>
      </c>
      <c r="F128" s="36">
        <v>966.18333333333339</v>
      </c>
      <c r="G128" s="36">
        <v>959.71666666666681</v>
      </c>
      <c r="H128" s="36">
        <v>987.81666666666695</v>
      </c>
      <c r="I128" s="36">
        <v>994.28333333333342</v>
      </c>
      <c r="J128" s="36">
        <v>1001.866666666667</v>
      </c>
      <c r="K128" s="31">
        <v>986.7</v>
      </c>
      <c r="L128" s="31">
        <v>972.65</v>
      </c>
      <c r="M128" s="31">
        <v>0.73811000000000004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1081.25</v>
      </c>
      <c r="D129" s="36">
        <v>1081</v>
      </c>
      <c r="E129" s="36">
        <v>1069.3499999999999</v>
      </c>
      <c r="F129" s="36">
        <v>1057.4499999999998</v>
      </c>
      <c r="G129" s="36">
        <v>1045.7999999999997</v>
      </c>
      <c r="H129" s="36">
        <v>1092.9000000000001</v>
      </c>
      <c r="I129" s="36">
        <v>1104.5500000000002</v>
      </c>
      <c r="J129" s="36">
        <v>1116.4500000000003</v>
      </c>
      <c r="K129" s="31">
        <v>1092.6500000000001</v>
      </c>
      <c r="L129" s="31">
        <v>1069.0999999999999</v>
      </c>
      <c r="M129" s="31">
        <v>0.11668000000000001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4288.2</v>
      </c>
      <c r="D130" s="36">
        <v>4285.0666666666666</v>
      </c>
      <c r="E130" s="36">
        <v>4255.1333333333332</v>
      </c>
      <c r="F130" s="36">
        <v>4222.0666666666666</v>
      </c>
      <c r="G130" s="36">
        <v>4192.1333333333332</v>
      </c>
      <c r="H130" s="36">
        <v>4318.1333333333332</v>
      </c>
      <c r="I130" s="36">
        <v>4348.0666666666657</v>
      </c>
      <c r="J130" s="36">
        <v>4381.1333333333332</v>
      </c>
      <c r="K130" s="31">
        <v>4315</v>
      </c>
      <c r="L130" s="31">
        <v>4252</v>
      </c>
      <c r="M130" s="31">
        <v>1.9380000000000001E-2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1481.55</v>
      </c>
      <c r="D131" s="36">
        <v>1483.1833333333334</v>
      </c>
      <c r="E131" s="36">
        <v>1471.4166666666667</v>
      </c>
      <c r="F131" s="36">
        <v>1461.2833333333333</v>
      </c>
      <c r="G131" s="36">
        <v>1449.5166666666667</v>
      </c>
      <c r="H131" s="36">
        <v>1493.3166666666668</v>
      </c>
      <c r="I131" s="36">
        <v>1505.0833333333333</v>
      </c>
      <c r="J131" s="36">
        <v>1515.2166666666669</v>
      </c>
      <c r="K131" s="31">
        <v>1494.95</v>
      </c>
      <c r="L131" s="31">
        <v>1473.05</v>
      </c>
      <c r="M131" s="31">
        <v>6.055E-2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301.10000000000002</v>
      </c>
      <c r="D132" s="36">
        <v>299.95</v>
      </c>
      <c r="E132" s="36">
        <v>297.14999999999998</v>
      </c>
      <c r="F132" s="36">
        <v>293.2</v>
      </c>
      <c r="G132" s="36">
        <v>290.39999999999998</v>
      </c>
      <c r="H132" s="36">
        <v>303.89999999999998</v>
      </c>
      <c r="I132" s="36">
        <v>306.70000000000005</v>
      </c>
      <c r="J132" s="36">
        <v>310.64999999999998</v>
      </c>
      <c r="K132" s="31">
        <v>302.75</v>
      </c>
      <c r="L132" s="31">
        <v>296</v>
      </c>
      <c r="M132" s="31">
        <v>5.8735999999999997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2736.65</v>
      </c>
      <c r="D133" s="36">
        <v>2741.8333333333335</v>
      </c>
      <c r="E133" s="36">
        <v>2708.8166666666671</v>
      </c>
      <c r="F133" s="36">
        <v>2680.9833333333336</v>
      </c>
      <c r="G133" s="36">
        <v>2647.9666666666672</v>
      </c>
      <c r="H133" s="36">
        <v>2769.666666666667</v>
      </c>
      <c r="I133" s="36">
        <v>2802.6833333333334</v>
      </c>
      <c r="J133" s="36">
        <v>2830.5166666666669</v>
      </c>
      <c r="K133" s="31">
        <v>2774.85</v>
      </c>
      <c r="L133" s="31">
        <v>2714</v>
      </c>
      <c r="M133" s="31">
        <v>0.29886000000000001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2032.8</v>
      </c>
      <c r="D134" s="36">
        <v>2029.6666666666667</v>
      </c>
      <c r="E134" s="36">
        <v>2018.1333333333334</v>
      </c>
      <c r="F134" s="36">
        <v>2003.4666666666667</v>
      </c>
      <c r="G134" s="36">
        <v>1991.9333333333334</v>
      </c>
      <c r="H134" s="36">
        <v>2044.3333333333335</v>
      </c>
      <c r="I134" s="36">
        <v>2055.8666666666668</v>
      </c>
      <c r="J134" s="36">
        <v>2070.5333333333338</v>
      </c>
      <c r="K134" s="31">
        <v>2041.2</v>
      </c>
      <c r="L134" s="31">
        <v>2015</v>
      </c>
      <c r="M134" s="31">
        <v>6.8540000000000004E-2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971.8</v>
      </c>
      <c r="D135" s="36">
        <v>974.25</v>
      </c>
      <c r="E135" s="36">
        <v>963.5</v>
      </c>
      <c r="F135" s="36">
        <v>955.2</v>
      </c>
      <c r="G135" s="36">
        <v>944.45</v>
      </c>
      <c r="H135" s="36">
        <v>982.55</v>
      </c>
      <c r="I135" s="36">
        <v>993.3</v>
      </c>
      <c r="J135" s="36">
        <v>1001.5999999999999</v>
      </c>
      <c r="K135" s="31">
        <v>985</v>
      </c>
      <c r="L135" s="31">
        <v>965.95</v>
      </c>
      <c r="M135" s="31">
        <v>3.7260000000000001E-2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922.95</v>
      </c>
      <c r="D136" s="36">
        <v>922.18333333333339</v>
      </c>
      <c r="E136" s="36">
        <v>916.81666666666683</v>
      </c>
      <c r="F136" s="36">
        <v>910.68333333333339</v>
      </c>
      <c r="G136" s="36">
        <v>905.31666666666683</v>
      </c>
      <c r="H136" s="36">
        <v>928.31666666666683</v>
      </c>
      <c r="I136" s="36">
        <v>933.68333333333339</v>
      </c>
      <c r="J136" s="36">
        <v>939.81666666666683</v>
      </c>
      <c r="K136" s="31">
        <v>927.55</v>
      </c>
      <c r="L136" s="31">
        <v>916.05</v>
      </c>
      <c r="M136" s="31">
        <v>3.0076299999999998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538.6</v>
      </c>
      <c r="D137" s="36">
        <v>538.9</v>
      </c>
      <c r="E137" s="36">
        <v>535.79999999999995</v>
      </c>
      <c r="F137" s="36">
        <v>533</v>
      </c>
      <c r="G137" s="36">
        <v>529.9</v>
      </c>
      <c r="H137" s="36">
        <v>541.69999999999993</v>
      </c>
      <c r="I137" s="36">
        <v>544.80000000000007</v>
      </c>
      <c r="J137" s="36">
        <v>547.59999999999991</v>
      </c>
      <c r="K137" s="31">
        <v>542</v>
      </c>
      <c r="L137" s="31">
        <v>536.1</v>
      </c>
      <c r="M137" s="31">
        <v>1.1224000000000001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2065.3000000000002</v>
      </c>
      <c r="D138" s="36">
        <v>2052.1166666666668</v>
      </c>
      <c r="E138" s="36">
        <v>2031.2333333333336</v>
      </c>
      <c r="F138" s="36">
        <v>1997.1666666666667</v>
      </c>
      <c r="G138" s="36">
        <v>1976.2833333333335</v>
      </c>
      <c r="H138" s="36">
        <v>2086.1833333333334</v>
      </c>
      <c r="I138" s="36">
        <v>2107.0666666666666</v>
      </c>
      <c r="J138" s="36">
        <v>2141.1333333333337</v>
      </c>
      <c r="K138" s="31">
        <v>2073</v>
      </c>
      <c r="L138" s="31">
        <v>2018.05</v>
      </c>
      <c r="M138" s="31">
        <v>7.1919999999999998E-2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2796.05</v>
      </c>
      <c r="D139" s="36">
        <v>2765.0333333333333</v>
      </c>
      <c r="E139" s="36">
        <v>2734.0166666666664</v>
      </c>
      <c r="F139" s="36">
        <v>2671.9833333333331</v>
      </c>
      <c r="G139" s="36">
        <v>2640.9666666666662</v>
      </c>
      <c r="H139" s="36">
        <v>2827.0666666666666</v>
      </c>
      <c r="I139" s="36">
        <v>2858.0833333333339</v>
      </c>
      <c r="J139" s="36">
        <v>2920.1166666666668</v>
      </c>
      <c r="K139" s="31">
        <v>2796.05</v>
      </c>
      <c r="L139" s="31">
        <v>2703</v>
      </c>
      <c r="M139" s="31">
        <v>1.27552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511.45</v>
      </c>
      <c r="D140" s="36">
        <v>511.10000000000008</v>
      </c>
      <c r="E140" s="36">
        <v>509.70000000000016</v>
      </c>
      <c r="F140" s="36">
        <v>507.9500000000001</v>
      </c>
      <c r="G140" s="36">
        <v>506.55000000000018</v>
      </c>
      <c r="H140" s="36">
        <v>512.85000000000014</v>
      </c>
      <c r="I140" s="36">
        <v>514.25000000000011</v>
      </c>
      <c r="J140" s="36">
        <v>516.00000000000011</v>
      </c>
      <c r="K140" s="31">
        <v>512.5</v>
      </c>
      <c r="L140" s="31">
        <v>509.35</v>
      </c>
      <c r="M140" s="31">
        <v>0.48032000000000002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2218.35</v>
      </c>
      <c r="D141" s="36">
        <v>2221.7833333333333</v>
      </c>
      <c r="E141" s="36">
        <v>2208.5666666666666</v>
      </c>
      <c r="F141" s="36">
        <v>2198.7833333333333</v>
      </c>
      <c r="G141" s="36">
        <v>2185.5666666666666</v>
      </c>
      <c r="H141" s="36">
        <v>2231.5666666666666</v>
      </c>
      <c r="I141" s="36">
        <v>2244.7833333333328</v>
      </c>
      <c r="J141" s="36">
        <v>2254.5666666666666</v>
      </c>
      <c r="K141" s="31">
        <v>2235</v>
      </c>
      <c r="L141" s="31">
        <v>2212</v>
      </c>
      <c r="M141" s="31">
        <v>0.15432999999999999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471.4</v>
      </c>
      <c r="D142" s="36">
        <v>469.5</v>
      </c>
      <c r="E142" s="36">
        <v>467</v>
      </c>
      <c r="F142" s="36">
        <v>462.6</v>
      </c>
      <c r="G142" s="36">
        <v>460.1</v>
      </c>
      <c r="H142" s="36">
        <v>473.9</v>
      </c>
      <c r="I142" s="36">
        <v>476.4</v>
      </c>
      <c r="J142" s="36">
        <v>480.79999999999995</v>
      </c>
      <c r="K142" s="31">
        <v>472</v>
      </c>
      <c r="L142" s="31">
        <v>465.1</v>
      </c>
      <c r="M142" s="31">
        <v>0.92388999999999999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138.30000000000001</v>
      </c>
      <c r="D143" s="36">
        <v>138.41666666666666</v>
      </c>
      <c r="E143" s="36">
        <v>137.83333333333331</v>
      </c>
      <c r="F143" s="36">
        <v>137.36666666666665</v>
      </c>
      <c r="G143" s="36">
        <v>136.7833333333333</v>
      </c>
      <c r="H143" s="36">
        <v>138.88333333333333</v>
      </c>
      <c r="I143" s="36">
        <v>139.46666666666664</v>
      </c>
      <c r="J143" s="36">
        <v>139.93333333333334</v>
      </c>
      <c r="K143" s="31">
        <v>139</v>
      </c>
      <c r="L143" s="31">
        <v>137.94999999999999</v>
      </c>
      <c r="M143" s="31">
        <v>5.5277399999999997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157.94999999999999</v>
      </c>
      <c r="D144" s="36">
        <v>157</v>
      </c>
      <c r="E144" s="36">
        <v>155.05000000000001</v>
      </c>
      <c r="F144" s="36">
        <v>152.15</v>
      </c>
      <c r="G144" s="36">
        <v>150.20000000000002</v>
      </c>
      <c r="H144" s="36">
        <v>159.9</v>
      </c>
      <c r="I144" s="36">
        <v>161.85</v>
      </c>
      <c r="J144" s="36">
        <v>164.75</v>
      </c>
      <c r="K144" s="31">
        <v>158.94999999999999</v>
      </c>
      <c r="L144" s="31">
        <v>154.1</v>
      </c>
      <c r="M144" s="31">
        <v>4.6463000000000001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3508.5</v>
      </c>
      <c r="D145" s="36">
        <v>3514.5</v>
      </c>
      <c r="E145" s="36">
        <v>3484.05</v>
      </c>
      <c r="F145" s="36">
        <v>3459.6000000000004</v>
      </c>
      <c r="G145" s="36">
        <v>3429.1500000000005</v>
      </c>
      <c r="H145" s="36">
        <v>3538.95</v>
      </c>
      <c r="I145" s="36">
        <v>3569.3999999999996</v>
      </c>
      <c r="J145" s="36">
        <v>3593.8499999999995</v>
      </c>
      <c r="K145" s="31">
        <v>3544.95</v>
      </c>
      <c r="L145" s="31">
        <v>3490.05</v>
      </c>
      <c r="M145" s="31">
        <v>0.30856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7043.2</v>
      </c>
      <c r="D146" s="36">
        <v>7048.0666666666666</v>
      </c>
      <c r="E146" s="36">
        <v>6997.1333333333332</v>
      </c>
      <c r="F146" s="36">
        <v>6951.0666666666666</v>
      </c>
      <c r="G146" s="36">
        <v>6900.1333333333332</v>
      </c>
      <c r="H146" s="36">
        <v>7094.1333333333332</v>
      </c>
      <c r="I146" s="36">
        <v>7145.0666666666657</v>
      </c>
      <c r="J146" s="36">
        <v>7191.1333333333332</v>
      </c>
      <c r="K146" s="31">
        <v>7099</v>
      </c>
      <c r="L146" s="31">
        <v>7002</v>
      </c>
      <c r="M146" s="31">
        <v>0.39038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2333.9499999999998</v>
      </c>
      <c r="D147" s="36">
        <v>2342.5166666666664</v>
      </c>
      <c r="E147" s="36">
        <v>2311.4333333333329</v>
      </c>
      <c r="F147" s="36">
        <v>2288.9166666666665</v>
      </c>
      <c r="G147" s="36">
        <v>2257.833333333333</v>
      </c>
      <c r="H147" s="36">
        <v>2365.0333333333328</v>
      </c>
      <c r="I147" s="36">
        <v>2396.1166666666668</v>
      </c>
      <c r="J147" s="36">
        <v>2418.6333333333328</v>
      </c>
      <c r="K147" s="31">
        <v>2373.6</v>
      </c>
      <c r="L147" s="31">
        <v>2320</v>
      </c>
      <c r="M147" s="31">
        <v>8.2640000000000005E-2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6238.9</v>
      </c>
      <c r="D148" s="36">
        <v>6252.6166666666659</v>
      </c>
      <c r="E148" s="36">
        <v>6206.2833333333319</v>
      </c>
      <c r="F148" s="36">
        <v>6173.6666666666661</v>
      </c>
      <c r="G148" s="36">
        <v>6127.3333333333321</v>
      </c>
      <c r="H148" s="36">
        <v>6285.2333333333318</v>
      </c>
      <c r="I148" s="36">
        <v>6331.5666666666657</v>
      </c>
      <c r="J148" s="36">
        <v>6364.1833333333316</v>
      </c>
      <c r="K148" s="31">
        <v>6298.95</v>
      </c>
      <c r="L148" s="31">
        <v>6220</v>
      </c>
      <c r="M148" s="31">
        <v>0.17502000000000001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624.5</v>
      </c>
      <c r="D149" s="36">
        <v>625.58333333333337</v>
      </c>
      <c r="E149" s="36">
        <v>617.41666666666674</v>
      </c>
      <c r="F149" s="36">
        <v>610.33333333333337</v>
      </c>
      <c r="G149" s="36">
        <v>602.16666666666674</v>
      </c>
      <c r="H149" s="36">
        <v>632.66666666666674</v>
      </c>
      <c r="I149" s="36">
        <v>640.83333333333348</v>
      </c>
      <c r="J149" s="36">
        <v>647.91666666666674</v>
      </c>
      <c r="K149" s="31">
        <v>633.75</v>
      </c>
      <c r="L149" s="31">
        <v>618.5</v>
      </c>
      <c r="M149" s="31">
        <v>0.21501999999999999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404.6</v>
      </c>
      <c r="D150" s="36">
        <v>406.45</v>
      </c>
      <c r="E150" s="36">
        <v>401.15</v>
      </c>
      <c r="F150" s="36">
        <v>397.7</v>
      </c>
      <c r="G150" s="36">
        <v>392.4</v>
      </c>
      <c r="H150" s="36">
        <v>409.9</v>
      </c>
      <c r="I150" s="36">
        <v>415.20000000000005</v>
      </c>
      <c r="J150" s="36">
        <v>418.65</v>
      </c>
      <c r="K150" s="31">
        <v>411.75</v>
      </c>
      <c r="L150" s="31">
        <v>403</v>
      </c>
      <c r="M150" s="31">
        <v>0.58179999999999998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192.3</v>
      </c>
      <c r="D151" s="36">
        <v>190.48333333333335</v>
      </c>
      <c r="E151" s="36">
        <v>188.16666666666669</v>
      </c>
      <c r="F151" s="36">
        <v>184.03333333333333</v>
      </c>
      <c r="G151" s="36">
        <v>181.71666666666667</v>
      </c>
      <c r="H151" s="36">
        <v>194.6166666666667</v>
      </c>
      <c r="I151" s="36">
        <v>196.93333333333337</v>
      </c>
      <c r="J151" s="36">
        <v>201.06666666666672</v>
      </c>
      <c r="K151" s="31">
        <v>192.8</v>
      </c>
      <c r="L151" s="31">
        <v>186.35</v>
      </c>
      <c r="M151" s="31">
        <v>0.82765999999999995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49.05</v>
      </c>
      <c r="D152" s="36">
        <v>48.816666666666663</v>
      </c>
      <c r="E152" s="36">
        <v>47.733333333333327</v>
      </c>
      <c r="F152" s="36">
        <v>46.416666666666664</v>
      </c>
      <c r="G152" s="36">
        <v>45.333333333333329</v>
      </c>
      <c r="H152" s="36">
        <v>50.133333333333326</v>
      </c>
      <c r="I152" s="36">
        <v>51.216666666666669</v>
      </c>
      <c r="J152" s="36">
        <v>52.533333333333324</v>
      </c>
      <c r="K152" s="31">
        <v>49.9</v>
      </c>
      <c r="L152" s="31">
        <v>47.5</v>
      </c>
      <c r="M152" s="31">
        <v>32.888820000000003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3860.35</v>
      </c>
      <c r="D153" s="36">
        <v>3858.4166666666665</v>
      </c>
      <c r="E153" s="36">
        <v>3838.9833333333331</v>
      </c>
      <c r="F153" s="36">
        <v>3817.6166666666668</v>
      </c>
      <c r="G153" s="36">
        <v>3798.1833333333334</v>
      </c>
      <c r="H153" s="36">
        <v>3879.7833333333328</v>
      </c>
      <c r="I153" s="36">
        <v>3899.2166666666662</v>
      </c>
      <c r="J153" s="36">
        <v>3920.5833333333326</v>
      </c>
      <c r="K153" s="31">
        <v>3877.85</v>
      </c>
      <c r="L153" s="31">
        <v>3837.05</v>
      </c>
      <c r="M153" s="31">
        <v>0.17701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687.35</v>
      </c>
      <c r="D154" s="36">
        <v>691.11666666666667</v>
      </c>
      <c r="E154" s="36">
        <v>681.23333333333335</v>
      </c>
      <c r="F154" s="36">
        <v>675.11666666666667</v>
      </c>
      <c r="G154" s="36">
        <v>665.23333333333335</v>
      </c>
      <c r="H154" s="36">
        <v>697.23333333333335</v>
      </c>
      <c r="I154" s="36">
        <v>707.11666666666679</v>
      </c>
      <c r="J154" s="36">
        <v>713.23333333333335</v>
      </c>
      <c r="K154" s="31">
        <v>701</v>
      </c>
      <c r="L154" s="31">
        <v>685</v>
      </c>
      <c r="M154" s="31">
        <v>0.57220000000000004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458.25</v>
      </c>
      <c r="D155" s="36">
        <v>457.91666666666669</v>
      </c>
      <c r="E155" s="36">
        <v>455.83333333333337</v>
      </c>
      <c r="F155" s="36">
        <v>453.41666666666669</v>
      </c>
      <c r="G155" s="36">
        <v>451.33333333333337</v>
      </c>
      <c r="H155" s="36">
        <v>460.33333333333337</v>
      </c>
      <c r="I155" s="36">
        <v>462.41666666666674</v>
      </c>
      <c r="J155" s="36">
        <v>464.83333333333337</v>
      </c>
      <c r="K155" s="31">
        <v>460</v>
      </c>
      <c r="L155" s="31">
        <v>455.5</v>
      </c>
      <c r="M155" s="31">
        <v>0.24257999999999999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1845</v>
      </c>
      <c r="D156" s="36">
        <v>1840.3666666666668</v>
      </c>
      <c r="E156" s="36">
        <v>1828.6333333333337</v>
      </c>
      <c r="F156" s="36">
        <v>1812.2666666666669</v>
      </c>
      <c r="G156" s="36">
        <v>1800.5333333333338</v>
      </c>
      <c r="H156" s="36">
        <v>1856.7333333333336</v>
      </c>
      <c r="I156" s="36">
        <v>1868.4666666666667</v>
      </c>
      <c r="J156" s="36">
        <v>1884.8333333333335</v>
      </c>
      <c r="K156" s="31">
        <v>1852.1</v>
      </c>
      <c r="L156" s="31">
        <v>1824</v>
      </c>
      <c r="M156" s="31">
        <v>1.5900000000000001E-2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215.7</v>
      </c>
      <c r="D157" s="36">
        <v>215.86666666666667</v>
      </c>
      <c r="E157" s="36">
        <v>214.43333333333334</v>
      </c>
      <c r="F157" s="36">
        <v>213.16666666666666</v>
      </c>
      <c r="G157" s="36">
        <v>211.73333333333332</v>
      </c>
      <c r="H157" s="36">
        <v>217.13333333333335</v>
      </c>
      <c r="I157" s="36">
        <v>218.56666666666669</v>
      </c>
      <c r="J157" s="36">
        <v>219.83333333333337</v>
      </c>
      <c r="K157" s="31">
        <v>217.3</v>
      </c>
      <c r="L157" s="31">
        <v>214.6</v>
      </c>
      <c r="M157" s="31">
        <v>4.8228799999999996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1206.45</v>
      </c>
      <c r="D158" s="36">
        <v>1206.1499999999999</v>
      </c>
      <c r="E158" s="36">
        <v>1190.2999999999997</v>
      </c>
      <c r="F158" s="36">
        <v>1174.1499999999999</v>
      </c>
      <c r="G158" s="36">
        <v>1158.2999999999997</v>
      </c>
      <c r="H158" s="36">
        <v>1222.2999999999997</v>
      </c>
      <c r="I158" s="36">
        <v>1238.1499999999996</v>
      </c>
      <c r="J158" s="36">
        <v>1254.2999999999997</v>
      </c>
      <c r="K158" s="31">
        <v>1222</v>
      </c>
      <c r="L158" s="31">
        <v>1190</v>
      </c>
      <c r="M158" s="31">
        <v>8.4250000000000005E-2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101.3</v>
      </c>
      <c r="D159" s="36">
        <v>101.73333333333333</v>
      </c>
      <c r="E159" s="36">
        <v>100.66666666666667</v>
      </c>
      <c r="F159" s="36">
        <v>100.03333333333333</v>
      </c>
      <c r="G159" s="36">
        <v>98.966666666666669</v>
      </c>
      <c r="H159" s="36">
        <v>102.36666666666667</v>
      </c>
      <c r="I159" s="36">
        <v>103.43333333333334</v>
      </c>
      <c r="J159" s="36">
        <v>104.06666666666668</v>
      </c>
      <c r="K159" s="31">
        <v>102.8</v>
      </c>
      <c r="L159" s="31">
        <v>101.1</v>
      </c>
      <c r="M159" s="31">
        <v>2.1724999999999999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878.05</v>
      </c>
      <c r="D160" s="36">
        <v>881.81666666666661</v>
      </c>
      <c r="E160" s="36">
        <v>871.23333333333323</v>
      </c>
      <c r="F160" s="36">
        <v>864.41666666666663</v>
      </c>
      <c r="G160" s="36">
        <v>853.83333333333326</v>
      </c>
      <c r="H160" s="36">
        <v>888.63333333333321</v>
      </c>
      <c r="I160" s="36">
        <v>899.2166666666667</v>
      </c>
      <c r="J160" s="36">
        <v>906.03333333333319</v>
      </c>
      <c r="K160" s="31">
        <v>892.4</v>
      </c>
      <c r="L160" s="31">
        <v>875</v>
      </c>
      <c r="M160" s="31">
        <v>8.8529999999999998E-2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2904.9</v>
      </c>
      <c r="D161" s="36">
        <v>2907</v>
      </c>
      <c r="E161" s="36">
        <v>2890</v>
      </c>
      <c r="F161" s="36">
        <v>2875.1</v>
      </c>
      <c r="G161" s="36">
        <v>2858.1</v>
      </c>
      <c r="H161" s="36">
        <v>2921.9</v>
      </c>
      <c r="I161" s="36">
        <v>2938.9</v>
      </c>
      <c r="J161" s="36">
        <v>2953.8</v>
      </c>
      <c r="K161" s="31">
        <v>2924</v>
      </c>
      <c r="L161" s="31">
        <v>2892.1</v>
      </c>
      <c r="M161" s="31">
        <v>8.7220000000000006E-2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326.85000000000002</v>
      </c>
      <c r="D162" s="36">
        <v>326.90000000000003</v>
      </c>
      <c r="E162" s="36">
        <v>324.95000000000005</v>
      </c>
      <c r="F162" s="36">
        <v>323.05</v>
      </c>
      <c r="G162" s="36">
        <v>321.10000000000002</v>
      </c>
      <c r="H162" s="36">
        <v>328.80000000000007</v>
      </c>
      <c r="I162" s="36">
        <v>330.75</v>
      </c>
      <c r="J162" s="36">
        <v>332.65000000000009</v>
      </c>
      <c r="K162" s="31">
        <v>328.85</v>
      </c>
      <c r="L162" s="31">
        <v>325</v>
      </c>
      <c r="M162" s="31">
        <v>1.4148700000000001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446.25</v>
      </c>
      <c r="D163" s="36">
        <v>448.65000000000003</v>
      </c>
      <c r="E163" s="36">
        <v>442.55000000000007</v>
      </c>
      <c r="F163" s="36">
        <v>438.85</v>
      </c>
      <c r="G163" s="36">
        <v>432.75000000000006</v>
      </c>
      <c r="H163" s="36">
        <v>452.35000000000008</v>
      </c>
      <c r="I163" s="36">
        <v>458.4500000000001</v>
      </c>
      <c r="J163" s="36">
        <v>462.15000000000009</v>
      </c>
      <c r="K163" s="31">
        <v>454.75</v>
      </c>
      <c r="L163" s="31">
        <v>444.95</v>
      </c>
      <c r="M163" s="31">
        <v>0.27112000000000003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159.44999999999999</v>
      </c>
      <c r="D164" s="36">
        <v>159.16666666666666</v>
      </c>
      <c r="E164" s="36">
        <v>158.5333333333333</v>
      </c>
      <c r="F164" s="36">
        <v>157.61666666666665</v>
      </c>
      <c r="G164" s="36">
        <v>156.98333333333329</v>
      </c>
      <c r="H164" s="36">
        <v>160.08333333333331</v>
      </c>
      <c r="I164" s="36">
        <v>160.7166666666667</v>
      </c>
      <c r="J164" s="36">
        <v>161.63333333333333</v>
      </c>
      <c r="K164" s="31">
        <v>159.80000000000001</v>
      </c>
      <c r="L164" s="31">
        <v>158.25</v>
      </c>
      <c r="M164" s="31">
        <v>6.3236999999999997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153.4</v>
      </c>
      <c r="D165" s="36">
        <v>153.54999999999998</v>
      </c>
      <c r="E165" s="36">
        <v>152.59999999999997</v>
      </c>
      <c r="F165" s="36">
        <v>151.79999999999998</v>
      </c>
      <c r="G165" s="36">
        <v>150.84999999999997</v>
      </c>
      <c r="H165" s="36">
        <v>154.34999999999997</v>
      </c>
      <c r="I165" s="36">
        <v>155.29999999999995</v>
      </c>
      <c r="J165" s="36">
        <v>156.09999999999997</v>
      </c>
      <c r="K165" s="31">
        <v>154.5</v>
      </c>
      <c r="L165" s="31">
        <v>152.75</v>
      </c>
      <c r="M165" s="31">
        <v>6.4463800000000004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737.7</v>
      </c>
      <c r="D166" s="36">
        <v>735.33333333333337</v>
      </c>
      <c r="E166" s="36">
        <v>723.36666666666679</v>
      </c>
      <c r="F166" s="36">
        <v>709.03333333333342</v>
      </c>
      <c r="G166" s="36">
        <v>697.06666666666683</v>
      </c>
      <c r="H166" s="36">
        <v>749.66666666666674</v>
      </c>
      <c r="I166" s="36">
        <v>761.63333333333321</v>
      </c>
      <c r="J166" s="36">
        <v>775.9666666666667</v>
      </c>
      <c r="K166" s="31">
        <v>747.3</v>
      </c>
      <c r="L166" s="31">
        <v>721</v>
      </c>
      <c r="M166" s="31">
        <v>0.82243999999999995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4324.8</v>
      </c>
      <c r="D167" s="36">
        <v>4328.7333333333336</v>
      </c>
      <c r="E167" s="36">
        <v>4300.8666666666668</v>
      </c>
      <c r="F167" s="36">
        <v>4276.9333333333334</v>
      </c>
      <c r="G167" s="36">
        <v>4249.0666666666666</v>
      </c>
      <c r="H167" s="36">
        <v>4352.666666666667</v>
      </c>
      <c r="I167" s="36">
        <v>4380.5333333333338</v>
      </c>
      <c r="J167" s="36">
        <v>4404.4666666666672</v>
      </c>
      <c r="K167" s="31">
        <v>4356.6000000000004</v>
      </c>
      <c r="L167" s="31">
        <v>4304.8</v>
      </c>
      <c r="M167" s="31">
        <v>2.5739999999999999E-2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958.45</v>
      </c>
      <c r="D168" s="36">
        <v>944.5</v>
      </c>
      <c r="E168" s="36">
        <v>929</v>
      </c>
      <c r="F168" s="36">
        <v>899.55</v>
      </c>
      <c r="G168" s="36">
        <v>884.05</v>
      </c>
      <c r="H168" s="36">
        <v>973.95</v>
      </c>
      <c r="I168" s="36">
        <v>989.45</v>
      </c>
      <c r="J168" s="36">
        <v>1018.9000000000001</v>
      </c>
      <c r="K168" s="31">
        <v>960</v>
      </c>
      <c r="L168" s="31">
        <v>915.05</v>
      </c>
      <c r="M168" s="31">
        <v>0.65934999999999999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224.75</v>
      </c>
      <c r="D169" s="36">
        <v>224.48333333333335</v>
      </c>
      <c r="E169" s="36">
        <v>223.06666666666669</v>
      </c>
      <c r="F169" s="36">
        <v>221.38333333333335</v>
      </c>
      <c r="G169" s="36">
        <v>219.9666666666667</v>
      </c>
      <c r="H169" s="36">
        <v>226.16666666666669</v>
      </c>
      <c r="I169" s="36">
        <v>227.58333333333331</v>
      </c>
      <c r="J169" s="36">
        <v>229.26666666666668</v>
      </c>
      <c r="K169" s="31">
        <v>225.9</v>
      </c>
      <c r="L169" s="31">
        <v>222.8</v>
      </c>
      <c r="M169" s="31">
        <v>0.97514000000000001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203.6</v>
      </c>
      <c r="D170" s="36">
        <v>204.41666666666666</v>
      </c>
      <c r="E170" s="36">
        <v>202.18333333333331</v>
      </c>
      <c r="F170" s="36">
        <v>200.76666666666665</v>
      </c>
      <c r="G170" s="36">
        <v>198.5333333333333</v>
      </c>
      <c r="H170" s="36">
        <v>205.83333333333331</v>
      </c>
      <c r="I170" s="36">
        <v>208.06666666666666</v>
      </c>
      <c r="J170" s="36">
        <v>209.48333333333332</v>
      </c>
      <c r="K170" s="31">
        <v>206.65</v>
      </c>
      <c r="L170" s="31">
        <v>203</v>
      </c>
      <c r="M170" s="31">
        <v>1.4451099999999999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710</v>
      </c>
      <c r="D171" s="36">
        <v>710.35</v>
      </c>
      <c r="E171" s="36">
        <v>703.7</v>
      </c>
      <c r="F171" s="36">
        <v>697.4</v>
      </c>
      <c r="G171" s="36">
        <v>690.75</v>
      </c>
      <c r="H171" s="36">
        <v>716.65000000000009</v>
      </c>
      <c r="I171" s="36">
        <v>723.3</v>
      </c>
      <c r="J171" s="36">
        <v>729.60000000000014</v>
      </c>
      <c r="K171" s="31">
        <v>717</v>
      </c>
      <c r="L171" s="31">
        <v>704.05</v>
      </c>
      <c r="M171" s="31">
        <v>0.11574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402.65</v>
      </c>
      <c r="D172" s="36">
        <v>402.01666666666665</v>
      </c>
      <c r="E172" s="36">
        <v>397.68333333333328</v>
      </c>
      <c r="F172" s="36">
        <v>392.71666666666664</v>
      </c>
      <c r="G172" s="36">
        <v>388.38333333333327</v>
      </c>
      <c r="H172" s="36">
        <v>406.98333333333329</v>
      </c>
      <c r="I172" s="36">
        <v>411.31666666666666</v>
      </c>
      <c r="J172" s="36">
        <v>416.2833333333333</v>
      </c>
      <c r="K172" s="31">
        <v>406.35</v>
      </c>
      <c r="L172" s="31">
        <v>397.05</v>
      </c>
      <c r="M172" s="31">
        <v>1.24089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1262.05</v>
      </c>
      <c r="D173" s="36">
        <v>1252.3500000000001</v>
      </c>
      <c r="E173" s="36">
        <v>1224.7000000000003</v>
      </c>
      <c r="F173" s="36">
        <v>1187.3500000000001</v>
      </c>
      <c r="G173" s="36">
        <v>1159.7000000000003</v>
      </c>
      <c r="H173" s="36">
        <v>1289.7000000000003</v>
      </c>
      <c r="I173" s="36">
        <v>1317.3500000000004</v>
      </c>
      <c r="J173" s="36">
        <v>1354.7000000000003</v>
      </c>
      <c r="K173" s="31">
        <v>1280</v>
      </c>
      <c r="L173" s="31">
        <v>1215</v>
      </c>
      <c r="M173" s="31">
        <v>5.7729999999999997E-2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184.4</v>
      </c>
      <c r="D174" s="36">
        <v>184.86666666666665</v>
      </c>
      <c r="E174" s="36">
        <v>183.73333333333329</v>
      </c>
      <c r="F174" s="36">
        <v>183.06666666666663</v>
      </c>
      <c r="G174" s="36">
        <v>181.93333333333328</v>
      </c>
      <c r="H174" s="36">
        <v>185.5333333333333</v>
      </c>
      <c r="I174" s="36">
        <v>186.66666666666669</v>
      </c>
      <c r="J174" s="36">
        <v>187.33333333333331</v>
      </c>
      <c r="K174" s="31">
        <v>186</v>
      </c>
      <c r="L174" s="31">
        <v>184.2</v>
      </c>
      <c r="M174" s="31">
        <v>11.73873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1332.65</v>
      </c>
      <c r="D175" s="36">
        <v>1333.5666666666666</v>
      </c>
      <c r="E175" s="36">
        <v>1323.1333333333332</v>
      </c>
      <c r="F175" s="36">
        <v>1313.6166666666666</v>
      </c>
      <c r="G175" s="36">
        <v>1303.1833333333332</v>
      </c>
      <c r="H175" s="36">
        <v>1343.0833333333333</v>
      </c>
      <c r="I175" s="36">
        <v>1353.5166666666667</v>
      </c>
      <c r="J175" s="36">
        <v>1363.0333333333333</v>
      </c>
      <c r="K175" s="31">
        <v>1344</v>
      </c>
      <c r="L175" s="31">
        <v>1324.05</v>
      </c>
      <c r="M175" s="31">
        <v>0.18242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85.8</v>
      </c>
      <c r="D176" s="36">
        <v>86.016666666666666</v>
      </c>
      <c r="E176" s="36">
        <v>85.283333333333331</v>
      </c>
      <c r="F176" s="36">
        <v>84.766666666666666</v>
      </c>
      <c r="G176" s="36">
        <v>84.033333333333331</v>
      </c>
      <c r="H176" s="36">
        <v>86.533333333333331</v>
      </c>
      <c r="I176" s="36">
        <v>87.266666666666652</v>
      </c>
      <c r="J176" s="36">
        <v>87.783333333333331</v>
      </c>
      <c r="K176" s="31">
        <v>86.75</v>
      </c>
      <c r="L176" s="31">
        <v>85.5</v>
      </c>
      <c r="M176" s="31">
        <v>43.262309999999999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2466.25</v>
      </c>
      <c r="D177" s="36">
        <v>2474.1333333333332</v>
      </c>
      <c r="E177" s="36">
        <v>2417.1166666666663</v>
      </c>
      <c r="F177" s="36">
        <v>2367.9833333333331</v>
      </c>
      <c r="G177" s="36">
        <v>2310.9666666666662</v>
      </c>
      <c r="H177" s="36">
        <v>2523.2666666666664</v>
      </c>
      <c r="I177" s="36">
        <v>2580.2833333333328</v>
      </c>
      <c r="J177" s="36">
        <v>2629.4166666666665</v>
      </c>
      <c r="K177" s="31">
        <v>2531.15</v>
      </c>
      <c r="L177" s="31">
        <v>2425</v>
      </c>
      <c r="M177" s="31">
        <v>1.9290000000000002E-2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390.95</v>
      </c>
      <c r="D178" s="36">
        <v>388.91666666666669</v>
      </c>
      <c r="E178" s="36">
        <v>386.03333333333336</v>
      </c>
      <c r="F178" s="36">
        <v>381.11666666666667</v>
      </c>
      <c r="G178" s="36">
        <v>378.23333333333335</v>
      </c>
      <c r="H178" s="36">
        <v>393.83333333333337</v>
      </c>
      <c r="I178" s="36">
        <v>396.7166666666667</v>
      </c>
      <c r="J178" s="36">
        <v>401.63333333333338</v>
      </c>
      <c r="K178" s="31">
        <v>391.8</v>
      </c>
      <c r="L178" s="31">
        <v>384</v>
      </c>
      <c r="M178" s="31">
        <v>2.0335000000000001</v>
      </c>
      <c r="N178" s="1"/>
      <c r="O178" s="1"/>
    </row>
    <row r="179" spans="1:15" ht="12.75" customHeight="1">
      <c r="A179" s="33">
        <v>169</v>
      </c>
      <c r="B179" s="53" t="s">
        <v>890</v>
      </c>
      <c r="C179" s="31">
        <v>6534.15</v>
      </c>
      <c r="D179" s="36">
        <v>6567.45</v>
      </c>
      <c r="E179" s="36">
        <v>6488.7999999999993</v>
      </c>
      <c r="F179" s="36">
        <v>6443.45</v>
      </c>
      <c r="G179" s="36">
        <v>6364.7999999999993</v>
      </c>
      <c r="H179" s="36">
        <v>6612.7999999999993</v>
      </c>
      <c r="I179" s="36">
        <v>6691.4499999999989</v>
      </c>
      <c r="J179" s="36">
        <v>6736.7999999999993</v>
      </c>
      <c r="K179" s="31">
        <v>6646.1</v>
      </c>
      <c r="L179" s="31">
        <v>6522.1</v>
      </c>
      <c r="M179" s="31">
        <v>7.2199999999999999E-3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1794.8</v>
      </c>
      <c r="D180" s="36">
        <v>1791.2166666666665</v>
      </c>
      <c r="E180" s="36">
        <v>1778.583333333333</v>
      </c>
      <c r="F180" s="36">
        <v>1762.3666666666666</v>
      </c>
      <c r="G180" s="36">
        <v>1749.7333333333331</v>
      </c>
      <c r="H180" s="36">
        <v>1807.4333333333329</v>
      </c>
      <c r="I180" s="36">
        <v>1820.0666666666666</v>
      </c>
      <c r="J180" s="36">
        <v>1836.2833333333328</v>
      </c>
      <c r="K180" s="31">
        <v>1803.85</v>
      </c>
      <c r="L180" s="31">
        <v>1775</v>
      </c>
      <c r="M180" s="31">
        <v>8.2040000000000002E-2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2173.15</v>
      </c>
      <c r="D181" s="36">
        <v>2167.15</v>
      </c>
      <c r="E181" s="36">
        <v>2150.3000000000002</v>
      </c>
      <c r="F181" s="36">
        <v>2127.4500000000003</v>
      </c>
      <c r="G181" s="36">
        <v>2110.6000000000004</v>
      </c>
      <c r="H181" s="36">
        <v>2190</v>
      </c>
      <c r="I181" s="36">
        <v>2206.8499999999995</v>
      </c>
      <c r="J181" s="36">
        <v>2229.6999999999998</v>
      </c>
      <c r="K181" s="31">
        <v>2184</v>
      </c>
      <c r="L181" s="31">
        <v>2144.3000000000002</v>
      </c>
      <c r="M181" s="31">
        <v>5.67E-2</v>
      </c>
      <c r="N181" s="1"/>
      <c r="O181" s="1"/>
    </row>
    <row r="182" spans="1:15" ht="12.75" customHeight="1">
      <c r="A182" s="33">
        <v>172</v>
      </c>
      <c r="B182" s="53" t="s">
        <v>891</v>
      </c>
      <c r="C182" s="31">
        <v>844.9</v>
      </c>
      <c r="D182" s="36">
        <v>861.6</v>
      </c>
      <c r="E182" s="36">
        <v>823.55000000000007</v>
      </c>
      <c r="F182" s="36">
        <v>802.2</v>
      </c>
      <c r="G182" s="36">
        <v>764.15000000000009</v>
      </c>
      <c r="H182" s="36">
        <v>882.95</v>
      </c>
      <c r="I182" s="36">
        <v>921</v>
      </c>
      <c r="J182" s="36">
        <v>942.35</v>
      </c>
      <c r="K182" s="31">
        <v>899.65</v>
      </c>
      <c r="L182" s="31">
        <v>840.25</v>
      </c>
      <c r="M182" s="31">
        <v>0.14681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928.25</v>
      </c>
      <c r="D183" s="36">
        <v>926.15</v>
      </c>
      <c r="E183" s="36">
        <v>914.25</v>
      </c>
      <c r="F183" s="36">
        <v>900.25</v>
      </c>
      <c r="G183" s="36">
        <v>888.35</v>
      </c>
      <c r="H183" s="36">
        <v>940.15</v>
      </c>
      <c r="I183" s="36">
        <v>952.04999999999984</v>
      </c>
      <c r="J183" s="36">
        <v>966.05</v>
      </c>
      <c r="K183" s="31">
        <v>938.05</v>
      </c>
      <c r="L183" s="31">
        <v>912.15</v>
      </c>
      <c r="M183" s="31">
        <v>0.52624000000000004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1320.85</v>
      </c>
      <c r="D184" s="36">
        <v>1314.6166666666668</v>
      </c>
      <c r="E184" s="36">
        <v>1281.2833333333335</v>
      </c>
      <c r="F184" s="36">
        <v>1241.7166666666667</v>
      </c>
      <c r="G184" s="36">
        <v>1208.3833333333334</v>
      </c>
      <c r="H184" s="36">
        <v>1354.1833333333336</v>
      </c>
      <c r="I184" s="36">
        <v>1387.5166666666667</v>
      </c>
      <c r="J184" s="36">
        <v>1427.0833333333337</v>
      </c>
      <c r="K184" s="31">
        <v>1347.95</v>
      </c>
      <c r="L184" s="31">
        <v>1275.05</v>
      </c>
      <c r="M184" s="31">
        <v>1.1339699999999999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1126.7</v>
      </c>
      <c r="D185" s="36">
        <v>1130.5833333333333</v>
      </c>
      <c r="E185" s="36">
        <v>1109.1666666666665</v>
      </c>
      <c r="F185" s="36">
        <v>1091.6333333333332</v>
      </c>
      <c r="G185" s="36">
        <v>1070.2166666666665</v>
      </c>
      <c r="H185" s="36">
        <v>1148.1166666666666</v>
      </c>
      <c r="I185" s="36">
        <v>1169.5333333333331</v>
      </c>
      <c r="J185" s="36">
        <v>1187.0666666666666</v>
      </c>
      <c r="K185" s="31">
        <v>1152</v>
      </c>
      <c r="L185" s="31">
        <v>1113.05</v>
      </c>
      <c r="M185" s="31">
        <v>2.98E-2</v>
      </c>
      <c r="N185" s="1"/>
      <c r="O185" s="1"/>
    </row>
    <row r="186" spans="1:15" ht="12.75" customHeight="1">
      <c r="A186" s="33">
        <v>176</v>
      </c>
      <c r="B186" s="53" t="s">
        <v>892</v>
      </c>
      <c r="C186" s="31">
        <v>768.75</v>
      </c>
      <c r="D186" s="36">
        <v>768.78333333333342</v>
      </c>
      <c r="E186" s="36">
        <v>762.66666666666686</v>
      </c>
      <c r="F186" s="36">
        <v>756.58333333333348</v>
      </c>
      <c r="G186" s="36">
        <v>750.46666666666692</v>
      </c>
      <c r="H186" s="36">
        <v>774.86666666666679</v>
      </c>
      <c r="I186" s="36">
        <v>780.98333333333335</v>
      </c>
      <c r="J186" s="36">
        <v>787.06666666666672</v>
      </c>
      <c r="K186" s="31">
        <v>774.9</v>
      </c>
      <c r="L186" s="31">
        <v>762.7</v>
      </c>
      <c r="M186" s="31">
        <v>0.26075999999999999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3010.4</v>
      </c>
      <c r="D187" s="36">
        <v>2977.1333333333337</v>
      </c>
      <c r="E187" s="36">
        <v>2933.3166666666675</v>
      </c>
      <c r="F187" s="36">
        <v>2856.233333333334</v>
      </c>
      <c r="G187" s="36">
        <v>2812.4166666666679</v>
      </c>
      <c r="H187" s="36">
        <v>3054.2166666666672</v>
      </c>
      <c r="I187" s="36">
        <v>3098.0333333333338</v>
      </c>
      <c r="J187" s="36">
        <v>3175.1166666666668</v>
      </c>
      <c r="K187" s="31">
        <v>3020.95</v>
      </c>
      <c r="L187" s="31">
        <v>2900.05</v>
      </c>
      <c r="M187" s="31">
        <v>9.9349999999999994E-2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1273.4000000000001</v>
      </c>
      <c r="D188" s="36">
        <v>1274.3999999999999</v>
      </c>
      <c r="E188" s="36">
        <v>1266.4499999999998</v>
      </c>
      <c r="F188" s="36">
        <v>1259.5</v>
      </c>
      <c r="G188" s="36">
        <v>1251.55</v>
      </c>
      <c r="H188" s="36">
        <v>1281.3499999999997</v>
      </c>
      <c r="I188" s="36">
        <v>1289.3</v>
      </c>
      <c r="J188" s="36">
        <v>1296.2499999999995</v>
      </c>
      <c r="K188" s="31">
        <v>1282.3499999999999</v>
      </c>
      <c r="L188" s="31">
        <v>1267.45</v>
      </c>
      <c r="M188" s="31">
        <v>0.17368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814.25</v>
      </c>
      <c r="D189" s="36">
        <v>811.41666666666663</v>
      </c>
      <c r="E189" s="36">
        <v>804.83333333333326</v>
      </c>
      <c r="F189" s="36">
        <v>795.41666666666663</v>
      </c>
      <c r="G189" s="36">
        <v>788.83333333333326</v>
      </c>
      <c r="H189" s="36">
        <v>820.83333333333326</v>
      </c>
      <c r="I189" s="36">
        <v>827.41666666666652</v>
      </c>
      <c r="J189" s="36">
        <v>836.83333333333326</v>
      </c>
      <c r="K189" s="31">
        <v>818</v>
      </c>
      <c r="L189" s="31">
        <v>802</v>
      </c>
      <c r="M189" s="31">
        <v>7.9769999999999994E-2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2441.5</v>
      </c>
      <c r="D190" s="36">
        <v>2439.15</v>
      </c>
      <c r="E190" s="36">
        <v>2423.3000000000002</v>
      </c>
      <c r="F190" s="36">
        <v>2405.1</v>
      </c>
      <c r="G190" s="36">
        <v>2389.25</v>
      </c>
      <c r="H190" s="36">
        <v>2457.3500000000004</v>
      </c>
      <c r="I190" s="36">
        <v>2473.1999999999998</v>
      </c>
      <c r="J190" s="36">
        <v>2491.4000000000005</v>
      </c>
      <c r="K190" s="31">
        <v>2455</v>
      </c>
      <c r="L190" s="31">
        <v>2420.9499999999998</v>
      </c>
      <c r="M190" s="31">
        <v>0.38344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465.1</v>
      </c>
      <c r="D191" s="36">
        <v>462.2</v>
      </c>
      <c r="E191" s="36">
        <v>455.4</v>
      </c>
      <c r="F191" s="36">
        <v>445.7</v>
      </c>
      <c r="G191" s="36">
        <v>438.9</v>
      </c>
      <c r="H191" s="36">
        <v>471.9</v>
      </c>
      <c r="I191" s="36">
        <v>478.70000000000005</v>
      </c>
      <c r="J191" s="36">
        <v>488.4</v>
      </c>
      <c r="K191" s="31">
        <v>469</v>
      </c>
      <c r="L191" s="31">
        <v>452.5</v>
      </c>
      <c r="M191" s="31">
        <v>8.2442799999999998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609.29999999999995</v>
      </c>
      <c r="D192" s="36">
        <v>605.33333333333337</v>
      </c>
      <c r="E192" s="36">
        <v>599.66666666666674</v>
      </c>
      <c r="F192" s="36">
        <v>590.03333333333342</v>
      </c>
      <c r="G192" s="36">
        <v>584.36666666666679</v>
      </c>
      <c r="H192" s="36">
        <v>614.9666666666667</v>
      </c>
      <c r="I192" s="36">
        <v>620.63333333333344</v>
      </c>
      <c r="J192" s="36">
        <v>630.26666666666665</v>
      </c>
      <c r="K192" s="31">
        <v>611</v>
      </c>
      <c r="L192" s="31">
        <v>595.70000000000005</v>
      </c>
      <c r="M192" s="31">
        <v>1.61022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2245.75</v>
      </c>
      <c r="D193" s="36">
        <v>2251.5666666666666</v>
      </c>
      <c r="E193" s="36">
        <v>2234.1833333333334</v>
      </c>
      <c r="F193" s="36">
        <v>2222.6166666666668</v>
      </c>
      <c r="G193" s="36">
        <v>2205.2333333333336</v>
      </c>
      <c r="H193" s="36">
        <v>2263.1333333333332</v>
      </c>
      <c r="I193" s="36">
        <v>2280.5166666666664</v>
      </c>
      <c r="J193" s="36">
        <v>2292.083333333333</v>
      </c>
      <c r="K193" s="31">
        <v>2268.9499999999998</v>
      </c>
      <c r="L193" s="31">
        <v>2240</v>
      </c>
      <c r="M193" s="31">
        <v>0.37928000000000001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1004.55</v>
      </c>
      <c r="D194" s="36">
        <v>996.41666666666663</v>
      </c>
      <c r="E194" s="36">
        <v>983.83333333333326</v>
      </c>
      <c r="F194" s="36">
        <v>963.11666666666667</v>
      </c>
      <c r="G194" s="36">
        <v>950.5333333333333</v>
      </c>
      <c r="H194" s="36">
        <v>1017.1333333333332</v>
      </c>
      <c r="I194" s="36">
        <v>1029.7166666666665</v>
      </c>
      <c r="J194" s="36">
        <v>1050.4333333333332</v>
      </c>
      <c r="K194" s="31">
        <v>1009</v>
      </c>
      <c r="L194" s="31">
        <v>975.7</v>
      </c>
      <c r="M194" s="31">
        <v>0.25451000000000001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2103.85</v>
      </c>
      <c r="D195" s="36">
        <v>2102.5166666666664</v>
      </c>
      <c r="E195" s="36">
        <v>2078.583333333333</v>
      </c>
      <c r="F195" s="36">
        <v>2053.3166666666666</v>
      </c>
      <c r="G195" s="36">
        <v>2029.3833333333332</v>
      </c>
      <c r="H195" s="36">
        <v>2127.7833333333328</v>
      </c>
      <c r="I195" s="36">
        <v>2151.7166666666662</v>
      </c>
      <c r="J195" s="36">
        <v>2176.9833333333327</v>
      </c>
      <c r="K195" s="31">
        <v>2126.4499999999998</v>
      </c>
      <c r="L195" s="31">
        <v>2077.25</v>
      </c>
      <c r="M195" s="31">
        <v>1.4409999999999999E-2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806.05</v>
      </c>
      <c r="D196" s="36">
        <v>807.91666666666663</v>
      </c>
      <c r="E196" s="36">
        <v>801.0333333333333</v>
      </c>
      <c r="F196" s="36">
        <v>796.01666666666665</v>
      </c>
      <c r="G196" s="36">
        <v>789.13333333333333</v>
      </c>
      <c r="H196" s="36">
        <v>812.93333333333328</v>
      </c>
      <c r="I196" s="36">
        <v>819.81666666666672</v>
      </c>
      <c r="J196" s="36">
        <v>824.83333333333326</v>
      </c>
      <c r="K196" s="31">
        <v>814.8</v>
      </c>
      <c r="L196" s="31">
        <v>802.9</v>
      </c>
      <c r="M196" s="31">
        <v>9.1910000000000006E-2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403.95</v>
      </c>
      <c r="D197" s="36">
        <v>403.3</v>
      </c>
      <c r="E197" s="36">
        <v>398.6</v>
      </c>
      <c r="F197" s="36">
        <v>393.25</v>
      </c>
      <c r="G197" s="36">
        <v>388.55</v>
      </c>
      <c r="H197" s="36">
        <v>408.65000000000003</v>
      </c>
      <c r="I197" s="36">
        <v>413.34999999999997</v>
      </c>
      <c r="J197" s="36">
        <v>418.70000000000005</v>
      </c>
      <c r="K197" s="31">
        <v>408</v>
      </c>
      <c r="L197" s="31">
        <v>397.95</v>
      </c>
      <c r="M197" s="31">
        <v>0.55964999999999998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3673.2</v>
      </c>
      <c r="D198" s="36">
        <v>3693.4</v>
      </c>
      <c r="E198" s="36">
        <v>3629.8</v>
      </c>
      <c r="F198" s="36">
        <v>3586.4</v>
      </c>
      <c r="G198" s="36">
        <v>3522.8</v>
      </c>
      <c r="H198" s="36">
        <v>3736.8</v>
      </c>
      <c r="I198" s="36">
        <v>3800.3999999999996</v>
      </c>
      <c r="J198" s="36">
        <v>3843.8</v>
      </c>
      <c r="K198" s="31">
        <v>3757</v>
      </c>
      <c r="L198" s="31">
        <v>3650</v>
      </c>
      <c r="M198" s="31">
        <v>4.5350000000000001E-2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576.79999999999995</v>
      </c>
      <c r="D199" s="36">
        <v>577.69999999999993</v>
      </c>
      <c r="E199" s="36">
        <v>573.24999999999989</v>
      </c>
      <c r="F199" s="36">
        <v>569.69999999999993</v>
      </c>
      <c r="G199" s="36">
        <v>565.24999999999989</v>
      </c>
      <c r="H199" s="36">
        <v>581.24999999999989</v>
      </c>
      <c r="I199" s="36">
        <v>585.69999999999993</v>
      </c>
      <c r="J199" s="36">
        <v>589.24999999999989</v>
      </c>
      <c r="K199" s="31">
        <v>582.15</v>
      </c>
      <c r="L199" s="31">
        <v>574.15</v>
      </c>
      <c r="M199" s="31">
        <v>0.44352000000000003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639.35</v>
      </c>
      <c r="D200" s="36">
        <v>638.01666666666677</v>
      </c>
      <c r="E200" s="36">
        <v>634.33333333333348</v>
      </c>
      <c r="F200" s="36">
        <v>629.31666666666672</v>
      </c>
      <c r="G200" s="36">
        <v>625.63333333333344</v>
      </c>
      <c r="H200" s="36">
        <v>643.03333333333353</v>
      </c>
      <c r="I200" s="36">
        <v>646.7166666666667</v>
      </c>
      <c r="J200" s="36">
        <v>651.73333333333358</v>
      </c>
      <c r="K200" s="31">
        <v>641.70000000000005</v>
      </c>
      <c r="L200" s="31">
        <v>633</v>
      </c>
      <c r="M200" s="31">
        <v>0.62817999999999996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215.65</v>
      </c>
      <c r="D201" s="36">
        <v>215.65</v>
      </c>
      <c r="E201" s="36">
        <v>214</v>
      </c>
      <c r="F201" s="36">
        <v>212.35</v>
      </c>
      <c r="G201" s="36">
        <v>210.7</v>
      </c>
      <c r="H201" s="36">
        <v>217.3</v>
      </c>
      <c r="I201" s="36">
        <v>218.95000000000005</v>
      </c>
      <c r="J201" s="36">
        <v>220.60000000000002</v>
      </c>
      <c r="K201" s="31">
        <v>217.3</v>
      </c>
      <c r="L201" s="31">
        <v>214</v>
      </c>
      <c r="M201" s="31">
        <v>7.9082299999999996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225.4</v>
      </c>
      <c r="D202" s="36">
        <v>224.26666666666665</v>
      </c>
      <c r="E202" s="36">
        <v>221.33333333333331</v>
      </c>
      <c r="F202" s="36">
        <v>217.26666666666665</v>
      </c>
      <c r="G202" s="36">
        <v>214.33333333333331</v>
      </c>
      <c r="H202" s="36">
        <v>228.33333333333331</v>
      </c>
      <c r="I202" s="36">
        <v>231.26666666666665</v>
      </c>
      <c r="J202" s="36">
        <v>235.33333333333331</v>
      </c>
      <c r="K202" s="31">
        <v>227.2</v>
      </c>
      <c r="L202" s="31">
        <v>220.2</v>
      </c>
      <c r="M202" s="31">
        <v>8.3095099999999995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366.95</v>
      </c>
      <c r="D203" s="36">
        <v>366.95</v>
      </c>
      <c r="E203" s="36">
        <v>365</v>
      </c>
      <c r="F203" s="36">
        <v>363.05</v>
      </c>
      <c r="G203" s="36">
        <v>361.1</v>
      </c>
      <c r="H203" s="36">
        <v>368.9</v>
      </c>
      <c r="I203" s="36">
        <v>370.84999999999991</v>
      </c>
      <c r="J203" s="36">
        <v>372.79999999999995</v>
      </c>
      <c r="K203" s="31">
        <v>368.9</v>
      </c>
      <c r="L203" s="31">
        <v>365</v>
      </c>
      <c r="M203" s="31">
        <v>0.32555000000000001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1657.5</v>
      </c>
      <c r="D204" s="36">
        <v>1655.8333333333333</v>
      </c>
      <c r="E204" s="36">
        <v>1647.6666666666665</v>
      </c>
      <c r="F204" s="36">
        <v>1637.8333333333333</v>
      </c>
      <c r="G204" s="36">
        <v>1629.6666666666665</v>
      </c>
      <c r="H204" s="36">
        <v>1665.6666666666665</v>
      </c>
      <c r="I204" s="36">
        <v>1673.833333333333</v>
      </c>
      <c r="J204" s="36">
        <v>1683.6666666666665</v>
      </c>
      <c r="K204" s="31">
        <v>1664</v>
      </c>
      <c r="L204" s="31">
        <v>1646</v>
      </c>
      <c r="M204" s="31">
        <v>0.25830999999999998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1646.3</v>
      </c>
      <c r="D205" s="36">
        <v>1650.7666666666667</v>
      </c>
      <c r="E205" s="36">
        <v>1638.5333333333333</v>
      </c>
      <c r="F205" s="36">
        <v>1630.7666666666667</v>
      </c>
      <c r="G205" s="36">
        <v>1618.5333333333333</v>
      </c>
      <c r="H205" s="36">
        <v>1658.5333333333333</v>
      </c>
      <c r="I205" s="36">
        <v>1670.7666666666664</v>
      </c>
      <c r="J205" s="36">
        <v>1678.5333333333333</v>
      </c>
      <c r="K205" s="31">
        <v>1663</v>
      </c>
      <c r="L205" s="31">
        <v>1643</v>
      </c>
      <c r="M205" s="31">
        <v>0.74512999999999996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3767.45</v>
      </c>
      <c r="D206" s="36">
        <v>3791.3166666666671</v>
      </c>
      <c r="E206" s="36">
        <v>3722.6333333333341</v>
      </c>
      <c r="F206" s="36">
        <v>3677.8166666666671</v>
      </c>
      <c r="G206" s="36">
        <v>3609.1333333333341</v>
      </c>
      <c r="H206" s="36">
        <v>3836.1333333333341</v>
      </c>
      <c r="I206" s="36">
        <v>3904.8166666666675</v>
      </c>
      <c r="J206" s="36">
        <v>3949.6333333333341</v>
      </c>
      <c r="K206" s="31">
        <v>3860</v>
      </c>
      <c r="L206" s="31">
        <v>3746.5</v>
      </c>
      <c r="M206" s="31">
        <v>0.40998000000000001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1430.75</v>
      </c>
      <c r="D207" s="36">
        <v>1431.6166666666668</v>
      </c>
      <c r="E207" s="36">
        <v>1427.2333333333336</v>
      </c>
      <c r="F207" s="36">
        <v>1423.7166666666667</v>
      </c>
      <c r="G207" s="36">
        <v>1419.3333333333335</v>
      </c>
      <c r="H207" s="36">
        <v>1435.1333333333337</v>
      </c>
      <c r="I207" s="36">
        <v>1439.5166666666669</v>
      </c>
      <c r="J207" s="36">
        <v>1443.0333333333338</v>
      </c>
      <c r="K207" s="31">
        <v>1436</v>
      </c>
      <c r="L207" s="31">
        <v>1428.1</v>
      </c>
      <c r="M207" s="31">
        <v>8.9526500000000002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592.29999999999995</v>
      </c>
      <c r="D208" s="36">
        <v>593.44999999999993</v>
      </c>
      <c r="E208" s="36">
        <v>589.89999999999986</v>
      </c>
      <c r="F208" s="36">
        <v>587.49999999999989</v>
      </c>
      <c r="G208" s="36">
        <v>583.94999999999982</v>
      </c>
      <c r="H208" s="36">
        <v>595.84999999999991</v>
      </c>
      <c r="I208" s="36">
        <v>599.39999999999986</v>
      </c>
      <c r="J208" s="36">
        <v>601.79999999999995</v>
      </c>
      <c r="K208" s="31">
        <v>597</v>
      </c>
      <c r="L208" s="31">
        <v>591.04999999999995</v>
      </c>
      <c r="M208" s="31">
        <v>1.7193499999999999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108.5</v>
      </c>
      <c r="D209" s="36">
        <v>108.63333333333333</v>
      </c>
      <c r="E209" s="36">
        <v>107.86666666666665</v>
      </c>
      <c r="F209" s="36">
        <v>107.23333333333332</v>
      </c>
      <c r="G209" s="36">
        <v>106.46666666666664</v>
      </c>
      <c r="H209" s="36">
        <v>109.26666666666665</v>
      </c>
      <c r="I209" s="36">
        <v>110.03333333333333</v>
      </c>
      <c r="J209" s="36">
        <v>110.66666666666666</v>
      </c>
      <c r="K209" s="31">
        <v>109.4</v>
      </c>
      <c r="L209" s="31">
        <v>108</v>
      </c>
      <c r="M209" s="31">
        <v>27.029879999999999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496.35</v>
      </c>
      <c r="D210" s="36">
        <v>498.59999999999997</v>
      </c>
      <c r="E210" s="36">
        <v>490.19999999999993</v>
      </c>
      <c r="F210" s="36">
        <v>484.04999999999995</v>
      </c>
      <c r="G210" s="36">
        <v>475.64999999999992</v>
      </c>
      <c r="H210" s="36">
        <v>504.74999999999994</v>
      </c>
      <c r="I210" s="36">
        <v>513.14999999999986</v>
      </c>
      <c r="J210" s="36">
        <v>519.29999999999995</v>
      </c>
      <c r="K210" s="31">
        <v>507</v>
      </c>
      <c r="L210" s="31">
        <v>492.45</v>
      </c>
      <c r="M210" s="31">
        <v>7.596E-2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856</v>
      </c>
      <c r="D211" s="36">
        <v>856.31666666666661</v>
      </c>
      <c r="E211" s="36">
        <v>851.68333333333317</v>
      </c>
      <c r="F211" s="36">
        <v>847.36666666666656</v>
      </c>
      <c r="G211" s="36">
        <v>842.73333333333312</v>
      </c>
      <c r="H211" s="36">
        <v>860.63333333333321</v>
      </c>
      <c r="I211" s="36">
        <v>865.26666666666665</v>
      </c>
      <c r="J211" s="36">
        <v>869.58333333333326</v>
      </c>
      <c r="K211" s="31">
        <v>860.95</v>
      </c>
      <c r="L211" s="31">
        <v>852</v>
      </c>
      <c r="M211" s="31">
        <v>0.64934000000000003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1576.45</v>
      </c>
      <c r="D212" s="36">
        <v>1561.8</v>
      </c>
      <c r="E212" s="36">
        <v>1532.25</v>
      </c>
      <c r="F212" s="36">
        <v>1488.05</v>
      </c>
      <c r="G212" s="36">
        <v>1458.5</v>
      </c>
      <c r="H212" s="36">
        <v>1606</v>
      </c>
      <c r="I212" s="36">
        <v>1635.5499999999997</v>
      </c>
      <c r="J212" s="36">
        <v>1679.75</v>
      </c>
      <c r="K212" s="31">
        <v>1591.35</v>
      </c>
      <c r="L212" s="31">
        <v>1517.6</v>
      </c>
      <c r="M212" s="31">
        <v>3.5984600000000002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4581.45</v>
      </c>
      <c r="D213" s="36">
        <v>4576.2666666666673</v>
      </c>
      <c r="E213" s="36">
        <v>4557.5333333333347</v>
      </c>
      <c r="F213" s="36">
        <v>4533.6166666666677</v>
      </c>
      <c r="G213" s="36">
        <v>4514.883333333335</v>
      </c>
      <c r="H213" s="36">
        <v>4600.1833333333343</v>
      </c>
      <c r="I213" s="36">
        <v>4618.9166666666661</v>
      </c>
      <c r="J213" s="36">
        <v>4642.8333333333339</v>
      </c>
      <c r="K213" s="31">
        <v>4595</v>
      </c>
      <c r="L213" s="31">
        <v>4552.3500000000004</v>
      </c>
      <c r="M213" s="31">
        <v>1.5672200000000001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522.85</v>
      </c>
      <c r="D214" s="36">
        <v>521.61666666666667</v>
      </c>
      <c r="E214" s="36">
        <v>519.23333333333335</v>
      </c>
      <c r="F214" s="36">
        <v>515.61666666666667</v>
      </c>
      <c r="G214" s="36">
        <v>513.23333333333335</v>
      </c>
      <c r="H214" s="36">
        <v>525.23333333333335</v>
      </c>
      <c r="I214" s="36">
        <v>527.61666666666679</v>
      </c>
      <c r="J214" s="36">
        <v>531.23333333333335</v>
      </c>
      <c r="K214" s="31">
        <v>524</v>
      </c>
      <c r="L214" s="31">
        <v>518</v>
      </c>
      <c r="M214" s="31">
        <v>6.2392899999999996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3157.15</v>
      </c>
      <c r="D215" s="36">
        <v>3160.3833333333332</v>
      </c>
      <c r="E215" s="36">
        <v>3146.7666666666664</v>
      </c>
      <c r="F215" s="36">
        <v>3136.3833333333332</v>
      </c>
      <c r="G215" s="36">
        <v>3122.7666666666664</v>
      </c>
      <c r="H215" s="36">
        <v>3170.7666666666664</v>
      </c>
      <c r="I215" s="36">
        <v>3184.3833333333332</v>
      </c>
      <c r="J215" s="36">
        <v>3194.7666666666664</v>
      </c>
      <c r="K215" s="31">
        <v>3174</v>
      </c>
      <c r="L215" s="31">
        <v>3150</v>
      </c>
      <c r="M215" s="31">
        <v>1.4493499999999999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281.60000000000002</v>
      </c>
      <c r="D216" s="36">
        <v>280.2</v>
      </c>
      <c r="E216" s="36">
        <v>275.39999999999998</v>
      </c>
      <c r="F216" s="36">
        <v>269.2</v>
      </c>
      <c r="G216" s="36">
        <v>264.39999999999998</v>
      </c>
      <c r="H216" s="36">
        <v>286.39999999999998</v>
      </c>
      <c r="I216" s="36">
        <v>291.20000000000005</v>
      </c>
      <c r="J216" s="36">
        <v>297.39999999999998</v>
      </c>
      <c r="K216" s="31">
        <v>285</v>
      </c>
      <c r="L216" s="31">
        <v>274</v>
      </c>
      <c r="M216" s="31">
        <v>33.197620000000001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518.79999999999995</v>
      </c>
      <c r="D217" s="36">
        <v>518.08333333333337</v>
      </c>
      <c r="E217" s="36">
        <v>515.16666666666674</v>
      </c>
      <c r="F217" s="36">
        <v>511.53333333333342</v>
      </c>
      <c r="G217" s="36">
        <v>508.61666666666679</v>
      </c>
      <c r="H217" s="36">
        <v>521.7166666666667</v>
      </c>
      <c r="I217" s="36">
        <v>524.63333333333344</v>
      </c>
      <c r="J217" s="36">
        <v>528.26666666666665</v>
      </c>
      <c r="K217" s="31">
        <v>521</v>
      </c>
      <c r="L217" s="31">
        <v>514.45000000000005</v>
      </c>
      <c r="M217" s="31">
        <v>5.2401999999999997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2416.1999999999998</v>
      </c>
      <c r="D218" s="36">
        <v>2415.8833333333337</v>
      </c>
      <c r="E218" s="36">
        <v>2410.3666666666672</v>
      </c>
      <c r="F218" s="36">
        <v>2404.5333333333338</v>
      </c>
      <c r="G218" s="36">
        <v>2399.0166666666673</v>
      </c>
      <c r="H218" s="36">
        <v>2421.7166666666672</v>
      </c>
      <c r="I218" s="36">
        <v>2427.2333333333336</v>
      </c>
      <c r="J218" s="36">
        <v>2433.0666666666671</v>
      </c>
      <c r="K218" s="31">
        <v>2421.4</v>
      </c>
      <c r="L218" s="31">
        <v>2410.0500000000002</v>
      </c>
      <c r="M218" s="31">
        <v>0.42904999999999999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312.60000000000002</v>
      </c>
      <c r="D219" s="36">
        <v>311.2166666666667</v>
      </c>
      <c r="E219" s="36">
        <v>309.43333333333339</v>
      </c>
      <c r="F219" s="36">
        <v>306.26666666666671</v>
      </c>
      <c r="G219" s="36">
        <v>304.48333333333341</v>
      </c>
      <c r="H219" s="36">
        <v>314.38333333333338</v>
      </c>
      <c r="I219" s="36">
        <v>316.16666666666669</v>
      </c>
      <c r="J219" s="36">
        <v>319.33333333333337</v>
      </c>
      <c r="K219" s="31">
        <v>313</v>
      </c>
      <c r="L219" s="31">
        <v>308.05</v>
      </c>
      <c r="M219" s="31">
        <v>1.0633900000000001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6128.2</v>
      </c>
      <c r="D220" s="36">
        <v>6104.7</v>
      </c>
      <c r="E220" s="36">
        <v>6036.4</v>
      </c>
      <c r="F220" s="36">
        <v>5944.5999999999995</v>
      </c>
      <c r="G220" s="36">
        <v>5876.2999999999993</v>
      </c>
      <c r="H220" s="36">
        <v>6196.5</v>
      </c>
      <c r="I220" s="36">
        <v>6264.8000000000011</v>
      </c>
      <c r="J220" s="36">
        <v>6356.6</v>
      </c>
      <c r="K220" s="31">
        <v>6173</v>
      </c>
      <c r="L220" s="31">
        <v>6012.9</v>
      </c>
      <c r="M220" s="31">
        <v>1.0699999999999999E-2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910.4</v>
      </c>
      <c r="D221" s="36">
        <v>912.15</v>
      </c>
      <c r="E221" s="36">
        <v>904.34999999999991</v>
      </c>
      <c r="F221" s="36">
        <v>898.3</v>
      </c>
      <c r="G221" s="36">
        <v>890.49999999999989</v>
      </c>
      <c r="H221" s="36">
        <v>918.19999999999993</v>
      </c>
      <c r="I221" s="36">
        <v>925.99999999999989</v>
      </c>
      <c r="J221" s="36">
        <v>932.05</v>
      </c>
      <c r="K221" s="31">
        <v>919.95</v>
      </c>
      <c r="L221" s="31">
        <v>906.1</v>
      </c>
      <c r="M221" s="31">
        <v>6.4829999999999999E-2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37961.25</v>
      </c>
      <c r="D222" s="36">
        <v>38054.083333333336</v>
      </c>
      <c r="E222" s="36">
        <v>37708.216666666674</v>
      </c>
      <c r="F222" s="36">
        <v>37455.183333333342</v>
      </c>
      <c r="G222" s="36">
        <v>37109.31666666668</v>
      </c>
      <c r="H222" s="36">
        <v>38307.116666666669</v>
      </c>
      <c r="I222" s="36">
        <v>38652.983333333323</v>
      </c>
      <c r="J222" s="36">
        <v>38906.016666666663</v>
      </c>
      <c r="K222" s="31">
        <v>38399.949999999997</v>
      </c>
      <c r="L222" s="31">
        <v>37801.050000000003</v>
      </c>
      <c r="M222" s="31">
        <v>1.4499999999999999E-3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195.9</v>
      </c>
      <c r="D223" s="36">
        <v>195.56666666666669</v>
      </c>
      <c r="E223" s="36">
        <v>193.43333333333339</v>
      </c>
      <c r="F223" s="36">
        <v>190.9666666666667</v>
      </c>
      <c r="G223" s="36">
        <v>188.8333333333334</v>
      </c>
      <c r="H223" s="36">
        <v>198.03333333333339</v>
      </c>
      <c r="I223" s="36">
        <v>200.16666666666666</v>
      </c>
      <c r="J223" s="36">
        <v>202.63333333333338</v>
      </c>
      <c r="K223" s="31">
        <v>197.7</v>
      </c>
      <c r="L223" s="31">
        <v>193.1</v>
      </c>
      <c r="M223" s="31">
        <v>16.77525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1084.6500000000001</v>
      </c>
      <c r="D224" s="36">
        <v>1084.8666666666668</v>
      </c>
      <c r="E224" s="36">
        <v>1080.2833333333335</v>
      </c>
      <c r="F224" s="36">
        <v>1075.9166666666667</v>
      </c>
      <c r="G224" s="36">
        <v>1071.3333333333335</v>
      </c>
      <c r="H224" s="36">
        <v>1089.2333333333336</v>
      </c>
      <c r="I224" s="36">
        <v>1093.8166666666666</v>
      </c>
      <c r="J224" s="36">
        <v>1098.1833333333336</v>
      </c>
      <c r="K224" s="31">
        <v>1089.45</v>
      </c>
      <c r="L224" s="31">
        <v>1080.5</v>
      </c>
      <c r="M224" s="31">
        <v>4.8147500000000001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1652.4</v>
      </c>
      <c r="D225" s="36">
        <v>1653.1333333333332</v>
      </c>
      <c r="E225" s="36">
        <v>1642.2666666666664</v>
      </c>
      <c r="F225" s="36">
        <v>1632.1333333333332</v>
      </c>
      <c r="G225" s="36">
        <v>1621.2666666666664</v>
      </c>
      <c r="H225" s="36">
        <v>1663.2666666666664</v>
      </c>
      <c r="I225" s="36">
        <v>1674.1333333333332</v>
      </c>
      <c r="J225" s="36">
        <v>1684.2666666666664</v>
      </c>
      <c r="K225" s="31">
        <v>1664</v>
      </c>
      <c r="L225" s="31">
        <v>1643</v>
      </c>
      <c r="M225" s="31">
        <v>0.20205000000000001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538</v>
      </c>
      <c r="D226" s="36">
        <v>539.16666666666663</v>
      </c>
      <c r="E226" s="36">
        <v>535.93333333333328</v>
      </c>
      <c r="F226" s="36">
        <v>533.86666666666667</v>
      </c>
      <c r="G226" s="36">
        <v>530.63333333333333</v>
      </c>
      <c r="H226" s="36">
        <v>541.23333333333323</v>
      </c>
      <c r="I226" s="36">
        <v>544.46666666666658</v>
      </c>
      <c r="J226" s="36">
        <v>546.53333333333319</v>
      </c>
      <c r="K226" s="31">
        <v>542.4</v>
      </c>
      <c r="L226" s="31">
        <v>537.1</v>
      </c>
      <c r="M226" s="31">
        <v>0.53793999999999997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826.2</v>
      </c>
      <c r="D227" s="36">
        <v>828.73333333333323</v>
      </c>
      <c r="E227" s="36">
        <v>817.46666666666647</v>
      </c>
      <c r="F227" s="36">
        <v>808.73333333333323</v>
      </c>
      <c r="G227" s="36">
        <v>797.46666666666647</v>
      </c>
      <c r="H227" s="36">
        <v>837.46666666666647</v>
      </c>
      <c r="I227" s="36">
        <v>848.73333333333312</v>
      </c>
      <c r="J227" s="36">
        <v>857.46666666666647</v>
      </c>
      <c r="K227" s="31">
        <v>840</v>
      </c>
      <c r="L227" s="31">
        <v>820</v>
      </c>
      <c r="M227" s="31">
        <v>0.19783000000000001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88.85</v>
      </c>
      <c r="D228" s="36">
        <v>88.5</v>
      </c>
      <c r="E228" s="36">
        <v>87.5</v>
      </c>
      <c r="F228" s="36">
        <v>86.15</v>
      </c>
      <c r="G228" s="36">
        <v>85.15</v>
      </c>
      <c r="H228" s="36">
        <v>89.85</v>
      </c>
      <c r="I228" s="36">
        <v>90.85</v>
      </c>
      <c r="J228" s="36">
        <v>92.199999999999989</v>
      </c>
      <c r="K228" s="31">
        <v>89.5</v>
      </c>
      <c r="L228" s="31">
        <v>87.15</v>
      </c>
      <c r="M228" s="31">
        <v>15.19209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82.55</v>
      </c>
      <c r="D229" s="36">
        <v>82.61666666666666</v>
      </c>
      <c r="E229" s="36">
        <v>82.433333333333323</v>
      </c>
      <c r="F229" s="36">
        <v>82.316666666666663</v>
      </c>
      <c r="G229" s="36">
        <v>82.133333333333326</v>
      </c>
      <c r="H229" s="36">
        <v>82.73333333333332</v>
      </c>
      <c r="I229" s="36">
        <v>82.916666666666657</v>
      </c>
      <c r="J229" s="36">
        <v>83.033333333333317</v>
      </c>
      <c r="K229" s="31">
        <v>82.8</v>
      </c>
      <c r="L229" s="31">
        <v>82.5</v>
      </c>
      <c r="M229" s="31">
        <v>25.82048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118.1</v>
      </c>
      <c r="D230" s="36">
        <v>118.11666666666667</v>
      </c>
      <c r="E230" s="36">
        <v>117.58333333333334</v>
      </c>
      <c r="F230" s="36">
        <v>117.06666666666666</v>
      </c>
      <c r="G230" s="36">
        <v>116.53333333333333</v>
      </c>
      <c r="H230" s="36">
        <v>118.63333333333335</v>
      </c>
      <c r="I230" s="36">
        <v>119.16666666666669</v>
      </c>
      <c r="J230" s="36">
        <v>119.68333333333337</v>
      </c>
      <c r="K230" s="31">
        <v>118.65</v>
      </c>
      <c r="L230" s="31">
        <v>117.6</v>
      </c>
      <c r="M230" s="31">
        <v>3.6179999999999999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622.54999999999995</v>
      </c>
      <c r="D231" s="36">
        <v>619.65</v>
      </c>
      <c r="E231" s="36">
        <v>613.29999999999995</v>
      </c>
      <c r="F231" s="36">
        <v>604.04999999999995</v>
      </c>
      <c r="G231" s="36">
        <v>597.69999999999993</v>
      </c>
      <c r="H231" s="36">
        <v>628.9</v>
      </c>
      <c r="I231" s="36">
        <v>635.25000000000011</v>
      </c>
      <c r="J231" s="36">
        <v>644.5</v>
      </c>
      <c r="K231" s="31">
        <v>626</v>
      </c>
      <c r="L231" s="31">
        <v>610.4</v>
      </c>
      <c r="M231" s="31">
        <v>0.47838000000000003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64.349999999999994</v>
      </c>
      <c r="D232" s="36">
        <v>64.36666666666666</v>
      </c>
      <c r="E232" s="36">
        <v>63.883333333333326</v>
      </c>
      <c r="F232" s="36">
        <v>63.416666666666664</v>
      </c>
      <c r="G232" s="36">
        <v>62.93333333333333</v>
      </c>
      <c r="H232" s="36">
        <v>64.833333333333314</v>
      </c>
      <c r="I232" s="36">
        <v>65.316666666666634</v>
      </c>
      <c r="J232" s="36">
        <v>65.783333333333317</v>
      </c>
      <c r="K232" s="31">
        <v>64.849999999999994</v>
      </c>
      <c r="L232" s="31">
        <v>63.9</v>
      </c>
      <c r="M232" s="31">
        <v>13.203849999999999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228.5</v>
      </c>
      <c r="D233" s="36">
        <v>228.13333333333333</v>
      </c>
      <c r="E233" s="36">
        <v>226.36666666666665</v>
      </c>
      <c r="F233" s="36">
        <v>224.23333333333332</v>
      </c>
      <c r="G233" s="36">
        <v>222.46666666666664</v>
      </c>
      <c r="H233" s="36">
        <v>230.26666666666665</v>
      </c>
      <c r="I233" s="36">
        <v>232.0333333333333</v>
      </c>
      <c r="J233" s="36">
        <v>234.16666666666666</v>
      </c>
      <c r="K233" s="31">
        <v>229.9</v>
      </c>
      <c r="L233" s="31">
        <v>226</v>
      </c>
      <c r="M233" s="31">
        <v>10.448729999999999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412.05</v>
      </c>
      <c r="D234" s="36">
        <v>411.65000000000003</v>
      </c>
      <c r="E234" s="36">
        <v>410.50000000000006</v>
      </c>
      <c r="F234" s="36">
        <v>408.95000000000005</v>
      </c>
      <c r="G234" s="36">
        <v>407.80000000000007</v>
      </c>
      <c r="H234" s="36">
        <v>413.20000000000005</v>
      </c>
      <c r="I234" s="36">
        <v>414.35</v>
      </c>
      <c r="J234" s="36">
        <v>415.90000000000003</v>
      </c>
      <c r="K234" s="31">
        <v>412.8</v>
      </c>
      <c r="L234" s="31">
        <v>410.1</v>
      </c>
      <c r="M234" s="31">
        <v>9.7765500000000003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295.2</v>
      </c>
      <c r="D235" s="36">
        <v>295.31666666666666</v>
      </c>
      <c r="E235" s="36">
        <v>290.88333333333333</v>
      </c>
      <c r="F235" s="36">
        <v>286.56666666666666</v>
      </c>
      <c r="G235" s="36">
        <v>282.13333333333333</v>
      </c>
      <c r="H235" s="36">
        <v>299.63333333333333</v>
      </c>
      <c r="I235" s="36">
        <v>304.06666666666661</v>
      </c>
      <c r="J235" s="36">
        <v>308.38333333333333</v>
      </c>
      <c r="K235" s="31">
        <v>299.75</v>
      </c>
      <c r="L235" s="31">
        <v>291</v>
      </c>
      <c r="M235" s="31">
        <v>1.99777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232.9</v>
      </c>
      <c r="D236" s="36">
        <v>232.36666666666667</v>
      </c>
      <c r="E236" s="36">
        <v>230.78333333333336</v>
      </c>
      <c r="F236" s="36">
        <v>228.66666666666669</v>
      </c>
      <c r="G236" s="36">
        <v>227.08333333333337</v>
      </c>
      <c r="H236" s="36">
        <v>234.48333333333335</v>
      </c>
      <c r="I236" s="36">
        <v>236.06666666666666</v>
      </c>
      <c r="J236" s="36">
        <v>238.18333333333334</v>
      </c>
      <c r="K236" s="31">
        <v>233.95</v>
      </c>
      <c r="L236" s="31">
        <v>230.25</v>
      </c>
      <c r="M236" s="31">
        <v>2.53708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192.35</v>
      </c>
      <c r="D237" s="36">
        <v>192.76666666666665</v>
      </c>
      <c r="E237" s="36">
        <v>190.0333333333333</v>
      </c>
      <c r="F237" s="36">
        <v>187.71666666666664</v>
      </c>
      <c r="G237" s="36">
        <v>184.98333333333329</v>
      </c>
      <c r="H237" s="36">
        <v>195.08333333333331</v>
      </c>
      <c r="I237" s="36">
        <v>197.81666666666666</v>
      </c>
      <c r="J237" s="36">
        <v>200.13333333333333</v>
      </c>
      <c r="K237" s="31">
        <v>195.5</v>
      </c>
      <c r="L237" s="31">
        <v>190.45</v>
      </c>
      <c r="M237" s="31">
        <v>20.310669999999998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2657.75</v>
      </c>
      <c r="D238" s="36">
        <v>2652.9166666666665</v>
      </c>
      <c r="E238" s="36">
        <v>2630.833333333333</v>
      </c>
      <c r="F238" s="36">
        <v>2603.9166666666665</v>
      </c>
      <c r="G238" s="36">
        <v>2581.833333333333</v>
      </c>
      <c r="H238" s="36">
        <v>2679.833333333333</v>
      </c>
      <c r="I238" s="36">
        <v>2701.9166666666661</v>
      </c>
      <c r="J238" s="36">
        <v>2728.833333333333</v>
      </c>
      <c r="K238" s="31">
        <v>2675</v>
      </c>
      <c r="L238" s="31">
        <v>2626</v>
      </c>
      <c r="M238" s="31">
        <v>5.4149999999999997E-2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529</v>
      </c>
      <c r="D239" s="36">
        <v>528.5</v>
      </c>
      <c r="E239" s="36">
        <v>526.5</v>
      </c>
      <c r="F239" s="36">
        <v>524</v>
      </c>
      <c r="G239" s="36">
        <v>522</v>
      </c>
      <c r="H239" s="36">
        <v>531</v>
      </c>
      <c r="I239" s="36">
        <v>533</v>
      </c>
      <c r="J239" s="36">
        <v>535.5</v>
      </c>
      <c r="K239" s="31">
        <v>530.5</v>
      </c>
      <c r="L239" s="31">
        <v>526</v>
      </c>
      <c r="M239" s="31">
        <v>0.93269000000000002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151.55000000000001</v>
      </c>
      <c r="D240" s="36">
        <v>149.58333333333334</v>
      </c>
      <c r="E240" s="36">
        <v>147.61666666666667</v>
      </c>
      <c r="F240" s="36">
        <v>143.68333333333334</v>
      </c>
      <c r="G240" s="36">
        <v>141.71666666666667</v>
      </c>
      <c r="H240" s="36">
        <v>153.51666666666668</v>
      </c>
      <c r="I240" s="36">
        <v>155.48333333333332</v>
      </c>
      <c r="J240" s="36">
        <v>159.41666666666669</v>
      </c>
      <c r="K240" s="31">
        <v>151.55000000000001</v>
      </c>
      <c r="L240" s="31">
        <v>145.65</v>
      </c>
      <c r="M240" s="31">
        <v>95.411739999999995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589.5</v>
      </c>
      <c r="D241" s="36">
        <v>590.7833333333333</v>
      </c>
      <c r="E241" s="36">
        <v>584.56666666666661</v>
      </c>
      <c r="F241" s="36">
        <v>579.63333333333333</v>
      </c>
      <c r="G241" s="36">
        <v>573.41666666666663</v>
      </c>
      <c r="H241" s="36">
        <v>595.71666666666658</v>
      </c>
      <c r="I241" s="36">
        <v>601.93333333333328</v>
      </c>
      <c r="J241" s="36">
        <v>606.86666666666656</v>
      </c>
      <c r="K241" s="31">
        <v>597</v>
      </c>
      <c r="L241" s="31">
        <v>585.85</v>
      </c>
      <c r="M241" s="31">
        <v>3.3599700000000001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172.2</v>
      </c>
      <c r="D242" s="36">
        <v>171.45000000000002</v>
      </c>
      <c r="E242" s="36">
        <v>170.15000000000003</v>
      </c>
      <c r="F242" s="36">
        <v>168.10000000000002</v>
      </c>
      <c r="G242" s="36">
        <v>166.80000000000004</v>
      </c>
      <c r="H242" s="36">
        <v>173.50000000000003</v>
      </c>
      <c r="I242" s="36">
        <v>174.80000000000004</v>
      </c>
      <c r="J242" s="36">
        <v>176.85000000000002</v>
      </c>
      <c r="K242" s="31">
        <v>172.75</v>
      </c>
      <c r="L242" s="31">
        <v>169.4</v>
      </c>
      <c r="M242" s="31">
        <v>31.5139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64.400000000000006</v>
      </c>
      <c r="D243" s="36">
        <v>64.366666666666674</v>
      </c>
      <c r="E243" s="36">
        <v>63.833333333333343</v>
      </c>
      <c r="F243" s="36">
        <v>63.266666666666666</v>
      </c>
      <c r="G243" s="36">
        <v>62.733333333333334</v>
      </c>
      <c r="H243" s="36">
        <v>64.933333333333351</v>
      </c>
      <c r="I243" s="36">
        <v>65.466666666666683</v>
      </c>
      <c r="J243" s="36">
        <v>66.03333333333336</v>
      </c>
      <c r="K243" s="31">
        <v>64.900000000000006</v>
      </c>
      <c r="L243" s="31">
        <v>63.8</v>
      </c>
      <c r="M243" s="31">
        <v>13.286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933.7</v>
      </c>
      <c r="D244" s="36">
        <v>934.4666666666667</v>
      </c>
      <c r="E244" s="36">
        <v>930.23333333333335</v>
      </c>
      <c r="F244" s="36">
        <v>926.76666666666665</v>
      </c>
      <c r="G244" s="36">
        <v>922.5333333333333</v>
      </c>
      <c r="H244" s="36">
        <v>937.93333333333339</v>
      </c>
      <c r="I244" s="36">
        <v>942.16666666666674</v>
      </c>
      <c r="J244" s="36">
        <v>945.63333333333344</v>
      </c>
      <c r="K244" s="31">
        <v>938.7</v>
      </c>
      <c r="L244" s="31">
        <v>931</v>
      </c>
      <c r="M244" s="31">
        <v>1.78102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148.69999999999999</v>
      </c>
      <c r="D245" s="36">
        <v>148.68333333333334</v>
      </c>
      <c r="E245" s="36">
        <v>147.96666666666667</v>
      </c>
      <c r="F245" s="36">
        <v>147.23333333333332</v>
      </c>
      <c r="G245" s="36">
        <v>146.51666666666665</v>
      </c>
      <c r="H245" s="36">
        <v>149.41666666666669</v>
      </c>
      <c r="I245" s="36">
        <v>150.13333333333338</v>
      </c>
      <c r="J245" s="36">
        <v>150.8666666666667</v>
      </c>
      <c r="K245" s="31">
        <v>149.4</v>
      </c>
      <c r="L245" s="31">
        <v>147.94999999999999</v>
      </c>
      <c r="M245" s="31">
        <v>41.220950000000002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1408.15</v>
      </c>
      <c r="D246" s="36">
        <v>1407.7333333333333</v>
      </c>
      <c r="E246" s="36">
        <v>1400.4166666666667</v>
      </c>
      <c r="F246" s="36">
        <v>1392.6833333333334</v>
      </c>
      <c r="G246" s="36">
        <v>1385.3666666666668</v>
      </c>
      <c r="H246" s="36">
        <v>1415.4666666666667</v>
      </c>
      <c r="I246" s="36">
        <v>1422.7833333333333</v>
      </c>
      <c r="J246" s="36">
        <v>1430.5166666666667</v>
      </c>
      <c r="K246" s="31">
        <v>1415.05</v>
      </c>
      <c r="L246" s="31">
        <v>1400</v>
      </c>
      <c r="M246" s="31">
        <v>5.4960000000000002E-2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435.05</v>
      </c>
      <c r="D247" s="36">
        <v>434.90000000000003</v>
      </c>
      <c r="E247" s="36">
        <v>432.20000000000005</v>
      </c>
      <c r="F247" s="36">
        <v>429.35</v>
      </c>
      <c r="G247" s="36">
        <v>426.65000000000003</v>
      </c>
      <c r="H247" s="36">
        <v>437.75000000000006</v>
      </c>
      <c r="I247" s="36">
        <v>440.45</v>
      </c>
      <c r="J247" s="36">
        <v>443.30000000000007</v>
      </c>
      <c r="K247" s="31">
        <v>437.6</v>
      </c>
      <c r="L247" s="31">
        <v>432.05</v>
      </c>
      <c r="M247" s="31">
        <v>0.93603000000000003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265.7</v>
      </c>
      <c r="D248" s="36">
        <v>264.58333333333331</v>
      </c>
      <c r="E248" s="36">
        <v>262.16666666666663</v>
      </c>
      <c r="F248" s="36">
        <v>258.63333333333333</v>
      </c>
      <c r="G248" s="36">
        <v>256.21666666666664</v>
      </c>
      <c r="H248" s="36">
        <v>268.11666666666662</v>
      </c>
      <c r="I248" s="36">
        <v>270.53333333333325</v>
      </c>
      <c r="J248" s="36">
        <v>274.06666666666661</v>
      </c>
      <c r="K248" s="31">
        <v>267</v>
      </c>
      <c r="L248" s="31">
        <v>261.05</v>
      </c>
      <c r="M248" s="31">
        <v>27.288900000000002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1526</v>
      </c>
      <c r="D249" s="36">
        <v>1529.3333333333333</v>
      </c>
      <c r="E249" s="36">
        <v>1520.6666666666665</v>
      </c>
      <c r="F249" s="36">
        <v>1515.3333333333333</v>
      </c>
      <c r="G249" s="36">
        <v>1506.6666666666665</v>
      </c>
      <c r="H249" s="36">
        <v>1534.6666666666665</v>
      </c>
      <c r="I249" s="36">
        <v>1543.333333333333</v>
      </c>
      <c r="J249" s="36">
        <v>1548.6666666666665</v>
      </c>
      <c r="K249" s="31">
        <v>1538</v>
      </c>
      <c r="L249" s="31">
        <v>1524</v>
      </c>
      <c r="M249" s="31">
        <v>1.7904199999999999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36.15</v>
      </c>
      <c r="D250" s="36">
        <v>36.133333333333333</v>
      </c>
      <c r="E250" s="36">
        <v>35.866666666666667</v>
      </c>
      <c r="F250" s="36">
        <v>35.583333333333336</v>
      </c>
      <c r="G250" s="36">
        <v>35.31666666666667</v>
      </c>
      <c r="H250" s="36">
        <v>36.416666666666664</v>
      </c>
      <c r="I250" s="36">
        <v>36.68333333333333</v>
      </c>
      <c r="J250" s="36">
        <v>36.966666666666661</v>
      </c>
      <c r="K250" s="31">
        <v>36.4</v>
      </c>
      <c r="L250" s="31">
        <v>35.85</v>
      </c>
      <c r="M250" s="31">
        <v>32.682160000000003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5183.75</v>
      </c>
      <c r="D251" s="36">
        <v>5183.5166666666664</v>
      </c>
      <c r="E251" s="36">
        <v>5131.9833333333327</v>
      </c>
      <c r="F251" s="36">
        <v>5080.2166666666662</v>
      </c>
      <c r="G251" s="36">
        <v>5028.6833333333325</v>
      </c>
      <c r="H251" s="36">
        <v>5235.2833333333328</v>
      </c>
      <c r="I251" s="36">
        <v>5286.8166666666657</v>
      </c>
      <c r="J251" s="36">
        <v>5338.583333333333</v>
      </c>
      <c r="K251" s="31">
        <v>5235.05</v>
      </c>
      <c r="L251" s="31">
        <v>5131.75</v>
      </c>
      <c r="M251" s="31">
        <v>0.45659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1656.3</v>
      </c>
      <c r="D252" s="36">
        <v>1658.45</v>
      </c>
      <c r="E252" s="36">
        <v>1651.9</v>
      </c>
      <c r="F252" s="36">
        <v>1647.5</v>
      </c>
      <c r="G252" s="36">
        <v>1640.95</v>
      </c>
      <c r="H252" s="36">
        <v>1662.8500000000001</v>
      </c>
      <c r="I252" s="36">
        <v>1669.3999999999999</v>
      </c>
      <c r="J252" s="36">
        <v>1673.8000000000002</v>
      </c>
      <c r="K252" s="31">
        <v>1665</v>
      </c>
      <c r="L252" s="31">
        <v>1654.05</v>
      </c>
      <c r="M252" s="31">
        <v>2.9215300000000002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3801.95</v>
      </c>
      <c r="D253" s="36">
        <v>3807.6666666666665</v>
      </c>
      <c r="E253" s="36">
        <v>3760.9333333333329</v>
      </c>
      <c r="F253" s="36">
        <v>3719.9166666666665</v>
      </c>
      <c r="G253" s="36">
        <v>3673.1833333333329</v>
      </c>
      <c r="H253" s="36">
        <v>3848.6833333333329</v>
      </c>
      <c r="I253" s="36">
        <v>3895.4166666666665</v>
      </c>
      <c r="J253" s="36">
        <v>3936.4333333333329</v>
      </c>
      <c r="K253" s="31">
        <v>3854.4</v>
      </c>
      <c r="L253" s="31">
        <v>3766.65</v>
      </c>
      <c r="M253" s="31">
        <v>0.13131999999999999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1097.55</v>
      </c>
      <c r="D254" s="36">
        <v>1106.2166666666665</v>
      </c>
      <c r="E254" s="36">
        <v>1079.333333333333</v>
      </c>
      <c r="F254" s="36">
        <v>1061.1166666666666</v>
      </c>
      <c r="G254" s="36">
        <v>1034.2333333333331</v>
      </c>
      <c r="H254" s="36">
        <v>1124.4333333333329</v>
      </c>
      <c r="I254" s="36">
        <v>1151.3166666666666</v>
      </c>
      <c r="J254" s="36">
        <v>1169.5333333333328</v>
      </c>
      <c r="K254" s="31">
        <v>1133.0999999999999</v>
      </c>
      <c r="L254" s="31">
        <v>1088</v>
      </c>
      <c r="M254" s="31">
        <v>0.98463000000000001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3159.8</v>
      </c>
      <c r="D255" s="36">
        <v>3154.0833333333335</v>
      </c>
      <c r="E255" s="36">
        <v>3133.3666666666668</v>
      </c>
      <c r="F255" s="36">
        <v>3106.9333333333334</v>
      </c>
      <c r="G255" s="36">
        <v>3086.2166666666667</v>
      </c>
      <c r="H255" s="36">
        <v>3180.5166666666669</v>
      </c>
      <c r="I255" s="36">
        <v>3201.2333333333331</v>
      </c>
      <c r="J255" s="36">
        <v>3227.666666666667</v>
      </c>
      <c r="K255" s="31">
        <v>3174.8</v>
      </c>
      <c r="L255" s="31">
        <v>3127.65</v>
      </c>
      <c r="M255" s="31">
        <v>0.15484999999999999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1198.95</v>
      </c>
      <c r="D256" s="36">
        <v>1194.3666666666666</v>
      </c>
      <c r="E256" s="36">
        <v>1181.7333333333331</v>
      </c>
      <c r="F256" s="36">
        <v>1164.5166666666667</v>
      </c>
      <c r="G256" s="36">
        <v>1151.8833333333332</v>
      </c>
      <c r="H256" s="36">
        <v>1211.583333333333</v>
      </c>
      <c r="I256" s="36">
        <v>1224.2166666666667</v>
      </c>
      <c r="J256" s="36">
        <v>1241.4333333333329</v>
      </c>
      <c r="K256" s="31">
        <v>1207</v>
      </c>
      <c r="L256" s="31">
        <v>1177.1500000000001</v>
      </c>
      <c r="M256" s="31">
        <v>9.1109999999999997E-2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1539.9</v>
      </c>
      <c r="D257" s="36">
        <v>1537.9333333333334</v>
      </c>
      <c r="E257" s="36">
        <v>1516.8666666666668</v>
      </c>
      <c r="F257" s="36">
        <v>1493.8333333333335</v>
      </c>
      <c r="G257" s="36">
        <v>1472.7666666666669</v>
      </c>
      <c r="H257" s="36">
        <v>1560.9666666666667</v>
      </c>
      <c r="I257" s="36">
        <v>1582.0333333333333</v>
      </c>
      <c r="J257" s="36">
        <v>1605.0666666666666</v>
      </c>
      <c r="K257" s="31">
        <v>1559</v>
      </c>
      <c r="L257" s="31">
        <v>1514.9</v>
      </c>
      <c r="M257" s="31">
        <v>7.6539999999999997E-2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4514.3999999999996</v>
      </c>
      <c r="D258" s="36">
        <v>4526.8</v>
      </c>
      <c r="E258" s="36">
        <v>4478.6000000000004</v>
      </c>
      <c r="F258" s="36">
        <v>4442.8</v>
      </c>
      <c r="G258" s="36">
        <v>4394.6000000000004</v>
      </c>
      <c r="H258" s="36">
        <v>4562.6000000000004</v>
      </c>
      <c r="I258" s="36">
        <v>4610.7999999999993</v>
      </c>
      <c r="J258" s="36">
        <v>4646.6000000000004</v>
      </c>
      <c r="K258" s="31">
        <v>4575</v>
      </c>
      <c r="L258" s="31">
        <v>4491</v>
      </c>
      <c r="M258" s="31">
        <v>3.397E-2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2147.1</v>
      </c>
      <c r="D259" s="36">
        <v>2165.3666666666668</v>
      </c>
      <c r="E259" s="36">
        <v>2112.7333333333336</v>
      </c>
      <c r="F259" s="36">
        <v>2078.3666666666668</v>
      </c>
      <c r="G259" s="36">
        <v>2025.7333333333336</v>
      </c>
      <c r="H259" s="36">
        <v>2199.7333333333336</v>
      </c>
      <c r="I259" s="36">
        <v>2252.3666666666668</v>
      </c>
      <c r="J259" s="36">
        <v>2286.7333333333336</v>
      </c>
      <c r="K259" s="31">
        <v>2218</v>
      </c>
      <c r="L259" s="31">
        <v>2131</v>
      </c>
      <c r="M259" s="31">
        <v>0.30967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941.15</v>
      </c>
      <c r="D260" s="36">
        <v>939.79999999999984</v>
      </c>
      <c r="E260" s="36">
        <v>933.04999999999973</v>
      </c>
      <c r="F260" s="36">
        <v>924.94999999999993</v>
      </c>
      <c r="G260" s="36">
        <v>918.19999999999982</v>
      </c>
      <c r="H260" s="36">
        <v>947.89999999999964</v>
      </c>
      <c r="I260" s="36">
        <v>954.64999999999986</v>
      </c>
      <c r="J260" s="36">
        <v>962.74999999999955</v>
      </c>
      <c r="K260" s="31">
        <v>946.55</v>
      </c>
      <c r="L260" s="31">
        <v>931.7</v>
      </c>
      <c r="M260" s="31">
        <v>6.8669999999999995E-2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377.85</v>
      </c>
      <c r="D261" s="36">
        <v>375.2833333333333</v>
      </c>
      <c r="E261" s="36">
        <v>371.56666666666661</v>
      </c>
      <c r="F261" s="36">
        <v>365.2833333333333</v>
      </c>
      <c r="G261" s="36">
        <v>361.56666666666661</v>
      </c>
      <c r="H261" s="36">
        <v>381.56666666666661</v>
      </c>
      <c r="I261" s="36">
        <v>385.2833333333333</v>
      </c>
      <c r="J261" s="36">
        <v>391.56666666666661</v>
      </c>
      <c r="K261" s="31">
        <v>379</v>
      </c>
      <c r="L261" s="31">
        <v>369</v>
      </c>
      <c r="M261" s="31">
        <v>1.51742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98.95</v>
      </c>
      <c r="D262" s="36">
        <v>99.383333333333326</v>
      </c>
      <c r="E262" s="36">
        <v>97.966666666666654</v>
      </c>
      <c r="F262" s="36">
        <v>96.983333333333334</v>
      </c>
      <c r="G262" s="36">
        <v>95.566666666666663</v>
      </c>
      <c r="H262" s="36">
        <v>100.36666666666665</v>
      </c>
      <c r="I262" s="36">
        <v>101.78333333333333</v>
      </c>
      <c r="J262" s="36">
        <v>102.76666666666664</v>
      </c>
      <c r="K262" s="31">
        <v>100.8</v>
      </c>
      <c r="L262" s="31">
        <v>98.4</v>
      </c>
      <c r="M262" s="31">
        <v>3.4203999999999999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504.95</v>
      </c>
      <c r="D263" s="36">
        <v>505.33333333333331</v>
      </c>
      <c r="E263" s="36">
        <v>502.66666666666663</v>
      </c>
      <c r="F263" s="36">
        <v>500.38333333333333</v>
      </c>
      <c r="G263" s="36">
        <v>497.71666666666664</v>
      </c>
      <c r="H263" s="36">
        <v>507.61666666666662</v>
      </c>
      <c r="I263" s="36">
        <v>510.28333333333325</v>
      </c>
      <c r="J263" s="36">
        <v>512.56666666666661</v>
      </c>
      <c r="K263" s="31">
        <v>508</v>
      </c>
      <c r="L263" s="31">
        <v>503.05</v>
      </c>
      <c r="M263" s="31">
        <v>1.3988700000000001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844.95</v>
      </c>
      <c r="D264" s="36">
        <v>842.11666666666667</v>
      </c>
      <c r="E264" s="36">
        <v>837.23333333333335</v>
      </c>
      <c r="F264" s="36">
        <v>829.51666666666665</v>
      </c>
      <c r="G264" s="36">
        <v>824.63333333333333</v>
      </c>
      <c r="H264" s="36">
        <v>849.83333333333337</v>
      </c>
      <c r="I264" s="36">
        <v>854.71666666666681</v>
      </c>
      <c r="J264" s="36">
        <v>862.43333333333339</v>
      </c>
      <c r="K264" s="31">
        <v>847</v>
      </c>
      <c r="L264" s="31">
        <v>834.4</v>
      </c>
      <c r="M264" s="31">
        <v>4.7597500000000004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135.69999999999999</v>
      </c>
      <c r="D265" s="36">
        <v>133.86666666666667</v>
      </c>
      <c r="E265" s="36">
        <v>131.23333333333335</v>
      </c>
      <c r="F265" s="36">
        <v>126.76666666666668</v>
      </c>
      <c r="G265" s="36">
        <v>124.13333333333335</v>
      </c>
      <c r="H265" s="36">
        <v>138.33333333333334</v>
      </c>
      <c r="I265" s="36">
        <v>140.96666666666667</v>
      </c>
      <c r="J265" s="36">
        <v>145.43333333333334</v>
      </c>
      <c r="K265" s="31">
        <v>136.5</v>
      </c>
      <c r="L265" s="31">
        <v>129.4</v>
      </c>
      <c r="M265" s="31">
        <v>79.907330000000002</v>
      </c>
      <c r="N265" s="1"/>
      <c r="O265" s="1"/>
    </row>
    <row r="266" spans="1:15" ht="12.75" customHeight="1">
      <c r="A266" s="33">
        <v>256</v>
      </c>
      <c r="B266" s="53" t="s">
        <v>893</v>
      </c>
      <c r="C266" s="31">
        <v>493.35</v>
      </c>
      <c r="D266" s="36">
        <v>493.7166666666667</v>
      </c>
      <c r="E266" s="36">
        <v>489.63333333333338</v>
      </c>
      <c r="F266" s="36">
        <v>485.91666666666669</v>
      </c>
      <c r="G266" s="36">
        <v>481.83333333333337</v>
      </c>
      <c r="H266" s="36">
        <v>497.43333333333339</v>
      </c>
      <c r="I266" s="36">
        <v>501.51666666666665</v>
      </c>
      <c r="J266" s="36">
        <v>505.23333333333341</v>
      </c>
      <c r="K266" s="31">
        <v>497.8</v>
      </c>
      <c r="L266" s="31">
        <v>490</v>
      </c>
      <c r="M266" s="31">
        <v>1.08145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662.9</v>
      </c>
      <c r="D267" s="36">
        <v>660.41666666666663</v>
      </c>
      <c r="E267" s="36">
        <v>656.58333333333326</v>
      </c>
      <c r="F267" s="36">
        <v>650.26666666666665</v>
      </c>
      <c r="G267" s="36">
        <v>646.43333333333328</v>
      </c>
      <c r="H267" s="36">
        <v>666.73333333333323</v>
      </c>
      <c r="I267" s="36">
        <v>670.56666666666649</v>
      </c>
      <c r="J267" s="36">
        <v>676.88333333333321</v>
      </c>
      <c r="K267" s="31">
        <v>664.25</v>
      </c>
      <c r="L267" s="31">
        <v>654.1</v>
      </c>
      <c r="M267" s="31">
        <v>0.85414000000000001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838.5</v>
      </c>
      <c r="D268" s="36">
        <v>835.65</v>
      </c>
      <c r="E268" s="36">
        <v>826.44999999999993</v>
      </c>
      <c r="F268" s="36">
        <v>814.4</v>
      </c>
      <c r="G268" s="36">
        <v>805.19999999999993</v>
      </c>
      <c r="H268" s="36">
        <v>847.69999999999993</v>
      </c>
      <c r="I268" s="36">
        <v>856.9</v>
      </c>
      <c r="J268" s="36">
        <v>868.94999999999993</v>
      </c>
      <c r="K268" s="31">
        <v>844.85</v>
      </c>
      <c r="L268" s="31">
        <v>823.6</v>
      </c>
      <c r="M268" s="31">
        <v>4.7762200000000004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468.4</v>
      </c>
      <c r="D269" s="36">
        <v>467.75</v>
      </c>
      <c r="E269" s="36">
        <v>464.5</v>
      </c>
      <c r="F269" s="36">
        <v>460.6</v>
      </c>
      <c r="G269" s="36">
        <v>457.35</v>
      </c>
      <c r="H269" s="36">
        <v>471.65</v>
      </c>
      <c r="I269" s="36">
        <v>474.9</v>
      </c>
      <c r="J269" s="36">
        <v>478.79999999999995</v>
      </c>
      <c r="K269" s="31">
        <v>471</v>
      </c>
      <c r="L269" s="31">
        <v>463.85</v>
      </c>
      <c r="M269" s="31">
        <v>2.0388799999999998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487.35</v>
      </c>
      <c r="D270" s="36">
        <v>483.73333333333335</v>
      </c>
      <c r="E270" s="36">
        <v>476.06666666666672</v>
      </c>
      <c r="F270" s="36">
        <v>464.78333333333336</v>
      </c>
      <c r="G270" s="36">
        <v>457.11666666666673</v>
      </c>
      <c r="H270" s="36">
        <v>495.01666666666671</v>
      </c>
      <c r="I270" s="36">
        <v>502.68333333333334</v>
      </c>
      <c r="J270" s="36">
        <v>513.9666666666667</v>
      </c>
      <c r="K270" s="31">
        <v>491.4</v>
      </c>
      <c r="L270" s="31">
        <v>472.45</v>
      </c>
      <c r="M270" s="31">
        <v>0.4466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571.35</v>
      </c>
      <c r="D271" s="36">
        <v>571.58333333333337</v>
      </c>
      <c r="E271" s="36">
        <v>568.26666666666677</v>
      </c>
      <c r="F271" s="36">
        <v>565.18333333333339</v>
      </c>
      <c r="G271" s="36">
        <v>561.86666666666679</v>
      </c>
      <c r="H271" s="36">
        <v>574.66666666666674</v>
      </c>
      <c r="I271" s="36">
        <v>577.98333333333335</v>
      </c>
      <c r="J271" s="36">
        <v>581.06666666666672</v>
      </c>
      <c r="K271" s="31">
        <v>574.9</v>
      </c>
      <c r="L271" s="31">
        <v>568.5</v>
      </c>
      <c r="M271" s="31">
        <v>0.10269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922.9</v>
      </c>
      <c r="D272" s="36">
        <v>925.70000000000016</v>
      </c>
      <c r="E272" s="36">
        <v>915.40000000000032</v>
      </c>
      <c r="F272" s="36">
        <v>907.9000000000002</v>
      </c>
      <c r="G272" s="36">
        <v>897.60000000000036</v>
      </c>
      <c r="H272" s="36">
        <v>933.20000000000027</v>
      </c>
      <c r="I272" s="36">
        <v>943.50000000000023</v>
      </c>
      <c r="J272" s="36">
        <v>951.00000000000023</v>
      </c>
      <c r="K272" s="31">
        <v>936</v>
      </c>
      <c r="L272" s="31">
        <v>918.2</v>
      </c>
      <c r="M272" s="31">
        <v>0.31446000000000002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449.1</v>
      </c>
      <c r="D273" s="36">
        <v>450.18333333333334</v>
      </c>
      <c r="E273" s="36">
        <v>443.91666666666669</v>
      </c>
      <c r="F273" s="36">
        <v>438.73333333333335</v>
      </c>
      <c r="G273" s="36">
        <v>432.4666666666667</v>
      </c>
      <c r="H273" s="36">
        <v>455.36666666666667</v>
      </c>
      <c r="I273" s="36">
        <v>461.63333333333333</v>
      </c>
      <c r="J273" s="36">
        <v>466.81666666666666</v>
      </c>
      <c r="K273" s="31">
        <v>456.45</v>
      </c>
      <c r="L273" s="31">
        <v>445</v>
      </c>
      <c r="M273" s="31">
        <v>0.57394000000000001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773.65</v>
      </c>
      <c r="D274" s="36">
        <v>775.38333333333333</v>
      </c>
      <c r="E274" s="36">
        <v>768.26666666666665</v>
      </c>
      <c r="F274" s="36">
        <v>762.88333333333333</v>
      </c>
      <c r="G274" s="36">
        <v>755.76666666666665</v>
      </c>
      <c r="H274" s="36">
        <v>780.76666666666665</v>
      </c>
      <c r="I274" s="36">
        <v>787.88333333333321</v>
      </c>
      <c r="J274" s="36">
        <v>793.26666666666665</v>
      </c>
      <c r="K274" s="31">
        <v>782.5</v>
      </c>
      <c r="L274" s="31">
        <v>770</v>
      </c>
      <c r="M274" s="31">
        <v>0.19672999999999999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3214.15</v>
      </c>
      <c r="D275" s="36">
        <v>3228.7166666666667</v>
      </c>
      <c r="E275" s="36">
        <v>3195.4333333333334</v>
      </c>
      <c r="F275" s="36">
        <v>3176.7166666666667</v>
      </c>
      <c r="G275" s="36">
        <v>3143.4333333333334</v>
      </c>
      <c r="H275" s="36">
        <v>3247.4333333333334</v>
      </c>
      <c r="I275" s="36">
        <v>3280.7166666666672</v>
      </c>
      <c r="J275" s="36">
        <v>3299.4333333333334</v>
      </c>
      <c r="K275" s="31">
        <v>3262</v>
      </c>
      <c r="L275" s="31">
        <v>3210</v>
      </c>
      <c r="M275" s="31">
        <v>5.4469999999999998E-2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272.05</v>
      </c>
      <c r="D276" s="36">
        <v>272.31666666666666</v>
      </c>
      <c r="E276" s="36">
        <v>270.68333333333334</v>
      </c>
      <c r="F276" s="36">
        <v>269.31666666666666</v>
      </c>
      <c r="G276" s="36">
        <v>267.68333333333334</v>
      </c>
      <c r="H276" s="36">
        <v>273.68333333333334</v>
      </c>
      <c r="I276" s="36">
        <v>275.31666666666666</v>
      </c>
      <c r="J276" s="36">
        <v>276.68333333333334</v>
      </c>
      <c r="K276" s="31">
        <v>273.95</v>
      </c>
      <c r="L276" s="31">
        <v>270.95</v>
      </c>
      <c r="M276" s="31">
        <v>0.57637000000000005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1583.9</v>
      </c>
      <c r="D277" s="36">
        <v>1586.1500000000003</v>
      </c>
      <c r="E277" s="36">
        <v>1578.1000000000006</v>
      </c>
      <c r="F277" s="36">
        <v>1572.3000000000002</v>
      </c>
      <c r="G277" s="36">
        <v>1564.2500000000005</v>
      </c>
      <c r="H277" s="36">
        <v>1591.9500000000007</v>
      </c>
      <c r="I277" s="36">
        <v>1600.0000000000005</v>
      </c>
      <c r="J277" s="36">
        <v>1605.8000000000009</v>
      </c>
      <c r="K277" s="31">
        <v>1594.2</v>
      </c>
      <c r="L277" s="31">
        <v>1580.35</v>
      </c>
      <c r="M277" s="31">
        <v>0.30459000000000003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315.7</v>
      </c>
      <c r="D278" s="36">
        <v>316.01666666666671</v>
      </c>
      <c r="E278" s="36">
        <v>312.03333333333342</v>
      </c>
      <c r="F278" s="36">
        <v>308.36666666666673</v>
      </c>
      <c r="G278" s="36">
        <v>304.38333333333344</v>
      </c>
      <c r="H278" s="36">
        <v>319.68333333333339</v>
      </c>
      <c r="I278" s="36">
        <v>323.66666666666663</v>
      </c>
      <c r="J278" s="36">
        <v>327.33333333333337</v>
      </c>
      <c r="K278" s="31">
        <v>320</v>
      </c>
      <c r="L278" s="31">
        <v>312.35000000000002</v>
      </c>
      <c r="M278" s="31">
        <v>1.2121299999999999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3834.65</v>
      </c>
      <c r="D279" s="36">
        <v>3798.4666666666667</v>
      </c>
      <c r="E279" s="36">
        <v>3747.1833333333334</v>
      </c>
      <c r="F279" s="36">
        <v>3659.7166666666667</v>
      </c>
      <c r="G279" s="36">
        <v>3608.4333333333334</v>
      </c>
      <c r="H279" s="36">
        <v>3885.9333333333334</v>
      </c>
      <c r="I279" s="36">
        <v>3937.2166666666672</v>
      </c>
      <c r="J279" s="36">
        <v>4024.6833333333334</v>
      </c>
      <c r="K279" s="31">
        <v>3849.75</v>
      </c>
      <c r="L279" s="31">
        <v>3711</v>
      </c>
      <c r="M279" s="31">
        <v>1.6389999999999998E-2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1282</v>
      </c>
      <c r="D280" s="36">
        <v>1279.3333333333333</v>
      </c>
      <c r="E280" s="36">
        <v>1262.6666666666665</v>
      </c>
      <c r="F280" s="36">
        <v>1243.3333333333333</v>
      </c>
      <c r="G280" s="36">
        <v>1226.6666666666665</v>
      </c>
      <c r="H280" s="36">
        <v>1298.6666666666665</v>
      </c>
      <c r="I280" s="36">
        <v>1315.333333333333</v>
      </c>
      <c r="J280" s="36">
        <v>1334.6666666666665</v>
      </c>
      <c r="K280" s="31">
        <v>1296</v>
      </c>
      <c r="L280" s="31">
        <v>1260</v>
      </c>
      <c r="M280" s="31">
        <v>5.491E-2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981.85</v>
      </c>
      <c r="D281" s="36">
        <v>980.29999999999984</v>
      </c>
      <c r="E281" s="36">
        <v>972.59999999999968</v>
      </c>
      <c r="F281" s="36">
        <v>963.3499999999998</v>
      </c>
      <c r="G281" s="36">
        <v>955.64999999999964</v>
      </c>
      <c r="H281" s="36">
        <v>989.54999999999973</v>
      </c>
      <c r="I281" s="36">
        <v>997.24999999999977</v>
      </c>
      <c r="J281" s="36">
        <v>1006.4999999999998</v>
      </c>
      <c r="K281" s="31">
        <v>988</v>
      </c>
      <c r="L281" s="31">
        <v>971.05</v>
      </c>
      <c r="M281" s="31">
        <v>0.10278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412.4</v>
      </c>
      <c r="D282" s="36">
        <v>410.48333333333329</v>
      </c>
      <c r="E282" s="36">
        <v>401.56666666666661</v>
      </c>
      <c r="F282" s="36">
        <v>390.73333333333329</v>
      </c>
      <c r="G282" s="36">
        <v>381.81666666666661</v>
      </c>
      <c r="H282" s="36">
        <v>421.31666666666661</v>
      </c>
      <c r="I282" s="36">
        <v>430.23333333333323</v>
      </c>
      <c r="J282" s="36">
        <v>441.06666666666661</v>
      </c>
      <c r="K282" s="31">
        <v>419.4</v>
      </c>
      <c r="L282" s="31">
        <v>399.65</v>
      </c>
      <c r="M282" s="31">
        <v>7.8245300000000002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292.5</v>
      </c>
      <c r="D283" s="36">
        <v>292.96666666666664</v>
      </c>
      <c r="E283" s="36">
        <v>291.5333333333333</v>
      </c>
      <c r="F283" s="36">
        <v>290.56666666666666</v>
      </c>
      <c r="G283" s="36">
        <v>289.13333333333333</v>
      </c>
      <c r="H283" s="36">
        <v>293.93333333333328</v>
      </c>
      <c r="I283" s="36">
        <v>295.36666666666656</v>
      </c>
      <c r="J283" s="36">
        <v>296.33333333333326</v>
      </c>
      <c r="K283" s="31">
        <v>294.39999999999998</v>
      </c>
      <c r="L283" s="31">
        <v>292</v>
      </c>
      <c r="M283" s="31">
        <v>0.34429999999999999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185.35</v>
      </c>
      <c r="D284" s="36">
        <v>185.6</v>
      </c>
      <c r="E284" s="36">
        <v>184.25</v>
      </c>
      <c r="F284" s="36">
        <v>183.15</v>
      </c>
      <c r="G284" s="36">
        <v>181.8</v>
      </c>
      <c r="H284" s="36">
        <v>186.7</v>
      </c>
      <c r="I284" s="36">
        <v>188.04999999999995</v>
      </c>
      <c r="J284" s="36">
        <v>189.14999999999998</v>
      </c>
      <c r="K284" s="31">
        <v>186.95</v>
      </c>
      <c r="L284" s="31">
        <v>184.5</v>
      </c>
      <c r="M284" s="31">
        <v>1.19608</v>
      </c>
      <c r="N284" s="1"/>
      <c r="O284" s="1"/>
    </row>
    <row r="285" spans="1:15" ht="12.75" customHeight="1">
      <c r="A285" s="33">
        <v>275</v>
      </c>
      <c r="B285" s="53" t="s">
        <v>894</v>
      </c>
      <c r="C285" s="31">
        <v>3008.95</v>
      </c>
      <c r="D285" s="36">
        <v>3011.5333333333333</v>
      </c>
      <c r="E285" s="36">
        <v>2963.0666666666666</v>
      </c>
      <c r="F285" s="36">
        <v>2917.1833333333334</v>
      </c>
      <c r="G285" s="36">
        <v>2868.7166666666667</v>
      </c>
      <c r="H285" s="36">
        <v>3057.4166666666665</v>
      </c>
      <c r="I285" s="36">
        <v>3105.8833333333328</v>
      </c>
      <c r="J285" s="36">
        <v>3151.7666666666664</v>
      </c>
      <c r="K285" s="31">
        <v>3060</v>
      </c>
      <c r="L285" s="31">
        <v>2965.65</v>
      </c>
      <c r="M285" s="31">
        <v>0.11345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720.95</v>
      </c>
      <c r="D286" s="36">
        <v>720.0333333333333</v>
      </c>
      <c r="E286" s="36">
        <v>715.16666666666663</v>
      </c>
      <c r="F286" s="36">
        <v>709.38333333333333</v>
      </c>
      <c r="G286" s="36">
        <v>704.51666666666665</v>
      </c>
      <c r="H286" s="36">
        <v>725.81666666666661</v>
      </c>
      <c r="I286" s="36">
        <v>730.68333333333339</v>
      </c>
      <c r="J286" s="36">
        <v>736.46666666666658</v>
      </c>
      <c r="K286" s="31">
        <v>724.9</v>
      </c>
      <c r="L286" s="31">
        <v>714.25</v>
      </c>
      <c r="M286" s="31">
        <v>0.17433000000000001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685.6</v>
      </c>
      <c r="D287" s="36">
        <v>681.86666666666667</v>
      </c>
      <c r="E287" s="36">
        <v>673.83333333333337</v>
      </c>
      <c r="F287" s="36">
        <v>662.06666666666672</v>
      </c>
      <c r="G287" s="36">
        <v>654.03333333333342</v>
      </c>
      <c r="H287" s="36">
        <v>693.63333333333333</v>
      </c>
      <c r="I287" s="36">
        <v>701.66666666666663</v>
      </c>
      <c r="J287" s="36">
        <v>713.43333333333328</v>
      </c>
      <c r="K287" s="31">
        <v>689.9</v>
      </c>
      <c r="L287" s="31">
        <v>670.1</v>
      </c>
      <c r="M287" s="31">
        <v>0.2989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1723.7</v>
      </c>
      <c r="D288" s="36">
        <v>1724.6333333333332</v>
      </c>
      <c r="E288" s="36">
        <v>1716.2666666666664</v>
      </c>
      <c r="F288" s="36">
        <v>1708.8333333333333</v>
      </c>
      <c r="G288" s="36">
        <v>1700.4666666666665</v>
      </c>
      <c r="H288" s="36">
        <v>1732.0666666666664</v>
      </c>
      <c r="I288" s="36">
        <v>1740.4333333333332</v>
      </c>
      <c r="J288" s="36">
        <v>1747.8666666666663</v>
      </c>
      <c r="K288" s="31">
        <v>1733</v>
      </c>
      <c r="L288" s="31">
        <v>1717.2</v>
      </c>
      <c r="M288" s="31">
        <v>1.79918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2230.5500000000002</v>
      </c>
      <c r="D289" s="36">
        <v>2235.7166666666667</v>
      </c>
      <c r="E289" s="36">
        <v>2201.4333333333334</v>
      </c>
      <c r="F289" s="36">
        <v>2172.3166666666666</v>
      </c>
      <c r="G289" s="36">
        <v>2138.0333333333333</v>
      </c>
      <c r="H289" s="36">
        <v>2264.8333333333335</v>
      </c>
      <c r="I289" s="36">
        <v>2299.1166666666672</v>
      </c>
      <c r="J289" s="36">
        <v>2328.2333333333336</v>
      </c>
      <c r="K289" s="31">
        <v>2270</v>
      </c>
      <c r="L289" s="31">
        <v>2206.6</v>
      </c>
      <c r="M289" s="31">
        <v>5.1889999999999999E-2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171.4</v>
      </c>
      <c r="D290" s="36">
        <v>171.25</v>
      </c>
      <c r="E290" s="36">
        <v>170.5</v>
      </c>
      <c r="F290" s="36">
        <v>169.6</v>
      </c>
      <c r="G290" s="36">
        <v>168.85</v>
      </c>
      <c r="H290" s="36">
        <v>172.15</v>
      </c>
      <c r="I290" s="36">
        <v>172.9</v>
      </c>
      <c r="J290" s="36">
        <v>173.8</v>
      </c>
      <c r="K290" s="31">
        <v>172</v>
      </c>
      <c r="L290" s="31">
        <v>170.35</v>
      </c>
      <c r="M290" s="31">
        <v>3.31054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5312.15</v>
      </c>
      <c r="D291" s="36">
        <v>5331.166666666667</v>
      </c>
      <c r="E291" s="36">
        <v>5261.9833333333336</v>
      </c>
      <c r="F291" s="36">
        <v>5211.8166666666666</v>
      </c>
      <c r="G291" s="36">
        <v>5142.6333333333332</v>
      </c>
      <c r="H291" s="36">
        <v>5381.3333333333339</v>
      </c>
      <c r="I291" s="36">
        <v>5450.5166666666664</v>
      </c>
      <c r="J291" s="36">
        <v>5500.6833333333343</v>
      </c>
      <c r="K291" s="31">
        <v>5400.35</v>
      </c>
      <c r="L291" s="31">
        <v>5281</v>
      </c>
      <c r="M291" s="31">
        <v>0.10413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648.4</v>
      </c>
      <c r="D292" s="36">
        <v>650.0333333333333</v>
      </c>
      <c r="E292" s="36">
        <v>644.36666666666656</v>
      </c>
      <c r="F292" s="36">
        <v>640.33333333333326</v>
      </c>
      <c r="G292" s="36">
        <v>634.66666666666652</v>
      </c>
      <c r="H292" s="36">
        <v>654.06666666666661</v>
      </c>
      <c r="I292" s="36">
        <v>659.73333333333335</v>
      </c>
      <c r="J292" s="36">
        <v>663.76666666666665</v>
      </c>
      <c r="K292" s="31">
        <v>655.7</v>
      </c>
      <c r="L292" s="31">
        <v>646</v>
      </c>
      <c r="M292" s="31">
        <v>1.1319600000000001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5294.9</v>
      </c>
      <c r="D293" s="36">
        <v>5294.5666666666666</v>
      </c>
      <c r="E293" s="36">
        <v>5274.333333333333</v>
      </c>
      <c r="F293" s="36">
        <v>5253.7666666666664</v>
      </c>
      <c r="G293" s="36">
        <v>5233.5333333333328</v>
      </c>
      <c r="H293" s="36">
        <v>5315.1333333333332</v>
      </c>
      <c r="I293" s="36">
        <v>5335.3666666666668</v>
      </c>
      <c r="J293" s="36">
        <v>5355.9333333333334</v>
      </c>
      <c r="K293" s="31">
        <v>5314.8</v>
      </c>
      <c r="L293" s="31">
        <v>5274</v>
      </c>
      <c r="M293" s="31">
        <v>0.19034999999999999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14671.1</v>
      </c>
      <c r="D294" s="36">
        <v>14764.033333333333</v>
      </c>
      <c r="E294" s="36">
        <v>14530.066666666666</v>
      </c>
      <c r="F294" s="36">
        <v>14389.033333333333</v>
      </c>
      <c r="G294" s="36">
        <v>14155.066666666666</v>
      </c>
      <c r="H294" s="36">
        <v>14905.066666666666</v>
      </c>
      <c r="I294" s="36">
        <v>15139.033333333333</v>
      </c>
      <c r="J294" s="36">
        <v>15280.066666666666</v>
      </c>
      <c r="K294" s="31">
        <v>14998</v>
      </c>
      <c r="L294" s="31">
        <v>14623</v>
      </c>
      <c r="M294" s="31">
        <v>2.2000000000000001E-3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3655.25</v>
      </c>
      <c r="D295" s="36">
        <v>3663.8166666666671</v>
      </c>
      <c r="E295" s="36">
        <v>3637.6333333333341</v>
      </c>
      <c r="F295" s="36">
        <v>3620.0166666666669</v>
      </c>
      <c r="G295" s="36">
        <v>3593.8333333333339</v>
      </c>
      <c r="H295" s="36">
        <v>3681.4333333333343</v>
      </c>
      <c r="I295" s="36">
        <v>3707.6166666666677</v>
      </c>
      <c r="J295" s="36">
        <v>3725.2333333333345</v>
      </c>
      <c r="K295" s="31">
        <v>3690</v>
      </c>
      <c r="L295" s="31">
        <v>3646.2</v>
      </c>
      <c r="M295" s="31">
        <v>2.46957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524</v>
      </c>
      <c r="D296" s="36">
        <v>521.06666666666672</v>
      </c>
      <c r="E296" s="36">
        <v>516.88333333333344</v>
      </c>
      <c r="F296" s="36">
        <v>509.76666666666677</v>
      </c>
      <c r="G296" s="36">
        <v>505.58333333333348</v>
      </c>
      <c r="H296" s="36">
        <v>528.18333333333339</v>
      </c>
      <c r="I296" s="36">
        <v>532.36666666666656</v>
      </c>
      <c r="J296" s="36">
        <v>539.48333333333335</v>
      </c>
      <c r="K296" s="31">
        <v>525.25</v>
      </c>
      <c r="L296" s="31">
        <v>513.95000000000005</v>
      </c>
      <c r="M296" s="31">
        <v>1.27014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408.9</v>
      </c>
      <c r="D297" s="36">
        <v>410.34999999999997</v>
      </c>
      <c r="E297" s="36">
        <v>406.59999999999991</v>
      </c>
      <c r="F297" s="36">
        <v>404.29999999999995</v>
      </c>
      <c r="G297" s="36">
        <v>400.5499999999999</v>
      </c>
      <c r="H297" s="36">
        <v>412.64999999999992</v>
      </c>
      <c r="I297" s="36">
        <v>416.40000000000003</v>
      </c>
      <c r="J297" s="36">
        <v>418.69999999999993</v>
      </c>
      <c r="K297" s="31">
        <v>414.1</v>
      </c>
      <c r="L297" s="31">
        <v>408.05</v>
      </c>
      <c r="M297" s="31">
        <v>2.1612200000000001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257.45</v>
      </c>
      <c r="D298" s="36">
        <v>257.5</v>
      </c>
      <c r="E298" s="36">
        <v>254.95</v>
      </c>
      <c r="F298" s="36">
        <v>252.45</v>
      </c>
      <c r="G298" s="36">
        <v>249.89999999999998</v>
      </c>
      <c r="H298" s="36">
        <v>260</v>
      </c>
      <c r="I298" s="36">
        <v>262.54999999999995</v>
      </c>
      <c r="J298" s="36">
        <v>265.05</v>
      </c>
      <c r="K298" s="31">
        <v>260.05</v>
      </c>
      <c r="L298" s="31">
        <v>255</v>
      </c>
      <c r="M298" s="31">
        <v>0.95099999999999996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141.35</v>
      </c>
      <c r="D299" s="36">
        <v>141.61666666666667</v>
      </c>
      <c r="E299" s="36">
        <v>140.73333333333335</v>
      </c>
      <c r="F299" s="36">
        <v>140.11666666666667</v>
      </c>
      <c r="G299" s="36">
        <v>139.23333333333335</v>
      </c>
      <c r="H299" s="36">
        <v>142.23333333333335</v>
      </c>
      <c r="I299" s="36">
        <v>143.11666666666667</v>
      </c>
      <c r="J299" s="36">
        <v>143.73333333333335</v>
      </c>
      <c r="K299" s="31">
        <v>142.5</v>
      </c>
      <c r="L299" s="31">
        <v>141</v>
      </c>
      <c r="M299" s="31">
        <v>3.2277999999999998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1036.25</v>
      </c>
      <c r="D300" s="36">
        <v>1034.95</v>
      </c>
      <c r="E300" s="36">
        <v>1029.95</v>
      </c>
      <c r="F300" s="36">
        <v>1023.6500000000001</v>
      </c>
      <c r="G300" s="36">
        <v>1018.6500000000001</v>
      </c>
      <c r="H300" s="36">
        <v>1041.25</v>
      </c>
      <c r="I300" s="36">
        <v>1046.25</v>
      </c>
      <c r="J300" s="36">
        <v>1052.55</v>
      </c>
      <c r="K300" s="31">
        <v>1039.95</v>
      </c>
      <c r="L300" s="31">
        <v>1028.6500000000001</v>
      </c>
      <c r="M300" s="31">
        <v>3.2692399999999999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5525.6</v>
      </c>
      <c r="D301" s="36">
        <v>5527.2166666666672</v>
      </c>
      <c r="E301" s="36">
        <v>5506.3833333333341</v>
      </c>
      <c r="F301" s="36">
        <v>5487.166666666667</v>
      </c>
      <c r="G301" s="36">
        <v>5466.3333333333339</v>
      </c>
      <c r="H301" s="36">
        <v>5546.4333333333343</v>
      </c>
      <c r="I301" s="36">
        <v>5567.2666666666664</v>
      </c>
      <c r="J301" s="36">
        <v>5586.4833333333345</v>
      </c>
      <c r="K301" s="31">
        <v>5548.05</v>
      </c>
      <c r="L301" s="31">
        <v>5508</v>
      </c>
      <c r="M301" s="31">
        <v>1.146E-2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1634.4</v>
      </c>
      <c r="D302" s="36">
        <v>1634.4166666666667</v>
      </c>
      <c r="E302" s="36">
        <v>1623.8333333333335</v>
      </c>
      <c r="F302" s="36">
        <v>1613.2666666666667</v>
      </c>
      <c r="G302" s="36">
        <v>1602.6833333333334</v>
      </c>
      <c r="H302" s="36">
        <v>1644.9833333333336</v>
      </c>
      <c r="I302" s="36">
        <v>1655.5666666666671</v>
      </c>
      <c r="J302" s="36">
        <v>1666.1333333333337</v>
      </c>
      <c r="K302" s="31">
        <v>1645</v>
      </c>
      <c r="L302" s="31">
        <v>1623.85</v>
      </c>
      <c r="M302" s="31">
        <v>0.76546000000000003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1172.3499999999999</v>
      </c>
      <c r="D303" s="36">
        <v>1169.4833333333333</v>
      </c>
      <c r="E303" s="36">
        <v>1159.0166666666667</v>
      </c>
      <c r="F303" s="36">
        <v>1145.6833333333334</v>
      </c>
      <c r="G303" s="36">
        <v>1135.2166666666667</v>
      </c>
      <c r="H303" s="36">
        <v>1182.8166666666666</v>
      </c>
      <c r="I303" s="36">
        <v>1193.2833333333333</v>
      </c>
      <c r="J303" s="36">
        <v>1206.6166666666666</v>
      </c>
      <c r="K303" s="31">
        <v>1179.95</v>
      </c>
      <c r="L303" s="31">
        <v>1156.1500000000001</v>
      </c>
      <c r="M303" s="31">
        <v>0.10249999999999999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78.75</v>
      </c>
      <c r="D304" s="36">
        <v>78.433333333333337</v>
      </c>
      <c r="E304" s="36">
        <v>77.066666666666677</v>
      </c>
      <c r="F304" s="36">
        <v>75.38333333333334</v>
      </c>
      <c r="G304" s="36">
        <v>74.01666666666668</v>
      </c>
      <c r="H304" s="36">
        <v>80.116666666666674</v>
      </c>
      <c r="I304" s="36">
        <v>81.483333333333348</v>
      </c>
      <c r="J304" s="36">
        <v>83.166666666666671</v>
      </c>
      <c r="K304" s="31">
        <v>79.8</v>
      </c>
      <c r="L304" s="31">
        <v>76.75</v>
      </c>
      <c r="M304" s="31">
        <v>3.96706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145393.29999999999</v>
      </c>
      <c r="D305" s="36">
        <v>145631.43333333332</v>
      </c>
      <c r="E305" s="36">
        <v>144762.86666666664</v>
      </c>
      <c r="F305" s="36">
        <v>144132.43333333332</v>
      </c>
      <c r="G305" s="36">
        <v>143263.86666666664</v>
      </c>
      <c r="H305" s="36">
        <v>146261.86666666664</v>
      </c>
      <c r="I305" s="36">
        <v>147130.43333333335</v>
      </c>
      <c r="J305" s="36">
        <v>147760.86666666664</v>
      </c>
      <c r="K305" s="31">
        <v>146500</v>
      </c>
      <c r="L305" s="31">
        <v>145001</v>
      </c>
      <c r="M305" s="31">
        <v>6.6800000000000002E-3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1920</v>
      </c>
      <c r="D306" s="36">
        <v>1922.8999999999999</v>
      </c>
      <c r="E306" s="36">
        <v>1905.5999999999997</v>
      </c>
      <c r="F306" s="36">
        <v>1891.1999999999998</v>
      </c>
      <c r="G306" s="36">
        <v>1873.8999999999996</v>
      </c>
      <c r="H306" s="36">
        <v>1937.2999999999997</v>
      </c>
      <c r="I306" s="36">
        <v>1954.6</v>
      </c>
      <c r="J306" s="36">
        <v>1968.9999999999998</v>
      </c>
      <c r="K306" s="31">
        <v>1940.2</v>
      </c>
      <c r="L306" s="31">
        <v>1908.5</v>
      </c>
      <c r="M306" s="31">
        <v>0.22542000000000001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1170.1500000000001</v>
      </c>
      <c r="D307" s="36">
        <v>1162.7333333333333</v>
      </c>
      <c r="E307" s="36">
        <v>1152.1666666666667</v>
      </c>
      <c r="F307" s="36">
        <v>1134.1833333333334</v>
      </c>
      <c r="G307" s="36">
        <v>1123.6166666666668</v>
      </c>
      <c r="H307" s="36">
        <v>1180.7166666666667</v>
      </c>
      <c r="I307" s="36">
        <v>1191.2833333333333</v>
      </c>
      <c r="J307" s="36">
        <v>1209.2666666666667</v>
      </c>
      <c r="K307" s="31">
        <v>1173.3</v>
      </c>
      <c r="L307" s="31">
        <v>1144.75</v>
      </c>
      <c r="M307" s="31">
        <v>0.17659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1500.6</v>
      </c>
      <c r="D308" s="36">
        <v>1501.8500000000001</v>
      </c>
      <c r="E308" s="36">
        <v>1493.7500000000002</v>
      </c>
      <c r="F308" s="36">
        <v>1486.9</v>
      </c>
      <c r="G308" s="36">
        <v>1478.8000000000002</v>
      </c>
      <c r="H308" s="36">
        <v>1508.7000000000003</v>
      </c>
      <c r="I308" s="36">
        <v>1516.8000000000002</v>
      </c>
      <c r="J308" s="36">
        <v>1523.6500000000003</v>
      </c>
      <c r="K308" s="31">
        <v>1509.95</v>
      </c>
      <c r="L308" s="31">
        <v>1495</v>
      </c>
      <c r="M308" s="31">
        <v>8.0839999999999995E-2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287.64999999999998</v>
      </c>
      <c r="D309" s="36">
        <v>287.48333333333335</v>
      </c>
      <c r="E309" s="36">
        <v>285.16666666666669</v>
      </c>
      <c r="F309" s="36">
        <v>282.68333333333334</v>
      </c>
      <c r="G309" s="36">
        <v>280.36666666666667</v>
      </c>
      <c r="H309" s="36">
        <v>289.9666666666667</v>
      </c>
      <c r="I309" s="36">
        <v>292.2833333333333</v>
      </c>
      <c r="J309" s="36">
        <v>294.76666666666671</v>
      </c>
      <c r="K309" s="31">
        <v>289.8</v>
      </c>
      <c r="L309" s="31">
        <v>285</v>
      </c>
      <c r="M309" s="31">
        <v>0.71179999999999999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1960.1</v>
      </c>
      <c r="D310" s="36">
        <v>1965.0333333333335</v>
      </c>
      <c r="E310" s="36">
        <v>1952.0666666666671</v>
      </c>
      <c r="F310" s="36">
        <v>1944.0333333333335</v>
      </c>
      <c r="G310" s="36">
        <v>1931.0666666666671</v>
      </c>
      <c r="H310" s="36">
        <v>1973.0666666666671</v>
      </c>
      <c r="I310" s="36">
        <v>1986.0333333333338</v>
      </c>
      <c r="J310" s="36">
        <v>1994.0666666666671</v>
      </c>
      <c r="K310" s="31">
        <v>1978</v>
      </c>
      <c r="L310" s="31">
        <v>1957</v>
      </c>
      <c r="M310" s="31">
        <v>1.10564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418.25</v>
      </c>
      <c r="D311" s="36">
        <v>416.75</v>
      </c>
      <c r="E311" s="36">
        <v>410.7</v>
      </c>
      <c r="F311" s="36">
        <v>403.15</v>
      </c>
      <c r="G311" s="36">
        <v>397.09999999999997</v>
      </c>
      <c r="H311" s="36">
        <v>424.3</v>
      </c>
      <c r="I311" s="36">
        <v>430.34999999999997</v>
      </c>
      <c r="J311" s="36">
        <v>437.90000000000003</v>
      </c>
      <c r="K311" s="31">
        <v>422.8</v>
      </c>
      <c r="L311" s="31">
        <v>409.2</v>
      </c>
      <c r="M311" s="31">
        <v>0.28014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593.1</v>
      </c>
      <c r="D312" s="36">
        <v>591.71666666666658</v>
      </c>
      <c r="E312" s="36">
        <v>584.43333333333317</v>
      </c>
      <c r="F312" s="36">
        <v>575.76666666666654</v>
      </c>
      <c r="G312" s="36">
        <v>568.48333333333312</v>
      </c>
      <c r="H312" s="36">
        <v>600.38333333333321</v>
      </c>
      <c r="I312" s="36">
        <v>607.66666666666674</v>
      </c>
      <c r="J312" s="36">
        <v>616.33333333333326</v>
      </c>
      <c r="K312" s="31">
        <v>599</v>
      </c>
      <c r="L312" s="31">
        <v>583.04999999999995</v>
      </c>
      <c r="M312" s="31">
        <v>0.26629999999999998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181.05</v>
      </c>
      <c r="D313" s="36">
        <v>181.1</v>
      </c>
      <c r="E313" s="36">
        <v>180.2</v>
      </c>
      <c r="F313" s="36">
        <v>179.35</v>
      </c>
      <c r="G313" s="36">
        <v>178.45</v>
      </c>
      <c r="H313" s="36">
        <v>181.95</v>
      </c>
      <c r="I313" s="36">
        <v>182.85000000000002</v>
      </c>
      <c r="J313" s="36">
        <v>183.7</v>
      </c>
      <c r="K313" s="31">
        <v>182</v>
      </c>
      <c r="L313" s="31">
        <v>180.25</v>
      </c>
      <c r="M313" s="31">
        <v>6.8182700000000001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233.1</v>
      </c>
      <c r="D314" s="36">
        <v>232.28333333333333</v>
      </c>
      <c r="E314" s="36">
        <v>229.71666666666667</v>
      </c>
      <c r="F314" s="36">
        <v>226.33333333333334</v>
      </c>
      <c r="G314" s="36">
        <v>223.76666666666668</v>
      </c>
      <c r="H314" s="36">
        <v>235.66666666666666</v>
      </c>
      <c r="I314" s="36">
        <v>238.23333333333332</v>
      </c>
      <c r="J314" s="36">
        <v>241.61666666666665</v>
      </c>
      <c r="K314" s="31">
        <v>234.85</v>
      </c>
      <c r="L314" s="31">
        <v>228.9</v>
      </c>
      <c r="M314" s="31">
        <v>6.0901899999999998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2139.6</v>
      </c>
      <c r="D315" s="36">
        <v>2142.9</v>
      </c>
      <c r="E315" s="36">
        <v>2126.8000000000002</v>
      </c>
      <c r="F315" s="36">
        <v>2114</v>
      </c>
      <c r="G315" s="36">
        <v>2097.9</v>
      </c>
      <c r="H315" s="36">
        <v>2155.7000000000003</v>
      </c>
      <c r="I315" s="36">
        <v>2171.7999999999997</v>
      </c>
      <c r="J315" s="36">
        <v>2184.6000000000004</v>
      </c>
      <c r="K315" s="31">
        <v>2159</v>
      </c>
      <c r="L315" s="31">
        <v>2130.1</v>
      </c>
      <c r="M315" s="31">
        <v>8.3110000000000003E-2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528.45000000000005</v>
      </c>
      <c r="D316" s="36">
        <v>527.44999999999993</v>
      </c>
      <c r="E316" s="36">
        <v>524.99999999999989</v>
      </c>
      <c r="F316" s="36">
        <v>521.54999999999995</v>
      </c>
      <c r="G316" s="36">
        <v>519.09999999999991</v>
      </c>
      <c r="H316" s="36">
        <v>530.89999999999986</v>
      </c>
      <c r="I316" s="36">
        <v>533.34999999999991</v>
      </c>
      <c r="J316" s="36">
        <v>536.79999999999984</v>
      </c>
      <c r="K316" s="31">
        <v>529.9</v>
      </c>
      <c r="L316" s="31">
        <v>524</v>
      </c>
      <c r="M316" s="31">
        <v>0.83777999999999997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11567.2</v>
      </c>
      <c r="D317" s="36">
        <v>11592.616666666669</v>
      </c>
      <c r="E317" s="36">
        <v>11505.283333333336</v>
      </c>
      <c r="F317" s="36">
        <v>11443.366666666669</v>
      </c>
      <c r="G317" s="36">
        <v>11356.033333333336</v>
      </c>
      <c r="H317" s="36">
        <v>11654.533333333336</v>
      </c>
      <c r="I317" s="36">
        <v>11741.866666666669</v>
      </c>
      <c r="J317" s="36">
        <v>11803.783333333336</v>
      </c>
      <c r="K317" s="31">
        <v>11679.95</v>
      </c>
      <c r="L317" s="31">
        <v>11530.7</v>
      </c>
      <c r="M317" s="31">
        <v>0.16113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2951.95</v>
      </c>
      <c r="D318" s="36">
        <v>2943.5833333333335</v>
      </c>
      <c r="E318" s="36">
        <v>2920.3666666666668</v>
      </c>
      <c r="F318" s="36">
        <v>2888.7833333333333</v>
      </c>
      <c r="G318" s="36">
        <v>2865.5666666666666</v>
      </c>
      <c r="H318" s="36">
        <v>2975.166666666667</v>
      </c>
      <c r="I318" s="36">
        <v>2998.3833333333332</v>
      </c>
      <c r="J318" s="36">
        <v>3029.9666666666672</v>
      </c>
      <c r="K318" s="31">
        <v>2966.8</v>
      </c>
      <c r="L318" s="31">
        <v>2912</v>
      </c>
      <c r="M318" s="31">
        <v>1.6539999999999999E-2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970.25</v>
      </c>
      <c r="D319" s="36">
        <v>973.6</v>
      </c>
      <c r="E319" s="36">
        <v>964.35</v>
      </c>
      <c r="F319" s="36">
        <v>958.45</v>
      </c>
      <c r="G319" s="36">
        <v>949.2</v>
      </c>
      <c r="H319" s="36">
        <v>979.5</v>
      </c>
      <c r="I319" s="36">
        <v>988.75</v>
      </c>
      <c r="J319" s="36">
        <v>994.65</v>
      </c>
      <c r="K319" s="31">
        <v>982.85</v>
      </c>
      <c r="L319" s="31">
        <v>967.7</v>
      </c>
      <c r="M319" s="31">
        <v>0.39915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770.35</v>
      </c>
      <c r="D320" s="36">
        <v>760.30000000000007</v>
      </c>
      <c r="E320" s="36">
        <v>747.05000000000018</v>
      </c>
      <c r="F320" s="36">
        <v>723.75000000000011</v>
      </c>
      <c r="G320" s="36">
        <v>710.50000000000023</v>
      </c>
      <c r="H320" s="36">
        <v>783.60000000000014</v>
      </c>
      <c r="I320" s="36">
        <v>796.84999999999991</v>
      </c>
      <c r="J320" s="36">
        <v>820.15000000000009</v>
      </c>
      <c r="K320" s="31">
        <v>773.55</v>
      </c>
      <c r="L320" s="31">
        <v>737</v>
      </c>
      <c r="M320" s="31">
        <v>3.8981400000000002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2104.4</v>
      </c>
      <c r="D321" s="36">
        <v>2104.7333333333331</v>
      </c>
      <c r="E321" s="36">
        <v>2098.8666666666663</v>
      </c>
      <c r="F321" s="36">
        <v>2093.333333333333</v>
      </c>
      <c r="G321" s="36">
        <v>2087.4666666666662</v>
      </c>
      <c r="H321" s="36">
        <v>2110.2666666666664</v>
      </c>
      <c r="I321" s="36">
        <v>2116.1333333333332</v>
      </c>
      <c r="J321" s="36">
        <v>2121.6666666666665</v>
      </c>
      <c r="K321" s="31">
        <v>2110.6</v>
      </c>
      <c r="L321" s="31">
        <v>2099.1999999999998</v>
      </c>
      <c r="M321" s="31">
        <v>0.64539999999999997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692.3</v>
      </c>
      <c r="D322" s="36">
        <v>693.68333333333339</v>
      </c>
      <c r="E322" s="36">
        <v>681.01666666666677</v>
      </c>
      <c r="F322" s="36">
        <v>669.73333333333335</v>
      </c>
      <c r="G322" s="36">
        <v>657.06666666666672</v>
      </c>
      <c r="H322" s="36">
        <v>704.96666666666681</v>
      </c>
      <c r="I322" s="36">
        <v>717.63333333333333</v>
      </c>
      <c r="J322" s="36">
        <v>728.91666666666686</v>
      </c>
      <c r="K322" s="31">
        <v>706.35</v>
      </c>
      <c r="L322" s="31">
        <v>682.4</v>
      </c>
      <c r="M322" s="31">
        <v>7.6509999999999995E-2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1130.55</v>
      </c>
      <c r="D323" s="36">
        <v>1135.5</v>
      </c>
      <c r="E323" s="36">
        <v>1121.05</v>
      </c>
      <c r="F323" s="36">
        <v>1111.55</v>
      </c>
      <c r="G323" s="36">
        <v>1097.0999999999999</v>
      </c>
      <c r="H323" s="36">
        <v>1145</v>
      </c>
      <c r="I323" s="36">
        <v>1159.4499999999998</v>
      </c>
      <c r="J323" s="36">
        <v>1168.95</v>
      </c>
      <c r="K323" s="31">
        <v>1149.95</v>
      </c>
      <c r="L323" s="31">
        <v>1126</v>
      </c>
      <c r="M323" s="31">
        <v>3.372E-2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1699.05</v>
      </c>
      <c r="D324" s="36">
        <v>1692.3666666666668</v>
      </c>
      <c r="E324" s="36">
        <v>1676.6833333333336</v>
      </c>
      <c r="F324" s="36">
        <v>1654.3166666666668</v>
      </c>
      <c r="G324" s="36">
        <v>1638.6333333333337</v>
      </c>
      <c r="H324" s="36">
        <v>1714.7333333333336</v>
      </c>
      <c r="I324" s="36">
        <v>1730.416666666667</v>
      </c>
      <c r="J324" s="36">
        <v>1752.7833333333335</v>
      </c>
      <c r="K324" s="31">
        <v>1708.05</v>
      </c>
      <c r="L324" s="31">
        <v>1670</v>
      </c>
      <c r="M324" s="31">
        <v>0.11965000000000001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431.25</v>
      </c>
      <c r="D325" s="36">
        <v>430.16666666666669</v>
      </c>
      <c r="E325" s="36">
        <v>425.33333333333337</v>
      </c>
      <c r="F325" s="36">
        <v>419.41666666666669</v>
      </c>
      <c r="G325" s="36">
        <v>414.58333333333337</v>
      </c>
      <c r="H325" s="36">
        <v>436.08333333333337</v>
      </c>
      <c r="I325" s="36">
        <v>440.91666666666674</v>
      </c>
      <c r="J325" s="36">
        <v>446.83333333333337</v>
      </c>
      <c r="K325" s="31">
        <v>435</v>
      </c>
      <c r="L325" s="31">
        <v>424.25</v>
      </c>
      <c r="M325" s="31">
        <v>0.56840000000000002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71.45</v>
      </c>
      <c r="D326" s="36">
        <v>71.083333333333329</v>
      </c>
      <c r="E326" s="36">
        <v>70.466666666666654</v>
      </c>
      <c r="F326" s="36">
        <v>69.48333333333332</v>
      </c>
      <c r="G326" s="36">
        <v>68.866666666666646</v>
      </c>
      <c r="H326" s="36">
        <v>72.066666666666663</v>
      </c>
      <c r="I326" s="36">
        <v>72.683333333333337</v>
      </c>
      <c r="J326" s="36">
        <v>73.666666666666671</v>
      </c>
      <c r="K326" s="31">
        <v>71.7</v>
      </c>
      <c r="L326" s="31">
        <v>70.099999999999994</v>
      </c>
      <c r="M326" s="31">
        <v>8.3855799999999991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1672.55</v>
      </c>
      <c r="D327" s="36">
        <v>1675.5166666666667</v>
      </c>
      <c r="E327" s="36">
        <v>1661.0333333333333</v>
      </c>
      <c r="F327" s="36">
        <v>1649.5166666666667</v>
      </c>
      <c r="G327" s="36">
        <v>1635.0333333333333</v>
      </c>
      <c r="H327" s="36">
        <v>1687.0333333333333</v>
      </c>
      <c r="I327" s="36">
        <v>1701.5166666666664</v>
      </c>
      <c r="J327" s="36">
        <v>1713.0333333333333</v>
      </c>
      <c r="K327" s="31">
        <v>1690</v>
      </c>
      <c r="L327" s="31">
        <v>1664</v>
      </c>
      <c r="M327" s="31">
        <v>0.13120999999999999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2657.3</v>
      </c>
      <c r="D328" s="36">
        <v>2646.6166666666668</v>
      </c>
      <c r="E328" s="36">
        <v>2623.2333333333336</v>
      </c>
      <c r="F328" s="36">
        <v>2589.166666666667</v>
      </c>
      <c r="G328" s="36">
        <v>2565.7833333333338</v>
      </c>
      <c r="H328" s="36">
        <v>2680.6833333333334</v>
      </c>
      <c r="I328" s="36">
        <v>2704.0666666666666</v>
      </c>
      <c r="J328" s="36">
        <v>2738.1333333333332</v>
      </c>
      <c r="K328" s="31">
        <v>2670</v>
      </c>
      <c r="L328" s="31">
        <v>2612.5500000000002</v>
      </c>
      <c r="M328" s="31">
        <v>0.44888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3826.35</v>
      </c>
      <c r="D329" s="36">
        <v>3834.7166666666667</v>
      </c>
      <c r="E329" s="36">
        <v>3811.5333333333333</v>
      </c>
      <c r="F329" s="36">
        <v>3796.7166666666667</v>
      </c>
      <c r="G329" s="36">
        <v>3773.5333333333333</v>
      </c>
      <c r="H329" s="36">
        <v>3849.5333333333333</v>
      </c>
      <c r="I329" s="36">
        <v>3872.7166666666667</v>
      </c>
      <c r="J329" s="36">
        <v>3887.5333333333333</v>
      </c>
      <c r="K329" s="31">
        <v>3857.9</v>
      </c>
      <c r="L329" s="31">
        <v>3819.9</v>
      </c>
      <c r="M329" s="31">
        <v>0.19747000000000001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1319.45</v>
      </c>
      <c r="D330" s="36">
        <v>1318.1333333333334</v>
      </c>
      <c r="E330" s="36">
        <v>1306.3166666666668</v>
      </c>
      <c r="F330" s="36">
        <v>1293.1833333333334</v>
      </c>
      <c r="G330" s="36">
        <v>1281.3666666666668</v>
      </c>
      <c r="H330" s="36">
        <v>1331.2666666666669</v>
      </c>
      <c r="I330" s="36">
        <v>1343.0833333333335</v>
      </c>
      <c r="J330" s="36">
        <v>1356.2166666666669</v>
      </c>
      <c r="K330" s="31">
        <v>1329.95</v>
      </c>
      <c r="L330" s="31">
        <v>1305</v>
      </c>
      <c r="M330" s="31">
        <v>0.21751999999999999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993.65</v>
      </c>
      <c r="D331" s="36">
        <v>992.88333333333333</v>
      </c>
      <c r="E331" s="36">
        <v>985.76666666666665</v>
      </c>
      <c r="F331" s="36">
        <v>977.88333333333333</v>
      </c>
      <c r="G331" s="36">
        <v>970.76666666666665</v>
      </c>
      <c r="H331" s="36">
        <v>1000.7666666666667</v>
      </c>
      <c r="I331" s="36">
        <v>1007.8833333333332</v>
      </c>
      <c r="J331" s="36">
        <v>1015.7666666666667</v>
      </c>
      <c r="K331" s="31">
        <v>1000</v>
      </c>
      <c r="L331" s="31">
        <v>985</v>
      </c>
      <c r="M331" s="31">
        <v>0.54796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134.5</v>
      </c>
      <c r="D332" s="36">
        <v>134.6</v>
      </c>
      <c r="E332" s="36">
        <v>133.69999999999999</v>
      </c>
      <c r="F332" s="36">
        <v>132.9</v>
      </c>
      <c r="G332" s="36">
        <v>132</v>
      </c>
      <c r="H332" s="36">
        <v>135.39999999999998</v>
      </c>
      <c r="I332" s="36">
        <v>136.30000000000001</v>
      </c>
      <c r="J332" s="36">
        <v>137.09999999999997</v>
      </c>
      <c r="K332" s="31">
        <v>135.5</v>
      </c>
      <c r="L332" s="31">
        <v>133.80000000000001</v>
      </c>
      <c r="M332" s="31">
        <v>12.595829999999999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255.3</v>
      </c>
      <c r="D333" s="36">
        <v>255.26666666666665</v>
      </c>
      <c r="E333" s="36">
        <v>253.58333333333331</v>
      </c>
      <c r="F333" s="36">
        <v>251.86666666666667</v>
      </c>
      <c r="G333" s="36">
        <v>250.18333333333334</v>
      </c>
      <c r="H333" s="36">
        <v>256.98333333333329</v>
      </c>
      <c r="I333" s="36">
        <v>258.66666666666669</v>
      </c>
      <c r="J333" s="36">
        <v>260.38333333333327</v>
      </c>
      <c r="K333" s="31">
        <v>256.95</v>
      </c>
      <c r="L333" s="31">
        <v>253.55</v>
      </c>
      <c r="M333" s="31">
        <v>5.2644799999999998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90.45</v>
      </c>
      <c r="D334" s="36">
        <v>90.266666666666666</v>
      </c>
      <c r="E334" s="36">
        <v>89.933333333333337</v>
      </c>
      <c r="F334" s="36">
        <v>89.416666666666671</v>
      </c>
      <c r="G334" s="36">
        <v>89.083333333333343</v>
      </c>
      <c r="H334" s="36">
        <v>90.783333333333331</v>
      </c>
      <c r="I334" s="36">
        <v>91.116666666666674</v>
      </c>
      <c r="J334" s="36">
        <v>91.633333333333326</v>
      </c>
      <c r="K334" s="31">
        <v>90.6</v>
      </c>
      <c r="L334" s="31">
        <v>89.75</v>
      </c>
      <c r="M334" s="31">
        <v>62.878520000000002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231.6</v>
      </c>
      <c r="D335" s="36">
        <v>228.23333333333335</v>
      </c>
      <c r="E335" s="36">
        <v>224.6166666666667</v>
      </c>
      <c r="F335" s="36">
        <v>217.63333333333335</v>
      </c>
      <c r="G335" s="36">
        <v>214.01666666666671</v>
      </c>
      <c r="H335" s="36">
        <v>235.2166666666667</v>
      </c>
      <c r="I335" s="36">
        <v>238.83333333333337</v>
      </c>
      <c r="J335" s="36">
        <v>245.81666666666669</v>
      </c>
      <c r="K335" s="31">
        <v>231.85</v>
      </c>
      <c r="L335" s="31">
        <v>221.25</v>
      </c>
      <c r="M335" s="31">
        <v>9.8383400000000005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234.7</v>
      </c>
      <c r="D336" s="36">
        <v>233.81666666666669</v>
      </c>
      <c r="E336" s="36">
        <v>232.68333333333339</v>
      </c>
      <c r="F336" s="36">
        <v>230.66666666666671</v>
      </c>
      <c r="G336" s="36">
        <v>229.53333333333342</v>
      </c>
      <c r="H336" s="36">
        <v>235.83333333333337</v>
      </c>
      <c r="I336" s="36">
        <v>236.96666666666664</v>
      </c>
      <c r="J336" s="36">
        <v>238.98333333333335</v>
      </c>
      <c r="K336" s="31">
        <v>234.95</v>
      </c>
      <c r="L336" s="31">
        <v>231.8</v>
      </c>
      <c r="M336" s="31">
        <v>13.34521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63.45</v>
      </c>
      <c r="D337" s="36">
        <v>63.050000000000004</v>
      </c>
      <c r="E337" s="36">
        <v>62.100000000000009</v>
      </c>
      <c r="F337" s="36">
        <v>60.750000000000007</v>
      </c>
      <c r="G337" s="36">
        <v>59.800000000000011</v>
      </c>
      <c r="H337" s="36">
        <v>64.400000000000006</v>
      </c>
      <c r="I337" s="36">
        <v>65.350000000000009</v>
      </c>
      <c r="J337" s="36">
        <v>66.7</v>
      </c>
      <c r="K337" s="31">
        <v>64</v>
      </c>
      <c r="L337" s="31">
        <v>61.7</v>
      </c>
      <c r="M337" s="31">
        <v>33.05077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341.75</v>
      </c>
      <c r="D338" s="36">
        <v>340.34999999999997</v>
      </c>
      <c r="E338" s="36">
        <v>335.69999999999993</v>
      </c>
      <c r="F338" s="36">
        <v>329.65</v>
      </c>
      <c r="G338" s="36">
        <v>324.99999999999994</v>
      </c>
      <c r="H338" s="36">
        <v>346.39999999999992</v>
      </c>
      <c r="I338" s="36">
        <v>351.0499999999999</v>
      </c>
      <c r="J338" s="36">
        <v>357.09999999999991</v>
      </c>
      <c r="K338" s="31">
        <v>345</v>
      </c>
      <c r="L338" s="31">
        <v>334.3</v>
      </c>
      <c r="M338" s="31">
        <v>5.9618399999999996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1319.9</v>
      </c>
      <c r="D339" s="36">
        <v>1309.6000000000001</v>
      </c>
      <c r="E339" s="36">
        <v>1285.3000000000002</v>
      </c>
      <c r="F339" s="36">
        <v>1250.7</v>
      </c>
      <c r="G339" s="36">
        <v>1226.4000000000001</v>
      </c>
      <c r="H339" s="36">
        <v>1344.2000000000003</v>
      </c>
      <c r="I339" s="36">
        <v>1368.5</v>
      </c>
      <c r="J339" s="36">
        <v>1403.1000000000004</v>
      </c>
      <c r="K339" s="31">
        <v>1333.9</v>
      </c>
      <c r="L339" s="31">
        <v>1275</v>
      </c>
      <c r="M339" s="31">
        <v>0.58013000000000003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165.8</v>
      </c>
      <c r="D340" s="36">
        <v>164.26666666666668</v>
      </c>
      <c r="E340" s="36">
        <v>162.03333333333336</v>
      </c>
      <c r="F340" s="36">
        <v>158.26666666666668</v>
      </c>
      <c r="G340" s="36">
        <v>156.03333333333336</v>
      </c>
      <c r="H340" s="36">
        <v>168.03333333333336</v>
      </c>
      <c r="I340" s="36">
        <v>170.26666666666665</v>
      </c>
      <c r="J340" s="36">
        <v>174.03333333333336</v>
      </c>
      <c r="K340" s="31">
        <v>166.5</v>
      </c>
      <c r="L340" s="31">
        <v>160.5</v>
      </c>
      <c r="M340" s="31">
        <v>98.394189999999995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3069</v>
      </c>
      <c r="D341" s="36">
        <v>3074.5</v>
      </c>
      <c r="E341" s="36">
        <v>3048.5</v>
      </c>
      <c r="F341" s="36">
        <v>3028</v>
      </c>
      <c r="G341" s="36">
        <v>3002</v>
      </c>
      <c r="H341" s="36">
        <v>3095</v>
      </c>
      <c r="I341" s="36">
        <v>3121</v>
      </c>
      <c r="J341" s="36">
        <v>3141.5</v>
      </c>
      <c r="K341" s="31">
        <v>3100.5</v>
      </c>
      <c r="L341" s="31">
        <v>3054</v>
      </c>
      <c r="M341" s="31">
        <v>8.5569999999999993E-2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767</v>
      </c>
      <c r="D342" s="36">
        <v>767.86666666666667</v>
      </c>
      <c r="E342" s="36">
        <v>753.73333333333335</v>
      </c>
      <c r="F342" s="36">
        <v>740.4666666666667</v>
      </c>
      <c r="G342" s="36">
        <v>726.33333333333337</v>
      </c>
      <c r="H342" s="36">
        <v>781.13333333333333</v>
      </c>
      <c r="I342" s="36">
        <v>795.26666666666677</v>
      </c>
      <c r="J342" s="36">
        <v>808.5333333333333</v>
      </c>
      <c r="K342" s="31">
        <v>782</v>
      </c>
      <c r="L342" s="31">
        <v>754.6</v>
      </c>
      <c r="M342" s="31">
        <v>0.39013999999999999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2594.9</v>
      </c>
      <c r="D343" s="36">
        <v>2596.5666666666671</v>
      </c>
      <c r="E343" s="36">
        <v>2583.733333333334</v>
      </c>
      <c r="F343" s="36">
        <v>2572.5666666666671</v>
      </c>
      <c r="G343" s="36">
        <v>2559.733333333334</v>
      </c>
      <c r="H343" s="36">
        <v>2607.733333333334</v>
      </c>
      <c r="I343" s="36">
        <v>2620.5666666666671</v>
      </c>
      <c r="J343" s="36">
        <v>2631.733333333334</v>
      </c>
      <c r="K343" s="31">
        <v>2609.4</v>
      </c>
      <c r="L343" s="31">
        <v>2585.4</v>
      </c>
      <c r="M343" s="31">
        <v>0.25524999999999998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105.5</v>
      </c>
      <c r="D344" s="36">
        <v>104.3</v>
      </c>
      <c r="E344" s="36">
        <v>102.19999999999999</v>
      </c>
      <c r="F344" s="36">
        <v>98.899999999999991</v>
      </c>
      <c r="G344" s="36">
        <v>96.799999999999983</v>
      </c>
      <c r="H344" s="36">
        <v>107.6</v>
      </c>
      <c r="I344" s="36">
        <v>109.69999999999999</v>
      </c>
      <c r="J344" s="36">
        <v>113</v>
      </c>
      <c r="K344" s="31">
        <v>106.4</v>
      </c>
      <c r="L344" s="31">
        <v>101</v>
      </c>
      <c r="M344" s="31">
        <v>7.1142799999999999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516.45000000000005</v>
      </c>
      <c r="D345" s="36">
        <v>518.43333333333339</v>
      </c>
      <c r="E345" s="36">
        <v>512.16666666666674</v>
      </c>
      <c r="F345" s="36">
        <v>507.88333333333333</v>
      </c>
      <c r="G345" s="36">
        <v>501.61666666666667</v>
      </c>
      <c r="H345" s="36">
        <v>522.71666666666681</v>
      </c>
      <c r="I345" s="36">
        <v>528.98333333333346</v>
      </c>
      <c r="J345" s="36">
        <v>533.26666666666688</v>
      </c>
      <c r="K345" s="31">
        <v>524.70000000000005</v>
      </c>
      <c r="L345" s="31">
        <v>514.15</v>
      </c>
      <c r="M345" s="31">
        <v>0.38250000000000001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337.3</v>
      </c>
      <c r="D346" s="36">
        <v>337.76666666666665</v>
      </c>
      <c r="E346" s="36">
        <v>334.5333333333333</v>
      </c>
      <c r="F346" s="36">
        <v>331.76666666666665</v>
      </c>
      <c r="G346" s="36">
        <v>328.5333333333333</v>
      </c>
      <c r="H346" s="36">
        <v>340.5333333333333</v>
      </c>
      <c r="I346" s="36">
        <v>343.76666666666665</v>
      </c>
      <c r="J346" s="36">
        <v>346.5333333333333</v>
      </c>
      <c r="K346" s="31">
        <v>341</v>
      </c>
      <c r="L346" s="31">
        <v>335</v>
      </c>
      <c r="M346" s="31">
        <v>0.21579000000000001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1371.1</v>
      </c>
      <c r="D347" s="36">
        <v>1369.3</v>
      </c>
      <c r="E347" s="36">
        <v>1359.6</v>
      </c>
      <c r="F347" s="36">
        <v>1348.1</v>
      </c>
      <c r="G347" s="36">
        <v>1338.3999999999999</v>
      </c>
      <c r="H347" s="36">
        <v>1380.8</v>
      </c>
      <c r="I347" s="36">
        <v>1390.5000000000002</v>
      </c>
      <c r="J347" s="36">
        <v>1402</v>
      </c>
      <c r="K347" s="31">
        <v>1379</v>
      </c>
      <c r="L347" s="31">
        <v>1357.8</v>
      </c>
      <c r="M347" s="31">
        <v>0.17096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271.89999999999998</v>
      </c>
      <c r="D348" s="36">
        <v>272.05</v>
      </c>
      <c r="E348" s="36">
        <v>271.20000000000005</v>
      </c>
      <c r="F348" s="36">
        <v>270.50000000000006</v>
      </c>
      <c r="G348" s="36">
        <v>269.65000000000009</v>
      </c>
      <c r="H348" s="36">
        <v>272.75</v>
      </c>
      <c r="I348" s="36">
        <v>273.60000000000002</v>
      </c>
      <c r="J348" s="36">
        <v>274.29999999999995</v>
      </c>
      <c r="K348" s="31">
        <v>272.89999999999998</v>
      </c>
      <c r="L348" s="31">
        <v>271.35000000000002</v>
      </c>
      <c r="M348" s="31">
        <v>8.6469299999999993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592.75</v>
      </c>
      <c r="D349" s="36">
        <v>592.6</v>
      </c>
      <c r="E349" s="36">
        <v>586.5</v>
      </c>
      <c r="F349" s="36">
        <v>580.25</v>
      </c>
      <c r="G349" s="36">
        <v>574.15</v>
      </c>
      <c r="H349" s="36">
        <v>598.85</v>
      </c>
      <c r="I349" s="36">
        <v>604.95000000000016</v>
      </c>
      <c r="J349" s="36">
        <v>611.20000000000005</v>
      </c>
      <c r="K349" s="31">
        <v>598.70000000000005</v>
      </c>
      <c r="L349" s="31">
        <v>586.35</v>
      </c>
      <c r="M349" s="31">
        <v>4.3912699999999996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1976.75</v>
      </c>
      <c r="D350" s="36">
        <v>1968.9166666666667</v>
      </c>
      <c r="E350" s="36">
        <v>1957.8333333333335</v>
      </c>
      <c r="F350" s="36">
        <v>1938.9166666666667</v>
      </c>
      <c r="G350" s="36">
        <v>1927.8333333333335</v>
      </c>
      <c r="H350" s="36">
        <v>1987.8333333333335</v>
      </c>
      <c r="I350" s="36">
        <v>1998.916666666667</v>
      </c>
      <c r="J350" s="36">
        <v>2017.8333333333335</v>
      </c>
      <c r="K350" s="31">
        <v>1980</v>
      </c>
      <c r="L350" s="31">
        <v>1950</v>
      </c>
      <c r="M350" s="31">
        <v>1.37175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414.4</v>
      </c>
      <c r="D351" s="36">
        <v>418.08333333333331</v>
      </c>
      <c r="E351" s="36">
        <v>406.31666666666661</v>
      </c>
      <c r="F351" s="36">
        <v>398.23333333333329</v>
      </c>
      <c r="G351" s="36">
        <v>386.46666666666658</v>
      </c>
      <c r="H351" s="36">
        <v>426.16666666666663</v>
      </c>
      <c r="I351" s="36">
        <v>437.93333333333339</v>
      </c>
      <c r="J351" s="36">
        <v>446.01666666666665</v>
      </c>
      <c r="K351" s="31">
        <v>429.85</v>
      </c>
      <c r="L351" s="31">
        <v>410</v>
      </c>
      <c r="M351" s="31">
        <v>17.513369999999998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7759.5</v>
      </c>
      <c r="D352" s="36">
        <v>7761.6500000000005</v>
      </c>
      <c r="E352" s="36">
        <v>7723.3000000000011</v>
      </c>
      <c r="F352" s="36">
        <v>7687.1</v>
      </c>
      <c r="G352" s="36">
        <v>7648.7500000000009</v>
      </c>
      <c r="H352" s="36">
        <v>7797.8500000000013</v>
      </c>
      <c r="I352" s="36">
        <v>7836.2000000000016</v>
      </c>
      <c r="J352" s="36">
        <v>7872.4000000000015</v>
      </c>
      <c r="K352" s="31">
        <v>7800</v>
      </c>
      <c r="L352" s="31">
        <v>7725.45</v>
      </c>
      <c r="M352" s="31">
        <v>7.0870000000000002E-2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208.7</v>
      </c>
      <c r="D353" s="36">
        <v>208.2166666666667</v>
      </c>
      <c r="E353" s="36">
        <v>205.53333333333339</v>
      </c>
      <c r="F353" s="36">
        <v>202.3666666666667</v>
      </c>
      <c r="G353" s="36">
        <v>199.68333333333339</v>
      </c>
      <c r="H353" s="36">
        <v>211.38333333333338</v>
      </c>
      <c r="I353" s="36">
        <v>214.06666666666666</v>
      </c>
      <c r="J353" s="36">
        <v>217.23333333333338</v>
      </c>
      <c r="K353" s="31">
        <v>210.9</v>
      </c>
      <c r="L353" s="31">
        <v>205.05</v>
      </c>
      <c r="M353" s="31">
        <v>0.44729000000000002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1113</v>
      </c>
      <c r="D354" s="36">
        <v>1100.9166666666667</v>
      </c>
      <c r="E354" s="36">
        <v>1082.0833333333335</v>
      </c>
      <c r="F354" s="36">
        <v>1051.1666666666667</v>
      </c>
      <c r="G354" s="36">
        <v>1032.3333333333335</v>
      </c>
      <c r="H354" s="36">
        <v>1131.8333333333335</v>
      </c>
      <c r="I354" s="36">
        <v>1150.666666666667</v>
      </c>
      <c r="J354" s="36">
        <v>1181.5833333333335</v>
      </c>
      <c r="K354" s="31">
        <v>1119.75</v>
      </c>
      <c r="L354" s="31">
        <v>1070</v>
      </c>
      <c r="M354" s="31">
        <v>0.79379999999999995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298.60000000000002</v>
      </c>
      <c r="D355" s="36">
        <v>296.8</v>
      </c>
      <c r="E355" s="36">
        <v>293.90000000000003</v>
      </c>
      <c r="F355" s="36">
        <v>289.20000000000005</v>
      </c>
      <c r="G355" s="36">
        <v>286.30000000000007</v>
      </c>
      <c r="H355" s="36">
        <v>301.5</v>
      </c>
      <c r="I355" s="36">
        <v>304.39999999999998</v>
      </c>
      <c r="J355" s="36">
        <v>309.09999999999997</v>
      </c>
      <c r="K355" s="31">
        <v>299.7</v>
      </c>
      <c r="L355" s="31">
        <v>292.10000000000002</v>
      </c>
      <c r="M355" s="31">
        <v>3.0238100000000001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3688</v>
      </c>
      <c r="D356" s="36">
        <v>3686.6666666666665</v>
      </c>
      <c r="E356" s="36">
        <v>3658.333333333333</v>
      </c>
      <c r="F356" s="36">
        <v>3628.6666666666665</v>
      </c>
      <c r="G356" s="36">
        <v>3600.333333333333</v>
      </c>
      <c r="H356" s="36">
        <v>3716.333333333333</v>
      </c>
      <c r="I356" s="36">
        <v>3744.6666666666661</v>
      </c>
      <c r="J356" s="36">
        <v>3774.333333333333</v>
      </c>
      <c r="K356" s="31">
        <v>3715</v>
      </c>
      <c r="L356" s="31">
        <v>3657</v>
      </c>
      <c r="M356" s="31">
        <v>0.11175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732.55</v>
      </c>
      <c r="D357" s="36">
        <v>730.18333333333339</v>
      </c>
      <c r="E357" s="36">
        <v>722.36666666666679</v>
      </c>
      <c r="F357" s="36">
        <v>712.18333333333339</v>
      </c>
      <c r="G357" s="36">
        <v>704.36666666666679</v>
      </c>
      <c r="H357" s="36">
        <v>740.36666666666679</v>
      </c>
      <c r="I357" s="36">
        <v>748.18333333333339</v>
      </c>
      <c r="J357" s="36">
        <v>758.36666666666679</v>
      </c>
      <c r="K357" s="31">
        <v>738</v>
      </c>
      <c r="L357" s="31">
        <v>720</v>
      </c>
      <c r="M357" s="31">
        <v>0.60499000000000003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436.25</v>
      </c>
      <c r="D358" s="36">
        <v>434.25</v>
      </c>
      <c r="E358" s="36">
        <v>429.5</v>
      </c>
      <c r="F358" s="36">
        <v>422.75</v>
      </c>
      <c r="G358" s="36">
        <v>418</v>
      </c>
      <c r="H358" s="36">
        <v>441</v>
      </c>
      <c r="I358" s="36">
        <v>445.75</v>
      </c>
      <c r="J358" s="36">
        <v>452.5</v>
      </c>
      <c r="K358" s="31">
        <v>439</v>
      </c>
      <c r="L358" s="31">
        <v>427.5</v>
      </c>
      <c r="M358" s="31">
        <v>0.66607000000000005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1398.15</v>
      </c>
      <c r="D359" s="36">
        <v>1398.9000000000003</v>
      </c>
      <c r="E359" s="36">
        <v>1389.4000000000005</v>
      </c>
      <c r="F359" s="36">
        <v>1380.6500000000003</v>
      </c>
      <c r="G359" s="36">
        <v>1371.1500000000005</v>
      </c>
      <c r="H359" s="36">
        <v>1407.6500000000005</v>
      </c>
      <c r="I359" s="36">
        <v>1417.15</v>
      </c>
      <c r="J359" s="36">
        <v>1425.9000000000005</v>
      </c>
      <c r="K359" s="31">
        <v>1408.4</v>
      </c>
      <c r="L359" s="31">
        <v>1390.15</v>
      </c>
      <c r="M359" s="31">
        <v>0.49476999999999999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35531.199999999997</v>
      </c>
      <c r="D360" s="36">
        <v>35565.783333333333</v>
      </c>
      <c r="E360" s="36">
        <v>35358.866666666669</v>
      </c>
      <c r="F360" s="36">
        <v>35186.533333333333</v>
      </c>
      <c r="G360" s="36">
        <v>34979.616666666669</v>
      </c>
      <c r="H360" s="36">
        <v>35738.116666666669</v>
      </c>
      <c r="I360" s="36">
        <v>35945.03333333334</v>
      </c>
      <c r="J360" s="36">
        <v>36117.366666666669</v>
      </c>
      <c r="K360" s="31">
        <v>35772.699999999997</v>
      </c>
      <c r="L360" s="31">
        <v>35393.449999999997</v>
      </c>
      <c r="M360" s="31">
        <v>2.1999999999999999E-2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1602.95</v>
      </c>
      <c r="D361" s="36">
        <v>1584.6499999999999</v>
      </c>
      <c r="E361" s="36">
        <v>1559.2999999999997</v>
      </c>
      <c r="F361" s="36">
        <v>1515.6499999999999</v>
      </c>
      <c r="G361" s="36">
        <v>1490.2999999999997</v>
      </c>
      <c r="H361" s="36">
        <v>1628.2999999999997</v>
      </c>
      <c r="I361" s="36">
        <v>1653.6499999999996</v>
      </c>
      <c r="J361" s="36">
        <v>1697.2999999999997</v>
      </c>
      <c r="K361" s="31">
        <v>1610</v>
      </c>
      <c r="L361" s="31">
        <v>1541</v>
      </c>
      <c r="M361" s="31">
        <v>2.2229199999999998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8575.85</v>
      </c>
      <c r="D362" s="36">
        <v>8582.4</v>
      </c>
      <c r="E362" s="36">
        <v>8518.4499999999989</v>
      </c>
      <c r="F362" s="36">
        <v>8461.0499999999993</v>
      </c>
      <c r="G362" s="36">
        <v>8397.0999999999985</v>
      </c>
      <c r="H362" s="36">
        <v>8639.7999999999993</v>
      </c>
      <c r="I362" s="36">
        <v>8703.75</v>
      </c>
      <c r="J362" s="36">
        <v>8761.15</v>
      </c>
      <c r="K362" s="31">
        <v>8646.35</v>
      </c>
      <c r="L362" s="31">
        <v>8525</v>
      </c>
      <c r="M362" s="31">
        <v>0.30081999999999998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281.85000000000002</v>
      </c>
      <c r="D363" s="36">
        <v>281.66666666666669</v>
      </c>
      <c r="E363" s="36">
        <v>279.08333333333337</v>
      </c>
      <c r="F363" s="36">
        <v>276.31666666666666</v>
      </c>
      <c r="G363" s="36">
        <v>273.73333333333335</v>
      </c>
      <c r="H363" s="36">
        <v>284.43333333333339</v>
      </c>
      <c r="I363" s="36">
        <v>287.01666666666677</v>
      </c>
      <c r="J363" s="36">
        <v>289.78333333333342</v>
      </c>
      <c r="K363" s="31">
        <v>284.25</v>
      </c>
      <c r="L363" s="31">
        <v>278.89999999999998</v>
      </c>
      <c r="M363" s="31">
        <v>1.94818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4522.3</v>
      </c>
      <c r="D364" s="36">
        <v>4504.2666666666664</v>
      </c>
      <c r="E364" s="36">
        <v>4378.5333333333328</v>
      </c>
      <c r="F364" s="36">
        <v>4234.7666666666664</v>
      </c>
      <c r="G364" s="36">
        <v>4109.0333333333328</v>
      </c>
      <c r="H364" s="36">
        <v>4648.0333333333328</v>
      </c>
      <c r="I364" s="36">
        <v>4773.7666666666664</v>
      </c>
      <c r="J364" s="36">
        <v>4917.5333333333328</v>
      </c>
      <c r="K364" s="31">
        <v>4630</v>
      </c>
      <c r="L364" s="31">
        <v>4360.5</v>
      </c>
      <c r="M364" s="31">
        <v>2.8240000000000001E-2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2772.55</v>
      </c>
      <c r="D365" s="36">
        <v>2770.8333333333335</v>
      </c>
      <c r="E365" s="36">
        <v>2751.7666666666669</v>
      </c>
      <c r="F365" s="36">
        <v>2730.9833333333336</v>
      </c>
      <c r="G365" s="36">
        <v>2711.916666666667</v>
      </c>
      <c r="H365" s="36">
        <v>2791.6166666666668</v>
      </c>
      <c r="I365" s="36">
        <v>2810.6833333333334</v>
      </c>
      <c r="J365" s="36">
        <v>2831.4666666666667</v>
      </c>
      <c r="K365" s="31">
        <v>2789.9</v>
      </c>
      <c r="L365" s="31">
        <v>2750.05</v>
      </c>
      <c r="M365" s="31">
        <v>3.2750000000000001E-2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2742.2</v>
      </c>
      <c r="D366" s="36">
        <v>2742.5666666666671</v>
      </c>
      <c r="E366" s="36">
        <v>2716.6333333333341</v>
      </c>
      <c r="F366" s="36">
        <v>2691.0666666666671</v>
      </c>
      <c r="G366" s="36">
        <v>2665.1333333333341</v>
      </c>
      <c r="H366" s="36">
        <v>2768.1333333333341</v>
      </c>
      <c r="I366" s="36">
        <v>2794.0666666666675</v>
      </c>
      <c r="J366" s="36">
        <v>2819.6333333333341</v>
      </c>
      <c r="K366" s="31">
        <v>2768.5</v>
      </c>
      <c r="L366" s="31">
        <v>2717</v>
      </c>
      <c r="M366" s="31">
        <v>0.16597000000000001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934.85</v>
      </c>
      <c r="D367" s="36">
        <v>933.91666666666663</v>
      </c>
      <c r="E367" s="36">
        <v>927.93333333333328</v>
      </c>
      <c r="F367" s="36">
        <v>921.01666666666665</v>
      </c>
      <c r="G367" s="36">
        <v>915.0333333333333</v>
      </c>
      <c r="H367" s="36">
        <v>940.83333333333326</v>
      </c>
      <c r="I367" s="36">
        <v>946.81666666666661</v>
      </c>
      <c r="J367" s="36">
        <v>953.73333333333323</v>
      </c>
      <c r="K367" s="31">
        <v>939.9</v>
      </c>
      <c r="L367" s="31">
        <v>927</v>
      </c>
      <c r="M367" s="31">
        <v>0.73463999999999996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132.5</v>
      </c>
      <c r="D368" s="36">
        <v>132.6</v>
      </c>
      <c r="E368" s="36">
        <v>131.29999999999998</v>
      </c>
      <c r="F368" s="36">
        <v>130.1</v>
      </c>
      <c r="G368" s="36">
        <v>128.79999999999998</v>
      </c>
      <c r="H368" s="36">
        <v>133.79999999999998</v>
      </c>
      <c r="I368" s="36">
        <v>135.1</v>
      </c>
      <c r="J368" s="36">
        <v>136.29999999999998</v>
      </c>
      <c r="K368" s="31">
        <v>133.9</v>
      </c>
      <c r="L368" s="31">
        <v>131.4</v>
      </c>
      <c r="M368" s="31">
        <v>2.6961499999999998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1610.5</v>
      </c>
      <c r="D369" s="36">
        <v>1604.4333333333334</v>
      </c>
      <c r="E369" s="36">
        <v>1584.9666666666667</v>
      </c>
      <c r="F369" s="36">
        <v>1559.4333333333334</v>
      </c>
      <c r="G369" s="36">
        <v>1539.9666666666667</v>
      </c>
      <c r="H369" s="36">
        <v>1629.9666666666667</v>
      </c>
      <c r="I369" s="36">
        <v>1649.4333333333334</v>
      </c>
      <c r="J369" s="36">
        <v>1674.9666666666667</v>
      </c>
      <c r="K369" s="31">
        <v>1623.9</v>
      </c>
      <c r="L369" s="31">
        <v>1578.9</v>
      </c>
      <c r="M369" s="31">
        <v>6.216E-2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4794.3500000000004</v>
      </c>
      <c r="D370" s="36">
        <v>4798.5166666666664</v>
      </c>
      <c r="E370" s="36">
        <v>4767.0333333333328</v>
      </c>
      <c r="F370" s="36">
        <v>4739.7166666666662</v>
      </c>
      <c r="G370" s="36">
        <v>4708.2333333333327</v>
      </c>
      <c r="H370" s="36">
        <v>4825.833333333333</v>
      </c>
      <c r="I370" s="36">
        <v>4857.3166666666666</v>
      </c>
      <c r="J370" s="36">
        <v>4884.6333333333332</v>
      </c>
      <c r="K370" s="31">
        <v>4830</v>
      </c>
      <c r="L370" s="31">
        <v>4771.2</v>
      </c>
      <c r="M370" s="31">
        <v>0.43057000000000001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875.45</v>
      </c>
      <c r="D371" s="36">
        <v>871.35</v>
      </c>
      <c r="E371" s="36">
        <v>858.80000000000007</v>
      </c>
      <c r="F371" s="36">
        <v>842.15000000000009</v>
      </c>
      <c r="G371" s="36">
        <v>829.60000000000014</v>
      </c>
      <c r="H371" s="36">
        <v>888</v>
      </c>
      <c r="I371" s="36">
        <v>900.55</v>
      </c>
      <c r="J371" s="36">
        <v>917.19999999999993</v>
      </c>
      <c r="K371" s="31">
        <v>883.9</v>
      </c>
      <c r="L371" s="31">
        <v>854.7</v>
      </c>
      <c r="M371" s="31">
        <v>0.22511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465.4</v>
      </c>
      <c r="D372" s="36">
        <v>465.16666666666669</v>
      </c>
      <c r="E372" s="36">
        <v>460.33333333333337</v>
      </c>
      <c r="F372" s="36">
        <v>455.26666666666671</v>
      </c>
      <c r="G372" s="36">
        <v>450.43333333333339</v>
      </c>
      <c r="H372" s="36">
        <v>470.23333333333335</v>
      </c>
      <c r="I372" s="36">
        <v>475.06666666666672</v>
      </c>
      <c r="J372" s="36">
        <v>480.13333333333333</v>
      </c>
      <c r="K372" s="31">
        <v>470</v>
      </c>
      <c r="L372" s="31">
        <v>460.1</v>
      </c>
      <c r="M372" s="31">
        <v>1.3539600000000001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415.5</v>
      </c>
      <c r="D373" s="36">
        <v>416.23333333333335</v>
      </c>
      <c r="E373" s="36">
        <v>412.9666666666667</v>
      </c>
      <c r="F373" s="36">
        <v>410.43333333333334</v>
      </c>
      <c r="G373" s="36">
        <v>407.16666666666669</v>
      </c>
      <c r="H373" s="36">
        <v>418.76666666666671</v>
      </c>
      <c r="I373" s="36">
        <v>422.03333333333336</v>
      </c>
      <c r="J373" s="36">
        <v>424.56666666666672</v>
      </c>
      <c r="K373" s="31">
        <v>419.5</v>
      </c>
      <c r="L373" s="31">
        <v>413.7</v>
      </c>
      <c r="M373" s="31">
        <v>7.5118600000000004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286.85000000000002</v>
      </c>
      <c r="D374" s="36">
        <v>287.61666666666673</v>
      </c>
      <c r="E374" s="36">
        <v>285.43333333333345</v>
      </c>
      <c r="F374" s="36">
        <v>284.01666666666671</v>
      </c>
      <c r="G374" s="36">
        <v>281.83333333333343</v>
      </c>
      <c r="H374" s="36">
        <v>289.03333333333347</v>
      </c>
      <c r="I374" s="36">
        <v>291.21666666666675</v>
      </c>
      <c r="J374" s="36">
        <v>292.6333333333335</v>
      </c>
      <c r="K374" s="31">
        <v>289.8</v>
      </c>
      <c r="L374" s="31">
        <v>286.2</v>
      </c>
      <c r="M374" s="31">
        <v>4.9439399999999996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502.6</v>
      </c>
      <c r="D375" s="36">
        <v>504.73333333333335</v>
      </c>
      <c r="E375" s="36">
        <v>499.7166666666667</v>
      </c>
      <c r="F375" s="36">
        <v>496.83333333333337</v>
      </c>
      <c r="G375" s="36">
        <v>491.81666666666672</v>
      </c>
      <c r="H375" s="36">
        <v>507.61666666666667</v>
      </c>
      <c r="I375" s="36">
        <v>512.63333333333333</v>
      </c>
      <c r="J375" s="36">
        <v>515.51666666666665</v>
      </c>
      <c r="K375" s="31">
        <v>509.75</v>
      </c>
      <c r="L375" s="31">
        <v>501.85</v>
      </c>
      <c r="M375" s="31">
        <v>0.78737000000000001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1213.3499999999999</v>
      </c>
      <c r="D376" s="36">
        <v>1201.3999999999999</v>
      </c>
      <c r="E376" s="36">
        <v>1176.9999999999998</v>
      </c>
      <c r="F376" s="36">
        <v>1140.6499999999999</v>
      </c>
      <c r="G376" s="36">
        <v>1116.2499999999998</v>
      </c>
      <c r="H376" s="36">
        <v>1237.7499999999998</v>
      </c>
      <c r="I376" s="36">
        <v>1262.1499999999999</v>
      </c>
      <c r="J376" s="36">
        <v>1298.4999999999998</v>
      </c>
      <c r="K376" s="31">
        <v>1225.8</v>
      </c>
      <c r="L376" s="31">
        <v>1165.05</v>
      </c>
      <c r="M376" s="31">
        <v>1.1025400000000001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579.25</v>
      </c>
      <c r="D377" s="36">
        <v>578.41666666666663</v>
      </c>
      <c r="E377" s="36">
        <v>572.83333333333326</v>
      </c>
      <c r="F377" s="36">
        <v>566.41666666666663</v>
      </c>
      <c r="G377" s="36">
        <v>560.83333333333326</v>
      </c>
      <c r="H377" s="36">
        <v>584.83333333333326</v>
      </c>
      <c r="I377" s="36">
        <v>590.41666666666652</v>
      </c>
      <c r="J377" s="36">
        <v>596.83333333333326</v>
      </c>
      <c r="K377" s="31">
        <v>584</v>
      </c>
      <c r="L377" s="31">
        <v>572</v>
      </c>
      <c r="M377" s="31">
        <v>0.30980999999999997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174.35</v>
      </c>
      <c r="D378" s="36">
        <v>174.13333333333333</v>
      </c>
      <c r="E378" s="36">
        <v>171.71666666666664</v>
      </c>
      <c r="F378" s="36">
        <v>169.08333333333331</v>
      </c>
      <c r="G378" s="36">
        <v>166.66666666666663</v>
      </c>
      <c r="H378" s="36">
        <v>176.76666666666665</v>
      </c>
      <c r="I378" s="36">
        <v>179.18333333333334</v>
      </c>
      <c r="J378" s="36">
        <v>181.81666666666666</v>
      </c>
      <c r="K378" s="31">
        <v>176.55</v>
      </c>
      <c r="L378" s="31">
        <v>171.5</v>
      </c>
      <c r="M378" s="31">
        <v>0.31842999999999999</v>
      </c>
      <c r="N378" s="1"/>
      <c r="O378" s="1"/>
    </row>
    <row r="379" spans="1:15" ht="12.75" customHeight="1">
      <c r="A379" s="33">
        <v>369</v>
      </c>
      <c r="B379" s="53" t="s">
        <v>895</v>
      </c>
      <c r="C379" s="31">
        <v>5115.3</v>
      </c>
      <c r="D379" s="36">
        <v>5105.8</v>
      </c>
      <c r="E379" s="36">
        <v>5071.6000000000004</v>
      </c>
      <c r="F379" s="36">
        <v>5027.9000000000005</v>
      </c>
      <c r="G379" s="36">
        <v>4993.7000000000007</v>
      </c>
      <c r="H379" s="36">
        <v>5149.5</v>
      </c>
      <c r="I379" s="36">
        <v>5183.6999999999989</v>
      </c>
      <c r="J379" s="36">
        <v>5227.3999999999996</v>
      </c>
      <c r="K379" s="31">
        <v>5140</v>
      </c>
      <c r="L379" s="31">
        <v>5062.1000000000004</v>
      </c>
      <c r="M379" s="31">
        <v>3.8700000000000002E-3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16030.6</v>
      </c>
      <c r="D380" s="36">
        <v>16045.133333333333</v>
      </c>
      <c r="E380" s="36">
        <v>15910.466666666667</v>
      </c>
      <c r="F380" s="36">
        <v>15790.333333333334</v>
      </c>
      <c r="G380" s="36">
        <v>15655.666666666668</v>
      </c>
      <c r="H380" s="36">
        <v>16165.266666666666</v>
      </c>
      <c r="I380" s="36">
        <v>16299.933333333334</v>
      </c>
      <c r="J380" s="36">
        <v>16420.066666666666</v>
      </c>
      <c r="K380" s="31">
        <v>16179.8</v>
      </c>
      <c r="L380" s="31">
        <v>15925</v>
      </c>
      <c r="M380" s="31">
        <v>3.79E-3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125.8</v>
      </c>
      <c r="D381" s="36">
        <v>125.59999999999998</v>
      </c>
      <c r="E381" s="36">
        <v>124.79999999999995</v>
      </c>
      <c r="F381" s="36">
        <v>123.79999999999997</v>
      </c>
      <c r="G381" s="36">
        <v>122.99999999999994</v>
      </c>
      <c r="H381" s="36">
        <v>126.59999999999997</v>
      </c>
      <c r="I381" s="36">
        <v>127.4</v>
      </c>
      <c r="J381" s="36">
        <v>128.39999999999998</v>
      </c>
      <c r="K381" s="31">
        <v>126.4</v>
      </c>
      <c r="L381" s="31">
        <v>124.6</v>
      </c>
      <c r="M381" s="31">
        <v>37.318669999999997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514.15</v>
      </c>
      <c r="D382" s="36">
        <v>513.5333333333333</v>
      </c>
      <c r="E382" s="36">
        <v>509.11666666666656</v>
      </c>
      <c r="F382" s="36">
        <v>504.08333333333326</v>
      </c>
      <c r="G382" s="36">
        <v>499.66666666666652</v>
      </c>
      <c r="H382" s="36">
        <v>518.56666666666661</v>
      </c>
      <c r="I382" s="36">
        <v>522.98333333333335</v>
      </c>
      <c r="J382" s="36">
        <v>528.01666666666665</v>
      </c>
      <c r="K382" s="31">
        <v>517.95000000000005</v>
      </c>
      <c r="L382" s="31">
        <v>508.5</v>
      </c>
      <c r="M382" s="31">
        <v>0.31318000000000001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270.8</v>
      </c>
      <c r="D383" s="36">
        <v>269.31666666666666</v>
      </c>
      <c r="E383" s="36">
        <v>266.48333333333335</v>
      </c>
      <c r="F383" s="36">
        <v>262.16666666666669</v>
      </c>
      <c r="G383" s="36">
        <v>259.33333333333337</v>
      </c>
      <c r="H383" s="36">
        <v>273.63333333333333</v>
      </c>
      <c r="I383" s="36">
        <v>276.4666666666667</v>
      </c>
      <c r="J383" s="36">
        <v>280.7833333333333</v>
      </c>
      <c r="K383" s="31">
        <v>272.14999999999998</v>
      </c>
      <c r="L383" s="31">
        <v>265</v>
      </c>
      <c r="M383" s="31">
        <v>12.140129999999999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462.25</v>
      </c>
      <c r="D384" s="36">
        <v>461.76666666666665</v>
      </c>
      <c r="E384" s="36">
        <v>460.23333333333329</v>
      </c>
      <c r="F384" s="36">
        <v>458.21666666666664</v>
      </c>
      <c r="G384" s="36">
        <v>456.68333333333328</v>
      </c>
      <c r="H384" s="36">
        <v>463.7833333333333</v>
      </c>
      <c r="I384" s="36">
        <v>465.31666666666661</v>
      </c>
      <c r="J384" s="36">
        <v>467.33333333333331</v>
      </c>
      <c r="K384" s="31">
        <v>463.3</v>
      </c>
      <c r="L384" s="31">
        <v>459.75</v>
      </c>
      <c r="M384" s="31">
        <v>5.9794799999999997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578.1</v>
      </c>
      <c r="D385" s="36">
        <v>578.75</v>
      </c>
      <c r="E385" s="36">
        <v>572.5</v>
      </c>
      <c r="F385" s="36">
        <v>566.9</v>
      </c>
      <c r="G385" s="36">
        <v>560.65</v>
      </c>
      <c r="H385" s="36">
        <v>584.35</v>
      </c>
      <c r="I385" s="36">
        <v>590.6</v>
      </c>
      <c r="J385" s="36">
        <v>596.20000000000005</v>
      </c>
      <c r="K385" s="31">
        <v>585</v>
      </c>
      <c r="L385" s="31">
        <v>573.15</v>
      </c>
      <c r="M385" s="31">
        <v>0.28563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791.85</v>
      </c>
      <c r="D386" s="36">
        <v>790.41666666666663</v>
      </c>
      <c r="E386" s="36">
        <v>781.43333333333328</v>
      </c>
      <c r="F386" s="36">
        <v>771.01666666666665</v>
      </c>
      <c r="G386" s="36">
        <v>762.0333333333333</v>
      </c>
      <c r="H386" s="36">
        <v>800.83333333333326</v>
      </c>
      <c r="I386" s="36">
        <v>809.81666666666661</v>
      </c>
      <c r="J386" s="36">
        <v>820.23333333333323</v>
      </c>
      <c r="K386" s="31">
        <v>799.4</v>
      </c>
      <c r="L386" s="31">
        <v>780</v>
      </c>
      <c r="M386" s="31">
        <v>2.2549299999999999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1610.8</v>
      </c>
      <c r="D387" s="36">
        <v>1614.6000000000001</v>
      </c>
      <c r="E387" s="36">
        <v>1596.2000000000003</v>
      </c>
      <c r="F387" s="36">
        <v>1581.6000000000001</v>
      </c>
      <c r="G387" s="36">
        <v>1563.2000000000003</v>
      </c>
      <c r="H387" s="36">
        <v>1629.2000000000003</v>
      </c>
      <c r="I387" s="36">
        <v>1647.6000000000004</v>
      </c>
      <c r="J387" s="36">
        <v>1662.2000000000003</v>
      </c>
      <c r="K387" s="31">
        <v>1633</v>
      </c>
      <c r="L387" s="31">
        <v>1600</v>
      </c>
      <c r="M387" s="31">
        <v>8.1970000000000001E-2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250.95</v>
      </c>
      <c r="D388" s="36">
        <v>249.63333333333333</v>
      </c>
      <c r="E388" s="36">
        <v>246.71666666666664</v>
      </c>
      <c r="F388" s="36">
        <v>242.48333333333332</v>
      </c>
      <c r="G388" s="36">
        <v>239.56666666666663</v>
      </c>
      <c r="H388" s="36">
        <v>253.86666666666665</v>
      </c>
      <c r="I388" s="36">
        <v>256.7833333333333</v>
      </c>
      <c r="J388" s="36">
        <v>261.01666666666665</v>
      </c>
      <c r="K388" s="31">
        <v>252.55</v>
      </c>
      <c r="L388" s="31">
        <v>245.4</v>
      </c>
      <c r="M388" s="31">
        <v>21.671769999999999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182.85</v>
      </c>
      <c r="D389" s="36">
        <v>182.31666666666669</v>
      </c>
      <c r="E389" s="36">
        <v>181.03333333333339</v>
      </c>
      <c r="F389" s="36">
        <v>179.2166666666667</v>
      </c>
      <c r="G389" s="36">
        <v>177.93333333333339</v>
      </c>
      <c r="H389" s="36">
        <v>184.13333333333338</v>
      </c>
      <c r="I389" s="36">
        <v>185.41666666666669</v>
      </c>
      <c r="J389" s="36">
        <v>187.23333333333338</v>
      </c>
      <c r="K389" s="31">
        <v>183.6</v>
      </c>
      <c r="L389" s="31">
        <v>180.5</v>
      </c>
      <c r="M389" s="31">
        <v>4.28803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1300.6500000000001</v>
      </c>
      <c r="D390" s="36">
        <v>1293.1166666666668</v>
      </c>
      <c r="E390" s="36">
        <v>1266.5833333333335</v>
      </c>
      <c r="F390" s="36">
        <v>1232.5166666666667</v>
      </c>
      <c r="G390" s="36">
        <v>1205.9833333333333</v>
      </c>
      <c r="H390" s="36">
        <v>1327.1833333333336</v>
      </c>
      <c r="I390" s="36">
        <v>1353.7166666666669</v>
      </c>
      <c r="J390" s="36">
        <v>1387.7833333333338</v>
      </c>
      <c r="K390" s="31">
        <v>1319.65</v>
      </c>
      <c r="L390" s="31">
        <v>1259.05</v>
      </c>
      <c r="M390" s="31">
        <v>0.47996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321.60000000000002</v>
      </c>
      <c r="D391" s="36">
        <v>319.16666666666669</v>
      </c>
      <c r="E391" s="36">
        <v>314.38333333333338</v>
      </c>
      <c r="F391" s="36">
        <v>307.16666666666669</v>
      </c>
      <c r="G391" s="36">
        <v>302.38333333333338</v>
      </c>
      <c r="H391" s="36">
        <v>326.38333333333338</v>
      </c>
      <c r="I391" s="36">
        <v>331.16666666666669</v>
      </c>
      <c r="J391" s="36">
        <v>338.38333333333338</v>
      </c>
      <c r="K391" s="31">
        <v>323.95</v>
      </c>
      <c r="L391" s="31">
        <v>311.95</v>
      </c>
      <c r="M391" s="31">
        <v>1.78749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262.10000000000002</v>
      </c>
      <c r="D392" s="36">
        <v>260.03333333333336</v>
      </c>
      <c r="E392" s="36">
        <v>254.26666666666671</v>
      </c>
      <c r="F392" s="36">
        <v>246.43333333333334</v>
      </c>
      <c r="G392" s="36">
        <v>240.66666666666669</v>
      </c>
      <c r="H392" s="36">
        <v>267.86666666666673</v>
      </c>
      <c r="I392" s="36">
        <v>273.63333333333338</v>
      </c>
      <c r="J392" s="36">
        <v>281.46666666666675</v>
      </c>
      <c r="K392" s="31">
        <v>265.8</v>
      </c>
      <c r="L392" s="31">
        <v>252.2</v>
      </c>
      <c r="M392" s="31">
        <v>6.1384999999999996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144.35</v>
      </c>
      <c r="D393" s="36">
        <v>144.35</v>
      </c>
      <c r="E393" s="36">
        <v>143.1</v>
      </c>
      <c r="F393" s="36">
        <v>141.85</v>
      </c>
      <c r="G393" s="36">
        <v>140.6</v>
      </c>
      <c r="H393" s="36">
        <v>145.6</v>
      </c>
      <c r="I393" s="36">
        <v>146.85</v>
      </c>
      <c r="J393" s="36">
        <v>148.1</v>
      </c>
      <c r="K393" s="31">
        <v>145.6</v>
      </c>
      <c r="L393" s="31">
        <v>143.1</v>
      </c>
      <c r="M393" s="31">
        <v>3.2000899999999999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3145.25</v>
      </c>
      <c r="D394" s="36">
        <v>3164.1166666666668</v>
      </c>
      <c r="E394" s="36">
        <v>3091.1333333333337</v>
      </c>
      <c r="F394" s="36">
        <v>3037.0166666666669</v>
      </c>
      <c r="G394" s="36">
        <v>2964.0333333333338</v>
      </c>
      <c r="H394" s="36">
        <v>3218.2333333333336</v>
      </c>
      <c r="I394" s="36">
        <v>3291.2166666666672</v>
      </c>
      <c r="J394" s="36">
        <v>3345.3333333333335</v>
      </c>
      <c r="K394" s="31">
        <v>3237.1</v>
      </c>
      <c r="L394" s="31">
        <v>3110</v>
      </c>
      <c r="M394" s="31">
        <v>2.6169999999999999E-2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82.75</v>
      </c>
      <c r="D395" s="36">
        <v>82.649999999999991</v>
      </c>
      <c r="E395" s="36">
        <v>82.149999999999977</v>
      </c>
      <c r="F395" s="36">
        <v>81.549999999999983</v>
      </c>
      <c r="G395" s="36">
        <v>81.049999999999969</v>
      </c>
      <c r="H395" s="36">
        <v>83.249999999999986</v>
      </c>
      <c r="I395" s="36">
        <v>83.750000000000014</v>
      </c>
      <c r="J395" s="36">
        <v>84.35</v>
      </c>
      <c r="K395" s="31">
        <v>83.15</v>
      </c>
      <c r="L395" s="31">
        <v>82.05</v>
      </c>
      <c r="M395" s="31">
        <v>3.3298000000000001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1837.3</v>
      </c>
      <c r="D396" s="36">
        <v>1846.1000000000001</v>
      </c>
      <c r="E396" s="36">
        <v>1824.2000000000003</v>
      </c>
      <c r="F396" s="36">
        <v>1811.1000000000001</v>
      </c>
      <c r="G396" s="36">
        <v>1789.2000000000003</v>
      </c>
      <c r="H396" s="36">
        <v>1859.2000000000003</v>
      </c>
      <c r="I396" s="36">
        <v>1881.1000000000004</v>
      </c>
      <c r="J396" s="36">
        <v>1894.2000000000003</v>
      </c>
      <c r="K396" s="31">
        <v>1868</v>
      </c>
      <c r="L396" s="31">
        <v>1833</v>
      </c>
      <c r="M396" s="31">
        <v>0.18678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209.45</v>
      </c>
      <c r="D397" s="36">
        <v>209.26666666666665</v>
      </c>
      <c r="E397" s="36">
        <v>206.5333333333333</v>
      </c>
      <c r="F397" s="36">
        <v>203.61666666666665</v>
      </c>
      <c r="G397" s="36">
        <v>200.8833333333333</v>
      </c>
      <c r="H397" s="36">
        <v>212.18333333333331</v>
      </c>
      <c r="I397" s="36">
        <v>214.91666666666666</v>
      </c>
      <c r="J397" s="36">
        <v>217.83333333333331</v>
      </c>
      <c r="K397" s="31">
        <v>212</v>
      </c>
      <c r="L397" s="31">
        <v>206.35</v>
      </c>
      <c r="M397" s="31">
        <v>1.4261900000000001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831.95</v>
      </c>
      <c r="D398" s="36">
        <v>832.68333333333339</v>
      </c>
      <c r="E398" s="36">
        <v>825.36666666666679</v>
      </c>
      <c r="F398" s="36">
        <v>818.78333333333342</v>
      </c>
      <c r="G398" s="36">
        <v>811.46666666666681</v>
      </c>
      <c r="H398" s="36">
        <v>839.26666666666677</v>
      </c>
      <c r="I398" s="36">
        <v>846.58333333333337</v>
      </c>
      <c r="J398" s="36">
        <v>853.16666666666674</v>
      </c>
      <c r="K398" s="31">
        <v>840</v>
      </c>
      <c r="L398" s="31">
        <v>826.1</v>
      </c>
      <c r="M398" s="31">
        <v>0.114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2982.15</v>
      </c>
      <c r="D399" s="36">
        <v>2986.35</v>
      </c>
      <c r="E399" s="36">
        <v>2971.7999999999997</v>
      </c>
      <c r="F399" s="36">
        <v>2961.45</v>
      </c>
      <c r="G399" s="36">
        <v>2946.8999999999996</v>
      </c>
      <c r="H399" s="36">
        <v>2996.7</v>
      </c>
      <c r="I399" s="36">
        <v>3011.25</v>
      </c>
      <c r="J399" s="36">
        <v>3021.6</v>
      </c>
      <c r="K399" s="31">
        <v>3000.9</v>
      </c>
      <c r="L399" s="31">
        <v>2976</v>
      </c>
      <c r="M399" s="31">
        <v>3.5815000000000001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108.7</v>
      </c>
      <c r="D400" s="36">
        <v>108.64999999999999</v>
      </c>
      <c r="E400" s="36">
        <v>108.09999999999998</v>
      </c>
      <c r="F400" s="36">
        <v>107.49999999999999</v>
      </c>
      <c r="G400" s="36">
        <v>106.94999999999997</v>
      </c>
      <c r="H400" s="36">
        <v>109.24999999999999</v>
      </c>
      <c r="I400" s="36">
        <v>109.8</v>
      </c>
      <c r="J400" s="36">
        <v>110.39999999999999</v>
      </c>
      <c r="K400" s="31">
        <v>109.2</v>
      </c>
      <c r="L400" s="31">
        <v>108.05</v>
      </c>
      <c r="M400" s="31">
        <v>1.6453100000000001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740.3</v>
      </c>
      <c r="D401" s="36">
        <v>739.0333333333333</v>
      </c>
      <c r="E401" s="36">
        <v>720.16666666666663</v>
      </c>
      <c r="F401" s="36">
        <v>700.0333333333333</v>
      </c>
      <c r="G401" s="36">
        <v>681.16666666666663</v>
      </c>
      <c r="H401" s="36">
        <v>759.16666666666663</v>
      </c>
      <c r="I401" s="36">
        <v>778.03333333333342</v>
      </c>
      <c r="J401" s="36">
        <v>798.16666666666663</v>
      </c>
      <c r="K401" s="31">
        <v>757.9</v>
      </c>
      <c r="L401" s="31">
        <v>718.9</v>
      </c>
      <c r="M401" s="31">
        <v>0.10745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1591.85</v>
      </c>
      <c r="D402" s="36">
        <v>1591.9333333333334</v>
      </c>
      <c r="E402" s="36">
        <v>1583.9166666666667</v>
      </c>
      <c r="F402" s="36">
        <v>1575.9833333333333</v>
      </c>
      <c r="G402" s="36">
        <v>1567.9666666666667</v>
      </c>
      <c r="H402" s="36">
        <v>1599.8666666666668</v>
      </c>
      <c r="I402" s="36">
        <v>1607.8833333333332</v>
      </c>
      <c r="J402" s="36">
        <v>1615.8166666666668</v>
      </c>
      <c r="K402" s="31">
        <v>1599.95</v>
      </c>
      <c r="L402" s="31">
        <v>1584</v>
      </c>
      <c r="M402" s="31">
        <v>0.12056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721.3</v>
      </c>
      <c r="D403" s="36">
        <v>721.44999999999993</v>
      </c>
      <c r="E403" s="36">
        <v>717.89999999999986</v>
      </c>
      <c r="F403" s="36">
        <v>714.49999999999989</v>
      </c>
      <c r="G403" s="36">
        <v>710.94999999999982</v>
      </c>
      <c r="H403" s="36">
        <v>724.84999999999991</v>
      </c>
      <c r="I403" s="36">
        <v>728.39999999999986</v>
      </c>
      <c r="J403" s="36">
        <v>731.8</v>
      </c>
      <c r="K403" s="31">
        <v>725</v>
      </c>
      <c r="L403" s="31">
        <v>718.05</v>
      </c>
      <c r="M403" s="31">
        <v>0.83111000000000002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1546.8</v>
      </c>
      <c r="D404" s="36">
        <v>1550.4666666666665</v>
      </c>
      <c r="E404" s="36">
        <v>1531.5333333333328</v>
      </c>
      <c r="F404" s="36">
        <v>1516.2666666666664</v>
      </c>
      <c r="G404" s="36">
        <v>1497.3333333333328</v>
      </c>
      <c r="H404" s="36">
        <v>1565.7333333333329</v>
      </c>
      <c r="I404" s="36">
        <v>1584.6666666666667</v>
      </c>
      <c r="J404" s="36">
        <v>1599.9333333333329</v>
      </c>
      <c r="K404" s="31">
        <v>1569.4</v>
      </c>
      <c r="L404" s="31">
        <v>1535.2</v>
      </c>
      <c r="M404" s="31">
        <v>0.50097999999999998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120.95</v>
      </c>
      <c r="D405" s="36">
        <v>120.85000000000001</v>
      </c>
      <c r="E405" s="36">
        <v>119.90000000000002</v>
      </c>
      <c r="F405" s="36">
        <v>118.85000000000001</v>
      </c>
      <c r="G405" s="36">
        <v>117.90000000000002</v>
      </c>
      <c r="H405" s="36">
        <v>121.90000000000002</v>
      </c>
      <c r="I405" s="36">
        <v>122.85000000000001</v>
      </c>
      <c r="J405" s="36">
        <v>123.90000000000002</v>
      </c>
      <c r="K405" s="31">
        <v>121.8</v>
      </c>
      <c r="L405" s="31">
        <v>119.8</v>
      </c>
      <c r="M405" s="31">
        <v>27.922329999999999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4641.25</v>
      </c>
      <c r="D406" s="36">
        <v>4639.416666666667</v>
      </c>
      <c r="E406" s="36">
        <v>4553.8333333333339</v>
      </c>
      <c r="F406" s="36">
        <v>4466.416666666667</v>
      </c>
      <c r="G406" s="36">
        <v>4380.8333333333339</v>
      </c>
      <c r="H406" s="36">
        <v>4726.8333333333339</v>
      </c>
      <c r="I406" s="36">
        <v>4812.4166666666679</v>
      </c>
      <c r="J406" s="36">
        <v>4899.8333333333339</v>
      </c>
      <c r="K406" s="31">
        <v>4725</v>
      </c>
      <c r="L406" s="31">
        <v>4552</v>
      </c>
      <c r="M406" s="31">
        <v>1.338E-2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2394.6999999999998</v>
      </c>
      <c r="D407" s="36">
        <v>2394.0166666666664</v>
      </c>
      <c r="E407" s="36">
        <v>2384.0333333333328</v>
      </c>
      <c r="F407" s="36">
        <v>2373.3666666666663</v>
      </c>
      <c r="G407" s="36">
        <v>2363.3833333333328</v>
      </c>
      <c r="H407" s="36">
        <v>2404.6833333333329</v>
      </c>
      <c r="I407" s="36">
        <v>2414.6666666666665</v>
      </c>
      <c r="J407" s="36">
        <v>2425.333333333333</v>
      </c>
      <c r="K407" s="31">
        <v>2404</v>
      </c>
      <c r="L407" s="31">
        <v>2383.35</v>
      </c>
      <c r="M407" s="31">
        <v>0.24915999999999999</v>
      </c>
      <c r="N407" s="1"/>
      <c r="O407" s="1"/>
    </row>
    <row r="408" spans="1:15" ht="12.75" customHeight="1">
      <c r="A408" s="33">
        <v>398</v>
      </c>
      <c r="B408" s="53" t="s">
        <v>896</v>
      </c>
      <c r="C408" s="31">
        <v>2040.85</v>
      </c>
      <c r="D408" s="36">
        <v>2024.1166666666668</v>
      </c>
      <c r="E408" s="36">
        <v>1956.7333333333336</v>
      </c>
      <c r="F408" s="36">
        <v>1872.6166666666668</v>
      </c>
      <c r="G408" s="36">
        <v>1805.2333333333336</v>
      </c>
      <c r="H408" s="36">
        <v>2108.2333333333336</v>
      </c>
      <c r="I408" s="36">
        <v>2175.6166666666668</v>
      </c>
      <c r="J408" s="36">
        <v>2259.7333333333336</v>
      </c>
      <c r="K408" s="31">
        <v>2091.5</v>
      </c>
      <c r="L408" s="31">
        <v>1940</v>
      </c>
      <c r="M408" s="31">
        <v>8.1439999999999999E-2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120.05</v>
      </c>
      <c r="D409" s="36">
        <v>120.16666666666667</v>
      </c>
      <c r="E409" s="36">
        <v>119.33333333333334</v>
      </c>
      <c r="F409" s="36">
        <v>118.61666666666667</v>
      </c>
      <c r="G409" s="36">
        <v>117.78333333333335</v>
      </c>
      <c r="H409" s="36">
        <v>120.88333333333334</v>
      </c>
      <c r="I409" s="36">
        <v>121.71666666666668</v>
      </c>
      <c r="J409" s="36">
        <v>122.43333333333334</v>
      </c>
      <c r="K409" s="31">
        <v>121</v>
      </c>
      <c r="L409" s="31">
        <v>119.45</v>
      </c>
      <c r="M409" s="31">
        <v>26.084599999999998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8719.4500000000007</v>
      </c>
      <c r="D410" s="36">
        <v>8723.15</v>
      </c>
      <c r="E410" s="36">
        <v>8666.2999999999993</v>
      </c>
      <c r="F410" s="36">
        <v>8613.15</v>
      </c>
      <c r="G410" s="36">
        <v>8556.2999999999993</v>
      </c>
      <c r="H410" s="36">
        <v>8776.2999999999993</v>
      </c>
      <c r="I410" s="36">
        <v>8833.1500000000015</v>
      </c>
      <c r="J410" s="36">
        <v>8886.2999999999993</v>
      </c>
      <c r="K410" s="31">
        <v>8780</v>
      </c>
      <c r="L410" s="31">
        <v>8670</v>
      </c>
      <c r="M410" s="31">
        <v>1.0019999999999999E-2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1511.65</v>
      </c>
      <c r="D411" s="36">
        <v>1513.2</v>
      </c>
      <c r="E411" s="36">
        <v>1498.45</v>
      </c>
      <c r="F411" s="36">
        <v>1485.25</v>
      </c>
      <c r="G411" s="36">
        <v>1470.5</v>
      </c>
      <c r="H411" s="36">
        <v>1526.4</v>
      </c>
      <c r="I411" s="36">
        <v>1541.15</v>
      </c>
      <c r="J411" s="36">
        <v>1554.3500000000001</v>
      </c>
      <c r="K411" s="31">
        <v>1527.95</v>
      </c>
      <c r="L411" s="31">
        <v>1500</v>
      </c>
      <c r="M411" s="31">
        <v>4.6960000000000002E-2</v>
      </c>
      <c r="N411" s="1"/>
      <c r="O411" s="1"/>
    </row>
    <row r="412" spans="1:15" ht="12.75" customHeight="1">
      <c r="A412" s="33">
        <v>402</v>
      </c>
      <c r="B412" t="s">
        <v>897</v>
      </c>
      <c r="C412" s="31">
        <v>408.6</v>
      </c>
      <c r="D412" s="36">
        <v>408.38333333333338</v>
      </c>
      <c r="E412" s="36">
        <v>404.76666666666677</v>
      </c>
      <c r="F412" s="36">
        <v>400.93333333333339</v>
      </c>
      <c r="G412" s="36">
        <v>397.31666666666678</v>
      </c>
      <c r="H412" s="36">
        <v>412.21666666666675</v>
      </c>
      <c r="I412" s="36">
        <v>415.83333333333343</v>
      </c>
      <c r="J412" s="36">
        <v>419.66666666666674</v>
      </c>
      <c r="K412" s="31">
        <v>412</v>
      </c>
      <c r="L412" s="31">
        <v>404.55</v>
      </c>
      <c r="M412" s="31">
        <v>0.40529999999999999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2907.05</v>
      </c>
      <c r="D413" s="36">
        <v>2914.3333333333335</v>
      </c>
      <c r="E413" s="36">
        <v>2888.7166666666672</v>
      </c>
      <c r="F413" s="36">
        <v>2870.3833333333337</v>
      </c>
      <c r="G413" s="36">
        <v>2844.7666666666673</v>
      </c>
      <c r="H413" s="36">
        <v>2932.666666666667</v>
      </c>
      <c r="I413" s="36">
        <v>2958.2833333333328</v>
      </c>
      <c r="J413" s="36">
        <v>2976.6166666666668</v>
      </c>
      <c r="K413" s="31">
        <v>2939.95</v>
      </c>
      <c r="L413" s="31">
        <v>2896</v>
      </c>
      <c r="M413" s="31">
        <v>1.933E-2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360.2</v>
      </c>
      <c r="D414" s="36">
        <v>359.73333333333335</v>
      </c>
      <c r="E414" s="36">
        <v>355.51666666666671</v>
      </c>
      <c r="F414" s="36">
        <v>350.83333333333337</v>
      </c>
      <c r="G414" s="36">
        <v>346.61666666666673</v>
      </c>
      <c r="H414" s="36">
        <v>364.41666666666669</v>
      </c>
      <c r="I414" s="36">
        <v>368.63333333333338</v>
      </c>
      <c r="J414" s="36">
        <v>373.31666666666666</v>
      </c>
      <c r="K414" s="31">
        <v>363.95</v>
      </c>
      <c r="L414" s="31">
        <v>355.05</v>
      </c>
      <c r="M414" s="31">
        <v>0.17494999999999999</v>
      </c>
      <c r="N414" s="1"/>
      <c r="O414" s="1"/>
    </row>
    <row r="415" spans="1:15" ht="12.75" customHeight="1">
      <c r="A415" s="33">
        <v>405</v>
      </c>
      <c r="B415" s="53" t="s">
        <v>898</v>
      </c>
      <c r="C415" s="31">
        <v>1054.05</v>
      </c>
      <c r="D415" s="36">
        <v>1049.6666666666667</v>
      </c>
      <c r="E415" s="36">
        <v>1034.3333333333335</v>
      </c>
      <c r="F415" s="36">
        <v>1014.6166666666668</v>
      </c>
      <c r="G415" s="36">
        <v>999.28333333333353</v>
      </c>
      <c r="H415" s="36">
        <v>1069.3833333333334</v>
      </c>
      <c r="I415" s="36">
        <v>1084.7166666666669</v>
      </c>
      <c r="J415" s="36">
        <v>1104.4333333333334</v>
      </c>
      <c r="K415" s="31">
        <v>1065</v>
      </c>
      <c r="L415" s="31">
        <v>1029.95</v>
      </c>
      <c r="M415" s="31">
        <v>1.9199999999999998E-2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737.8</v>
      </c>
      <c r="D416" s="36">
        <v>738.61666666666667</v>
      </c>
      <c r="E416" s="36">
        <v>729.23333333333335</v>
      </c>
      <c r="F416" s="36">
        <v>720.66666666666663</v>
      </c>
      <c r="G416" s="36">
        <v>711.2833333333333</v>
      </c>
      <c r="H416" s="36">
        <v>747.18333333333339</v>
      </c>
      <c r="I416" s="36">
        <v>756.56666666666683</v>
      </c>
      <c r="J416" s="36">
        <v>765.13333333333344</v>
      </c>
      <c r="K416" s="31">
        <v>748</v>
      </c>
      <c r="L416" s="31">
        <v>730.05</v>
      </c>
      <c r="M416" s="31">
        <v>1.9619999999999999E-2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25636.55</v>
      </c>
      <c r="D417" s="36">
        <v>25660.516666666666</v>
      </c>
      <c r="E417" s="36">
        <v>25526.033333333333</v>
      </c>
      <c r="F417" s="36">
        <v>25415.516666666666</v>
      </c>
      <c r="G417" s="36">
        <v>25281.033333333333</v>
      </c>
      <c r="H417" s="36">
        <v>25771.033333333333</v>
      </c>
      <c r="I417" s="36">
        <v>25905.516666666663</v>
      </c>
      <c r="J417" s="36">
        <v>26016.033333333333</v>
      </c>
      <c r="K417" s="31">
        <v>25795</v>
      </c>
      <c r="L417" s="31">
        <v>25550</v>
      </c>
      <c r="M417" s="31">
        <v>4.4999999999999997E-3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46.8</v>
      </c>
      <c r="D418" s="36">
        <v>46.783333333333331</v>
      </c>
      <c r="E418" s="36">
        <v>46.566666666666663</v>
      </c>
      <c r="F418" s="36">
        <v>46.333333333333329</v>
      </c>
      <c r="G418" s="36">
        <v>46.11666666666666</v>
      </c>
      <c r="H418" s="36">
        <v>47.016666666666666</v>
      </c>
      <c r="I418" s="36">
        <v>47.233333333333334</v>
      </c>
      <c r="J418" s="36">
        <v>47.466666666666669</v>
      </c>
      <c r="K418" s="31">
        <v>47</v>
      </c>
      <c r="L418" s="31">
        <v>46.55</v>
      </c>
      <c r="M418" s="31">
        <v>6.7890300000000003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2457.15</v>
      </c>
      <c r="D419" s="36">
        <v>2459.9</v>
      </c>
      <c r="E419" s="36">
        <v>2451.3000000000002</v>
      </c>
      <c r="F419" s="36">
        <v>2445.4500000000003</v>
      </c>
      <c r="G419" s="36">
        <v>2436.8500000000004</v>
      </c>
      <c r="H419" s="36">
        <v>2465.75</v>
      </c>
      <c r="I419" s="36">
        <v>2474.3499999999995</v>
      </c>
      <c r="J419" s="36">
        <v>2480.1999999999998</v>
      </c>
      <c r="K419" s="31">
        <v>2468.5</v>
      </c>
      <c r="L419" s="31">
        <v>2454.0500000000002</v>
      </c>
      <c r="M419" s="31">
        <v>0.24657000000000001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688.5</v>
      </c>
      <c r="D420" s="36">
        <v>683.73333333333323</v>
      </c>
      <c r="E420" s="36">
        <v>674.76666666666642</v>
      </c>
      <c r="F420" s="36">
        <v>661.03333333333319</v>
      </c>
      <c r="G420" s="36">
        <v>652.06666666666638</v>
      </c>
      <c r="H420" s="36">
        <v>697.46666666666647</v>
      </c>
      <c r="I420" s="36">
        <v>706.43333333333339</v>
      </c>
      <c r="J420" s="36">
        <v>720.16666666666652</v>
      </c>
      <c r="K420" s="31">
        <v>692.7</v>
      </c>
      <c r="L420" s="31">
        <v>670</v>
      </c>
      <c r="M420" s="31">
        <v>3.5887600000000002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4736.8999999999996</v>
      </c>
      <c r="D421" s="36">
        <v>4728.8499999999995</v>
      </c>
      <c r="E421" s="36">
        <v>4703.0999999999985</v>
      </c>
      <c r="F421" s="36">
        <v>4669.2999999999993</v>
      </c>
      <c r="G421" s="36">
        <v>4643.5499999999984</v>
      </c>
      <c r="H421" s="36">
        <v>4762.6499999999987</v>
      </c>
      <c r="I421" s="36">
        <v>4788.4000000000005</v>
      </c>
      <c r="J421" s="36">
        <v>4822.1999999999989</v>
      </c>
      <c r="K421" s="31">
        <v>4754.6000000000004</v>
      </c>
      <c r="L421" s="31">
        <v>4695.05</v>
      </c>
      <c r="M421" s="31">
        <v>0.19424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1625.7</v>
      </c>
      <c r="D422" s="36">
        <v>1625.2833333333335</v>
      </c>
      <c r="E422" s="36">
        <v>1601.416666666667</v>
      </c>
      <c r="F422" s="36">
        <v>1577.1333333333334</v>
      </c>
      <c r="G422" s="36">
        <v>1553.2666666666669</v>
      </c>
      <c r="H422" s="36">
        <v>1649.5666666666671</v>
      </c>
      <c r="I422" s="36">
        <v>1673.4333333333334</v>
      </c>
      <c r="J422" s="36">
        <v>1697.7166666666672</v>
      </c>
      <c r="K422" s="31">
        <v>1649.15</v>
      </c>
      <c r="L422" s="31">
        <v>1601</v>
      </c>
      <c r="M422" s="31">
        <v>0.40027000000000001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6847.35</v>
      </c>
      <c r="D423" s="36">
        <v>6864.8166666666666</v>
      </c>
      <c r="E423" s="36">
        <v>6796.7333333333336</v>
      </c>
      <c r="F423" s="36">
        <v>6746.1166666666668</v>
      </c>
      <c r="G423" s="36">
        <v>6678.0333333333338</v>
      </c>
      <c r="H423" s="36">
        <v>6915.4333333333334</v>
      </c>
      <c r="I423" s="36">
        <v>6983.5166666666673</v>
      </c>
      <c r="J423" s="36">
        <v>7034.1333333333332</v>
      </c>
      <c r="K423" s="31">
        <v>6932.9</v>
      </c>
      <c r="L423" s="31">
        <v>6814.2</v>
      </c>
      <c r="M423" s="31">
        <v>3.4340000000000002E-2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694.2</v>
      </c>
      <c r="D424" s="36">
        <v>690.01666666666677</v>
      </c>
      <c r="E424" s="36">
        <v>676.13333333333355</v>
      </c>
      <c r="F424" s="36">
        <v>658.06666666666683</v>
      </c>
      <c r="G424" s="36">
        <v>644.18333333333362</v>
      </c>
      <c r="H424" s="36">
        <v>708.08333333333348</v>
      </c>
      <c r="I424" s="36">
        <v>721.9666666666667</v>
      </c>
      <c r="J424" s="36">
        <v>740.03333333333342</v>
      </c>
      <c r="K424" s="31">
        <v>703.9</v>
      </c>
      <c r="L424" s="31">
        <v>671.95</v>
      </c>
      <c r="M424" s="31">
        <v>2.78592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822.15</v>
      </c>
      <c r="D425" s="36">
        <v>827.5</v>
      </c>
      <c r="E425" s="36">
        <v>815</v>
      </c>
      <c r="F425" s="36">
        <v>807.85</v>
      </c>
      <c r="G425" s="36">
        <v>795.35</v>
      </c>
      <c r="H425" s="36">
        <v>834.65</v>
      </c>
      <c r="I425" s="36">
        <v>847.15</v>
      </c>
      <c r="J425" s="36">
        <v>854.3</v>
      </c>
      <c r="K425" s="31">
        <v>840</v>
      </c>
      <c r="L425" s="31">
        <v>820.35</v>
      </c>
      <c r="M425" s="31">
        <v>0.21092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566.75</v>
      </c>
      <c r="D426" s="36">
        <v>563.91666666666663</v>
      </c>
      <c r="E426" s="36">
        <v>557.83333333333326</v>
      </c>
      <c r="F426" s="36">
        <v>548.91666666666663</v>
      </c>
      <c r="G426" s="36">
        <v>542.83333333333326</v>
      </c>
      <c r="H426" s="36">
        <v>572.83333333333326</v>
      </c>
      <c r="I426" s="36">
        <v>578.91666666666652</v>
      </c>
      <c r="J426" s="36">
        <v>587.83333333333326</v>
      </c>
      <c r="K426" s="31">
        <v>570</v>
      </c>
      <c r="L426" s="31">
        <v>555</v>
      </c>
      <c r="M426" s="31">
        <v>0.78854999999999997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773.3</v>
      </c>
      <c r="D427" s="36">
        <v>773.06666666666661</v>
      </c>
      <c r="E427" s="36">
        <v>769.13333333333321</v>
      </c>
      <c r="F427" s="36">
        <v>764.96666666666658</v>
      </c>
      <c r="G427" s="36">
        <v>761.03333333333319</v>
      </c>
      <c r="H427" s="36">
        <v>777.23333333333323</v>
      </c>
      <c r="I427" s="36">
        <v>781.16666666666663</v>
      </c>
      <c r="J427" s="36">
        <v>785.33333333333326</v>
      </c>
      <c r="K427" s="31">
        <v>777</v>
      </c>
      <c r="L427" s="31">
        <v>768.9</v>
      </c>
      <c r="M427" s="31">
        <v>11.589600000000001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137.65</v>
      </c>
      <c r="D428" s="36">
        <v>136.43333333333331</v>
      </c>
      <c r="E428" s="36">
        <v>134.36666666666662</v>
      </c>
      <c r="F428" s="36">
        <v>131.08333333333331</v>
      </c>
      <c r="G428" s="36">
        <v>129.01666666666662</v>
      </c>
      <c r="H428" s="36">
        <v>139.71666666666661</v>
      </c>
      <c r="I428" s="36">
        <v>141.78333333333327</v>
      </c>
      <c r="J428" s="36">
        <v>145.06666666666661</v>
      </c>
      <c r="K428" s="31">
        <v>138.5</v>
      </c>
      <c r="L428" s="31">
        <v>133.15</v>
      </c>
      <c r="M428" s="31">
        <v>224.27573000000001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598.95000000000005</v>
      </c>
      <c r="D429" s="36">
        <v>599.98333333333335</v>
      </c>
      <c r="E429" s="36">
        <v>596.4666666666667</v>
      </c>
      <c r="F429" s="36">
        <v>593.98333333333335</v>
      </c>
      <c r="G429" s="36">
        <v>590.4666666666667</v>
      </c>
      <c r="H429" s="36">
        <v>602.4666666666667</v>
      </c>
      <c r="I429" s="36">
        <v>605.98333333333335</v>
      </c>
      <c r="J429" s="36">
        <v>608.4666666666667</v>
      </c>
      <c r="K429" s="31">
        <v>603.5</v>
      </c>
      <c r="L429" s="31">
        <v>597.5</v>
      </c>
      <c r="M429" s="31">
        <v>0.96674000000000004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140.1</v>
      </c>
      <c r="D430" s="36">
        <v>140.43333333333334</v>
      </c>
      <c r="E430" s="36">
        <v>139.46666666666667</v>
      </c>
      <c r="F430" s="36">
        <v>138.83333333333334</v>
      </c>
      <c r="G430" s="36">
        <v>137.86666666666667</v>
      </c>
      <c r="H430" s="36">
        <v>141.06666666666666</v>
      </c>
      <c r="I430" s="36">
        <v>142.03333333333336</v>
      </c>
      <c r="J430" s="36">
        <v>142.66666666666666</v>
      </c>
      <c r="K430" s="31">
        <v>141.4</v>
      </c>
      <c r="L430" s="31">
        <v>139.80000000000001</v>
      </c>
      <c r="M430" s="31">
        <v>1.38727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376.4</v>
      </c>
      <c r="D431" s="36">
        <v>376.96666666666664</v>
      </c>
      <c r="E431" s="36">
        <v>373.98333333333329</v>
      </c>
      <c r="F431" s="36">
        <v>371.56666666666666</v>
      </c>
      <c r="G431" s="36">
        <v>368.58333333333331</v>
      </c>
      <c r="H431" s="36">
        <v>379.38333333333327</v>
      </c>
      <c r="I431" s="36">
        <v>382.36666666666662</v>
      </c>
      <c r="J431" s="36">
        <v>384.78333333333325</v>
      </c>
      <c r="K431" s="31">
        <v>379.95</v>
      </c>
      <c r="L431" s="31">
        <v>374.55</v>
      </c>
      <c r="M431" s="31">
        <v>0.21595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381.25</v>
      </c>
      <c r="D432" s="36">
        <v>382.08333333333331</v>
      </c>
      <c r="E432" s="36">
        <v>375.16666666666663</v>
      </c>
      <c r="F432" s="36">
        <v>369.08333333333331</v>
      </c>
      <c r="G432" s="36">
        <v>362.16666666666663</v>
      </c>
      <c r="H432" s="36">
        <v>388.16666666666663</v>
      </c>
      <c r="I432" s="36">
        <v>395.08333333333326</v>
      </c>
      <c r="J432" s="36">
        <v>401.16666666666663</v>
      </c>
      <c r="K432" s="31">
        <v>389</v>
      </c>
      <c r="L432" s="31">
        <v>376</v>
      </c>
      <c r="M432" s="31">
        <v>0.86912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1550.55</v>
      </c>
      <c r="D433" s="36">
        <v>1548.1833333333334</v>
      </c>
      <c r="E433" s="36">
        <v>1526.3666666666668</v>
      </c>
      <c r="F433" s="36">
        <v>1502.1833333333334</v>
      </c>
      <c r="G433" s="36">
        <v>1480.3666666666668</v>
      </c>
      <c r="H433" s="36">
        <v>1572.3666666666668</v>
      </c>
      <c r="I433" s="36">
        <v>1594.1833333333334</v>
      </c>
      <c r="J433" s="36">
        <v>1618.3666666666668</v>
      </c>
      <c r="K433" s="31">
        <v>1570</v>
      </c>
      <c r="L433" s="31">
        <v>1524</v>
      </c>
      <c r="M433" s="31">
        <v>0.95487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628.15</v>
      </c>
      <c r="D434" s="36">
        <v>622.75</v>
      </c>
      <c r="E434" s="36">
        <v>615.4</v>
      </c>
      <c r="F434" s="36">
        <v>602.65</v>
      </c>
      <c r="G434" s="36">
        <v>595.29999999999995</v>
      </c>
      <c r="H434" s="36">
        <v>635.5</v>
      </c>
      <c r="I434" s="36">
        <v>642.84999999999991</v>
      </c>
      <c r="J434" s="36">
        <v>655.6</v>
      </c>
      <c r="K434" s="31">
        <v>630.1</v>
      </c>
      <c r="L434" s="31">
        <v>610</v>
      </c>
      <c r="M434" s="31">
        <v>0.61216999999999999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4075.15</v>
      </c>
      <c r="D435" s="36">
        <v>4110.05</v>
      </c>
      <c r="E435" s="36">
        <v>4021.1000000000004</v>
      </c>
      <c r="F435" s="36">
        <v>3967.05</v>
      </c>
      <c r="G435" s="36">
        <v>3878.1000000000004</v>
      </c>
      <c r="H435" s="36">
        <v>4164.1000000000004</v>
      </c>
      <c r="I435" s="36">
        <v>4253.0499999999993</v>
      </c>
      <c r="J435" s="36">
        <v>4307.1000000000004</v>
      </c>
      <c r="K435" s="31">
        <v>4199</v>
      </c>
      <c r="L435" s="31">
        <v>4056</v>
      </c>
      <c r="M435" s="31">
        <v>5.7549999999999997E-2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1093.3</v>
      </c>
      <c r="D436" s="36">
        <v>1095.6499999999999</v>
      </c>
      <c r="E436" s="36">
        <v>1087.6499999999996</v>
      </c>
      <c r="F436" s="36">
        <v>1081.9999999999998</v>
      </c>
      <c r="G436" s="36">
        <v>1073.9999999999995</v>
      </c>
      <c r="H436" s="36">
        <v>1101.2999999999997</v>
      </c>
      <c r="I436" s="36">
        <v>1109.3000000000002</v>
      </c>
      <c r="J436" s="36">
        <v>1114.9499999999998</v>
      </c>
      <c r="K436" s="31">
        <v>1103.6500000000001</v>
      </c>
      <c r="L436" s="31">
        <v>1090</v>
      </c>
      <c r="M436" s="31">
        <v>1.898E-2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475.75</v>
      </c>
      <c r="D437" s="36">
        <v>475.2</v>
      </c>
      <c r="E437" s="36">
        <v>470.54999999999995</v>
      </c>
      <c r="F437" s="36">
        <v>465.34999999999997</v>
      </c>
      <c r="G437" s="36">
        <v>460.69999999999993</v>
      </c>
      <c r="H437" s="36">
        <v>480.4</v>
      </c>
      <c r="I437" s="36">
        <v>485.04999999999995</v>
      </c>
      <c r="J437" s="36">
        <v>490.25</v>
      </c>
      <c r="K437" s="31">
        <v>479.85</v>
      </c>
      <c r="L437" s="31">
        <v>470</v>
      </c>
      <c r="M437" s="31">
        <v>0.41452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429.5</v>
      </c>
      <c r="D438" s="36">
        <v>430.18333333333334</v>
      </c>
      <c r="E438" s="36">
        <v>424.36666666666667</v>
      </c>
      <c r="F438" s="36">
        <v>419.23333333333335</v>
      </c>
      <c r="G438" s="36">
        <v>413.41666666666669</v>
      </c>
      <c r="H438" s="36">
        <v>435.31666666666666</v>
      </c>
      <c r="I438" s="36">
        <v>441.13333333333338</v>
      </c>
      <c r="J438" s="36">
        <v>446.26666666666665</v>
      </c>
      <c r="K438" s="31">
        <v>436</v>
      </c>
      <c r="L438" s="31">
        <v>425.05</v>
      </c>
      <c r="M438" s="31">
        <v>0.31201000000000001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4120.8500000000004</v>
      </c>
      <c r="D439" s="36">
        <v>4122.583333333333</v>
      </c>
      <c r="E439" s="36">
        <v>4060.2166666666662</v>
      </c>
      <c r="F439" s="36">
        <v>3999.583333333333</v>
      </c>
      <c r="G439" s="36">
        <v>3937.2166666666662</v>
      </c>
      <c r="H439" s="36">
        <v>4183.2166666666662</v>
      </c>
      <c r="I439" s="36">
        <v>4245.583333333333</v>
      </c>
      <c r="J439" s="36">
        <v>4306.2166666666662</v>
      </c>
      <c r="K439" s="31">
        <v>4184.95</v>
      </c>
      <c r="L439" s="31">
        <v>4061.95</v>
      </c>
      <c r="M439" s="31">
        <v>1.7989999999999999E-2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720.4</v>
      </c>
      <c r="D440" s="36">
        <v>709.7833333333333</v>
      </c>
      <c r="E440" s="36">
        <v>699.16666666666663</v>
      </c>
      <c r="F440" s="36">
        <v>677.93333333333328</v>
      </c>
      <c r="G440" s="36">
        <v>667.31666666666661</v>
      </c>
      <c r="H440" s="36">
        <v>731.01666666666665</v>
      </c>
      <c r="I440" s="36">
        <v>741.63333333333344</v>
      </c>
      <c r="J440" s="36">
        <v>762.86666666666667</v>
      </c>
      <c r="K440" s="31">
        <v>720.4</v>
      </c>
      <c r="L440" s="31">
        <v>688.55</v>
      </c>
      <c r="M440" s="31">
        <v>1.4370400000000001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43.95</v>
      </c>
      <c r="D441" s="36">
        <v>43.983333333333327</v>
      </c>
      <c r="E441" s="36">
        <v>43.466666666666654</v>
      </c>
      <c r="F441" s="36">
        <v>42.983333333333327</v>
      </c>
      <c r="G441" s="36">
        <v>42.466666666666654</v>
      </c>
      <c r="H441" s="36">
        <v>44.466666666666654</v>
      </c>
      <c r="I441" s="36">
        <v>44.98333333333332</v>
      </c>
      <c r="J441" s="36">
        <v>45.466666666666654</v>
      </c>
      <c r="K441" s="31">
        <v>44.5</v>
      </c>
      <c r="L441" s="31">
        <v>43.5</v>
      </c>
      <c r="M441" s="31">
        <v>50.694029999999998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730.85</v>
      </c>
      <c r="D442" s="36">
        <v>735.46666666666658</v>
      </c>
      <c r="E442" s="36">
        <v>724.43333333333317</v>
      </c>
      <c r="F442" s="36">
        <v>718.01666666666654</v>
      </c>
      <c r="G442" s="36">
        <v>706.98333333333312</v>
      </c>
      <c r="H442" s="36">
        <v>741.88333333333321</v>
      </c>
      <c r="I442" s="36">
        <v>752.91666666666674</v>
      </c>
      <c r="J442" s="36">
        <v>759.33333333333326</v>
      </c>
      <c r="K442" s="31">
        <v>746.5</v>
      </c>
      <c r="L442" s="31">
        <v>729.05</v>
      </c>
      <c r="M442" s="31">
        <v>35.24559</v>
      </c>
      <c r="N442" s="1"/>
      <c r="O442" s="1"/>
    </row>
    <row r="443" spans="1:15" ht="12.75" customHeight="1">
      <c r="A443" s="33">
        <v>433</v>
      </c>
      <c r="B443" s="53" t="s">
        <v>899</v>
      </c>
      <c r="C443" s="31">
        <v>916.3</v>
      </c>
      <c r="D443" s="36">
        <v>912.76666666666677</v>
      </c>
      <c r="E443" s="36">
        <v>904.53333333333353</v>
      </c>
      <c r="F443" s="36">
        <v>892.76666666666677</v>
      </c>
      <c r="G443" s="36">
        <v>884.53333333333353</v>
      </c>
      <c r="H443" s="36">
        <v>924.53333333333353</v>
      </c>
      <c r="I443" s="36">
        <v>932.76666666666688</v>
      </c>
      <c r="J443" s="36">
        <v>944.53333333333353</v>
      </c>
      <c r="K443" s="31">
        <v>921</v>
      </c>
      <c r="L443" s="31">
        <v>901</v>
      </c>
      <c r="M443" s="31">
        <v>0.21271999999999999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710.45</v>
      </c>
      <c r="D444" s="36">
        <v>712.85</v>
      </c>
      <c r="E444" s="36">
        <v>698.7</v>
      </c>
      <c r="F444" s="36">
        <v>686.95</v>
      </c>
      <c r="G444" s="36">
        <v>672.80000000000007</v>
      </c>
      <c r="H444" s="36">
        <v>724.6</v>
      </c>
      <c r="I444" s="36">
        <v>738.74999999999989</v>
      </c>
      <c r="J444" s="36">
        <v>750.5</v>
      </c>
      <c r="K444" s="31">
        <v>727</v>
      </c>
      <c r="L444" s="31">
        <v>701.1</v>
      </c>
      <c r="M444" s="31">
        <v>0.27048</v>
      </c>
      <c r="N444" s="1"/>
      <c r="O444" s="1"/>
    </row>
    <row r="445" spans="1:15" ht="12.75" customHeight="1">
      <c r="A445" s="33">
        <v>435</v>
      </c>
      <c r="B445" s="53" t="s">
        <v>900</v>
      </c>
      <c r="C445" s="31">
        <v>542.25</v>
      </c>
      <c r="D445" s="36">
        <v>540.4666666666667</v>
      </c>
      <c r="E445" s="36">
        <v>537.93333333333339</v>
      </c>
      <c r="F445" s="36">
        <v>533.61666666666667</v>
      </c>
      <c r="G445" s="36">
        <v>531.08333333333337</v>
      </c>
      <c r="H445" s="36">
        <v>544.78333333333342</v>
      </c>
      <c r="I445" s="36">
        <v>547.31666666666672</v>
      </c>
      <c r="J445" s="36">
        <v>551.63333333333344</v>
      </c>
      <c r="K445" s="31">
        <v>543</v>
      </c>
      <c r="L445" s="31">
        <v>536.15</v>
      </c>
      <c r="M445" s="31">
        <v>0.46600000000000003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742.75</v>
      </c>
      <c r="D446" s="36">
        <v>744.63333333333333</v>
      </c>
      <c r="E446" s="36">
        <v>738.2166666666667</v>
      </c>
      <c r="F446" s="36">
        <v>733.68333333333339</v>
      </c>
      <c r="G446" s="36">
        <v>727.26666666666677</v>
      </c>
      <c r="H446" s="36">
        <v>749.16666666666663</v>
      </c>
      <c r="I446" s="36">
        <v>755.58333333333337</v>
      </c>
      <c r="J446" s="36">
        <v>760.11666666666656</v>
      </c>
      <c r="K446" s="31">
        <v>751.05</v>
      </c>
      <c r="L446" s="31">
        <v>740.1</v>
      </c>
      <c r="M446" s="31">
        <v>4.0469999999999999E-2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58.9</v>
      </c>
      <c r="D447" s="36">
        <v>58.433333333333337</v>
      </c>
      <c r="E447" s="36">
        <v>57.466666666666676</v>
      </c>
      <c r="F447" s="36">
        <v>56.033333333333339</v>
      </c>
      <c r="G447" s="36">
        <v>55.066666666666677</v>
      </c>
      <c r="H447" s="36">
        <v>59.866666666666674</v>
      </c>
      <c r="I447" s="36">
        <v>60.833333333333343</v>
      </c>
      <c r="J447" s="36">
        <v>62.266666666666673</v>
      </c>
      <c r="K447" s="31">
        <v>59.4</v>
      </c>
      <c r="L447" s="31">
        <v>57</v>
      </c>
      <c r="M447" s="31">
        <v>19.20589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2253.0500000000002</v>
      </c>
      <c r="D448" s="36">
        <v>2259.9833333333331</v>
      </c>
      <c r="E448" s="36">
        <v>2238.0166666666664</v>
      </c>
      <c r="F448" s="36">
        <v>2222.9833333333331</v>
      </c>
      <c r="G448" s="36">
        <v>2201.0166666666664</v>
      </c>
      <c r="H448" s="36">
        <v>2275.0166666666664</v>
      </c>
      <c r="I448" s="36">
        <v>2296.9833333333327</v>
      </c>
      <c r="J448" s="36">
        <v>2312.0166666666664</v>
      </c>
      <c r="K448" s="31">
        <v>2281.9499999999998</v>
      </c>
      <c r="L448" s="31">
        <v>2244.9499999999998</v>
      </c>
      <c r="M448" s="31">
        <v>0.96377999999999997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979.9</v>
      </c>
      <c r="D449" s="36">
        <v>980.61666666666667</v>
      </c>
      <c r="E449" s="36">
        <v>971.2833333333333</v>
      </c>
      <c r="F449" s="36">
        <v>962.66666666666663</v>
      </c>
      <c r="G449" s="36">
        <v>953.33333333333326</v>
      </c>
      <c r="H449" s="36">
        <v>989.23333333333335</v>
      </c>
      <c r="I449" s="36">
        <v>998.56666666666661</v>
      </c>
      <c r="J449" s="36">
        <v>1007.1833333333334</v>
      </c>
      <c r="K449" s="31">
        <v>989.95</v>
      </c>
      <c r="L449" s="31">
        <v>972</v>
      </c>
      <c r="M449" s="31">
        <v>0.47317999999999999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973.05</v>
      </c>
      <c r="D450" s="36">
        <v>975.98333333333323</v>
      </c>
      <c r="E450" s="36">
        <v>966.41666666666652</v>
      </c>
      <c r="F450" s="36">
        <v>959.7833333333333</v>
      </c>
      <c r="G450" s="36">
        <v>950.21666666666658</v>
      </c>
      <c r="H450" s="36">
        <v>982.61666666666645</v>
      </c>
      <c r="I450" s="36">
        <v>992.18333333333328</v>
      </c>
      <c r="J450" s="36">
        <v>998.81666666666638</v>
      </c>
      <c r="K450" s="31">
        <v>985.55</v>
      </c>
      <c r="L450" s="31">
        <v>969.35</v>
      </c>
      <c r="M450" s="31">
        <v>0.90929000000000004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1914.45</v>
      </c>
      <c r="D451" s="36">
        <v>1917</v>
      </c>
      <c r="E451" s="36">
        <v>1904</v>
      </c>
      <c r="F451" s="36">
        <v>1893.55</v>
      </c>
      <c r="G451" s="36">
        <v>1880.55</v>
      </c>
      <c r="H451" s="36">
        <v>1927.45</v>
      </c>
      <c r="I451" s="36">
        <v>1940.45</v>
      </c>
      <c r="J451" s="36">
        <v>1950.9</v>
      </c>
      <c r="K451" s="31">
        <v>1930</v>
      </c>
      <c r="L451" s="31">
        <v>1906.55</v>
      </c>
      <c r="M451" s="31">
        <v>0.50917999999999997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4107.1000000000004</v>
      </c>
      <c r="D452" s="36">
        <v>4108.916666666667</v>
      </c>
      <c r="E452" s="36">
        <v>4088.3333333333339</v>
      </c>
      <c r="F452" s="36">
        <v>4069.5666666666671</v>
      </c>
      <c r="G452" s="36">
        <v>4048.983333333334</v>
      </c>
      <c r="H452" s="36">
        <v>4127.6833333333343</v>
      </c>
      <c r="I452" s="36">
        <v>4148.2666666666682</v>
      </c>
      <c r="J452" s="36">
        <v>4167.0333333333338</v>
      </c>
      <c r="K452" s="31">
        <v>4129.5</v>
      </c>
      <c r="L452" s="31">
        <v>4090.15</v>
      </c>
      <c r="M452" s="31">
        <v>0.65056999999999998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1207.25</v>
      </c>
      <c r="D453" s="36">
        <v>1206.75</v>
      </c>
      <c r="E453" s="36">
        <v>1200.5</v>
      </c>
      <c r="F453" s="36">
        <v>1193.75</v>
      </c>
      <c r="G453" s="36">
        <v>1187.5</v>
      </c>
      <c r="H453" s="36">
        <v>1213.5</v>
      </c>
      <c r="I453" s="36">
        <v>1219.75</v>
      </c>
      <c r="J453" s="36">
        <v>1226.5</v>
      </c>
      <c r="K453" s="31">
        <v>1213</v>
      </c>
      <c r="L453" s="31">
        <v>1200</v>
      </c>
      <c r="M453" s="31">
        <v>1.49379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7792.65</v>
      </c>
      <c r="D454" s="36">
        <v>7785.8499999999995</v>
      </c>
      <c r="E454" s="36">
        <v>7751.7999999999993</v>
      </c>
      <c r="F454" s="36">
        <v>7710.95</v>
      </c>
      <c r="G454" s="36">
        <v>7676.9</v>
      </c>
      <c r="H454" s="36">
        <v>7826.6999999999989</v>
      </c>
      <c r="I454" s="36">
        <v>7860.75</v>
      </c>
      <c r="J454" s="36">
        <v>7901.5999999999985</v>
      </c>
      <c r="K454" s="31">
        <v>7819.9</v>
      </c>
      <c r="L454" s="31">
        <v>7745</v>
      </c>
      <c r="M454" s="31">
        <v>0.13355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8027.05</v>
      </c>
      <c r="D455" s="36">
        <v>7951.3666666666659</v>
      </c>
      <c r="E455" s="36">
        <v>7875.6833333333316</v>
      </c>
      <c r="F455" s="36">
        <v>7724.3166666666657</v>
      </c>
      <c r="G455" s="36">
        <v>7648.6333333333314</v>
      </c>
      <c r="H455" s="36">
        <v>8102.7333333333318</v>
      </c>
      <c r="I455" s="36">
        <v>8178.4166666666661</v>
      </c>
      <c r="J455" s="36">
        <v>8329.7833333333328</v>
      </c>
      <c r="K455" s="31">
        <v>8027.05</v>
      </c>
      <c r="L455" s="31">
        <v>7800</v>
      </c>
      <c r="M455" s="31">
        <v>0.23019000000000001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658.25</v>
      </c>
      <c r="D456" s="36">
        <v>657.16666666666663</v>
      </c>
      <c r="E456" s="36">
        <v>653.2833333333333</v>
      </c>
      <c r="F456" s="36">
        <v>648.31666666666672</v>
      </c>
      <c r="G456" s="36">
        <v>644.43333333333339</v>
      </c>
      <c r="H456" s="36">
        <v>662.13333333333321</v>
      </c>
      <c r="I456" s="36">
        <v>666.01666666666665</v>
      </c>
      <c r="J456" s="36">
        <v>670.98333333333312</v>
      </c>
      <c r="K456" s="31">
        <v>661.05</v>
      </c>
      <c r="L456" s="31">
        <v>652.20000000000005</v>
      </c>
      <c r="M456" s="31">
        <v>3.2243200000000001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988.35</v>
      </c>
      <c r="D457" s="36">
        <v>987.5</v>
      </c>
      <c r="E457" s="36">
        <v>982.4</v>
      </c>
      <c r="F457" s="36">
        <v>976.44999999999993</v>
      </c>
      <c r="G457" s="36">
        <v>971.34999999999991</v>
      </c>
      <c r="H457" s="36">
        <v>993.45</v>
      </c>
      <c r="I457" s="36">
        <v>998.55</v>
      </c>
      <c r="J457" s="36">
        <v>1004.5000000000001</v>
      </c>
      <c r="K457" s="31">
        <v>992.6</v>
      </c>
      <c r="L457" s="31">
        <v>981.55</v>
      </c>
      <c r="M457" s="31">
        <v>17.835650000000001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379.15</v>
      </c>
      <c r="D458" s="36">
        <v>379.13333333333338</v>
      </c>
      <c r="E458" s="36">
        <v>377.66666666666674</v>
      </c>
      <c r="F458" s="36">
        <v>376.18333333333334</v>
      </c>
      <c r="G458" s="36">
        <v>374.7166666666667</v>
      </c>
      <c r="H458" s="36">
        <v>380.61666666666679</v>
      </c>
      <c r="I458" s="36">
        <v>382.08333333333337</v>
      </c>
      <c r="J458" s="36">
        <v>383.56666666666683</v>
      </c>
      <c r="K458" s="31">
        <v>380.6</v>
      </c>
      <c r="L458" s="31">
        <v>377.65</v>
      </c>
      <c r="M458" s="31">
        <v>10.88134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155.25</v>
      </c>
      <c r="D459" s="36">
        <v>154.15</v>
      </c>
      <c r="E459" s="36">
        <v>152.10000000000002</v>
      </c>
      <c r="F459" s="36">
        <v>148.95000000000002</v>
      </c>
      <c r="G459" s="36">
        <v>146.90000000000003</v>
      </c>
      <c r="H459" s="36">
        <v>157.30000000000001</v>
      </c>
      <c r="I459" s="36">
        <v>159.35000000000002</v>
      </c>
      <c r="J459" s="36">
        <v>162.5</v>
      </c>
      <c r="K459" s="31">
        <v>156.19999999999999</v>
      </c>
      <c r="L459" s="31">
        <v>151</v>
      </c>
      <c r="M459" s="31">
        <v>216.43047000000001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87.85</v>
      </c>
      <c r="D460" s="36">
        <v>87.683333333333337</v>
      </c>
      <c r="E460" s="36">
        <v>87.166666666666671</v>
      </c>
      <c r="F460" s="36">
        <v>86.483333333333334</v>
      </c>
      <c r="G460" s="36">
        <v>85.966666666666669</v>
      </c>
      <c r="H460" s="36">
        <v>88.366666666666674</v>
      </c>
      <c r="I460" s="36">
        <v>88.883333333333326</v>
      </c>
      <c r="J460" s="36">
        <v>89.566666666666677</v>
      </c>
      <c r="K460" s="31">
        <v>88.2</v>
      </c>
      <c r="L460" s="31">
        <v>87</v>
      </c>
      <c r="M460" s="31">
        <v>4.8351800000000003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2971.75</v>
      </c>
      <c r="D461" s="36">
        <v>2979.2333333333336</v>
      </c>
      <c r="E461" s="36">
        <v>2937.5166666666673</v>
      </c>
      <c r="F461" s="36">
        <v>2903.2833333333338</v>
      </c>
      <c r="G461" s="36">
        <v>2861.5666666666675</v>
      </c>
      <c r="H461" s="36">
        <v>3013.4666666666672</v>
      </c>
      <c r="I461" s="36">
        <v>3055.1833333333334</v>
      </c>
      <c r="J461" s="36">
        <v>3089.416666666667</v>
      </c>
      <c r="K461" s="31">
        <v>3020.95</v>
      </c>
      <c r="L461" s="31">
        <v>2945</v>
      </c>
      <c r="M461" s="31">
        <v>7.7200000000000003E-3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1272.5</v>
      </c>
      <c r="D462" s="36">
        <v>1275.1666666666667</v>
      </c>
      <c r="E462" s="36">
        <v>1268.3333333333335</v>
      </c>
      <c r="F462" s="36">
        <v>1264.1666666666667</v>
      </c>
      <c r="G462" s="36">
        <v>1257.3333333333335</v>
      </c>
      <c r="H462" s="36">
        <v>1279.3333333333335</v>
      </c>
      <c r="I462" s="36">
        <v>1286.166666666667</v>
      </c>
      <c r="J462" s="36">
        <v>1290.3333333333335</v>
      </c>
      <c r="K462" s="31">
        <v>1282</v>
      </c>
      <c r="L462" s="31">
        <v>1271</v>
      </c>
      <c r="M462" s="31">
        <v>2.1768299999999998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753.15</v>
      </c>
      <c r="D463" s="36">
        <v>753.36666666666667</v>
      </c>
      <c r="E463" s="36">
        <v>746.7833333333333</v>
      </c>
      <c r="F463" s="36">
        <v>740.41666666666663</v>
      </c>
      <c r="G463" s="36">
        <v>733.83333333333326</v>
      </c>
      <c r="H463" s="36">
        <v>759.73333333333335</v>
      </c>
      <c r="I463" s="36">
        <v>766.31666666666661</v>
      </c>
      <c r="J463" s="36">
        <v>772.68333333333339</v>
      </c>
      <c r="K463" s="31">
        <v>759.95</v>
      </c>
      <c r="L463" s="31">
        <v>747</v>
      </c>
      <c r="M463" s="31">
        <v>0.3805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272.3</v>
      </c>
      <c r="D464" s="36">
        <v>270.8</v>
      </c>
      <c r="E464" s="36">
        <v>268.10000000000002</v>
      </c>
      <c r="F464" s="36">
        <v>263.90000000000003</v>
      </c>
      <c r="G464" s="36">
        <v>261.20000000000005</v>
      </c>
      <c r="H464" s="36">
        <v>275</v>
      </c>
      <c r="I464" s="36">
        <v>277.69999999999993</v>
      </c>
      <c r="J464" s="36">
        <v>281.89999999999998</v>
      </c>
      <c r="K464" s="31">
        <v>273.5</v>
      </c>
      <c r="L464" s="31">
        <v>266.60000000000002</v>
      </c>
      <c r="M464" s="31">
        <v>3.1344799999999999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840.1</v>
      </c>
      <c r="D465" s="36">
        <v>844.19999999999993</v>
      </c>
      <c r="E465" s="36">
        <v>833.89999999999986</v>
      </c>
      <c r="F465" s="36">
        <v>827.69999999999993</v>
      </c>
      <c r="G465" s="36">
        <v>817.39999999999986</v>
      </c>
      <c r="H465" s="36">
        <v>850.39999999999986</v>
      </c>
      <c r="I465" s="36">
        <v>860.69999999999982</v>
      </c>
      <c r="J465" s="36">
        <v>866.89999999999986</v>
      </c>
      <c r="K465" s="31">
        <v>854.5</v>
      </c>
      <c r="L465" s="31">
        <v>838</v>
      </c>
      <c r="M465" s="31">
        <v>0.68537999999999999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3666.6</v>
      </c>
      <c r="D466" s="36">
        <v>3665.2333333333331</v>
      </c>
      <c r="E466" s="36">
        <v>3631.5166666666664</v>
      </c>
      <c r="F466" s="36">
        <v>3596.4333333333334</v>
      </c>
      <c r="G466" s="36">
        <v>3562.7166666666667</v>
      </c>
      <c r="H466" s="36">
        <v>3700.3166666666662</v>
      </c>
      <c r="I466" s="36">
        <v>3734.0333333333324</v>
      </c>
      <c r="J466" s="36">
        <v>3769.1166666666659</v>
      </c>
      <c r="K466" s="31">
        <v>3698.95</v>
      </c>
      <c r="L466" s="31">
        <v>3630.15</v>
      </c>
      <c r="M466" s="31">
        <v>3.4189999999999998E-2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2750.8</v>
      </c>
      <c r="D467" s="36">
        <v>2738.4333333333329</v>
      </c>
      <c r="E467" s="36">
        <v>2721.8666666666659</v>
      </c>
      <c r="F467" s="36">
        <v>2692.9333333333329</v>
      </c>
      <c r="G467" s="36">
        <v>2676.3666666666659</v>
      </c>
      <c r="H467" s="36">
        <v>2767.3666666666659</v>
      </c>
      <c r="I467" s="36">
        <v>2783.9333333333325</v>
      </c>
      <c r="J467" s="36">
        <v>2812.8666666666659</v>
      </c>
      <c r="K467" s="31">
        <v>2755</v>
      </c>
      <c r="L467" s="31">
        <v>2709.5</v>
      </c>
      <c r="M467" s="31">
        <v>2.2239999999999999E-2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3764.1</v>
      </c>
      <c r="D468" s="36">
        <v>3763.15</v>
      </c>
      <c r="E468" s="36">
        <v>3748.3</v>
      </c>
      <c r="F468" s="36">
        <v>3732.5</v>
      </c>
      <c r="G468" s="36">
        <v>3717.65</v>
      </c>
      <c r="H468" s="36">
        <v>3778.9500000000003</v>
      </c>
      <c r="I468" s="36">
        <v>3793.7999999999997</v>
      </c>
      <c r="J468" s="36">
        <v>3809.6000000000004</v>
      </c>
      <c r="K468" s="31">
        <v>3778</v>
      </c>
      <c r="L468" s="31">
        <v>3747.35</v>
      </c>
      <c r="M468" s="31">
        <v>0.51205999999999996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2691.5</v>
      </c>
      <c r="D469" s="36">
        <v>2683.4666666666667</v>
      </c>
      <c r="E469" s="36">
        <v>2663.4833333333336</v>
      </c>
      <c r="F469" s="36">
        <v>2635.4666666666667</v>
      </c>
      <c r="G469" s="36">
        <v>2615.4833333333336</v>
      </c>
      <c r="H469" s="36">
        <v>2711.4833333333336</v>
      </c>
      <c r="I469" s="36">
        <v>2731.4666666666662</v>
      </c>
      <c r="J469" s="36">
        <v>2759.4833333333336</v>
      </c>
      <c r="K469" s="31">
        <v>2703.45</v>
      </c>
      <c r="L469" s="31">
        <v>2655.45</v>
      </c>
      <c r="M469" s="31">
        <v>9.8000000000000004E-2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1149.1500000000001</v>
      </c>
      <c r="D470" s="36">
        <v>1155.9333333333332</v>
      </c>
      <c r="E470" s="36">
        <v>1139.8166666666664</v>
      </c>
      <c r="F470" s="36">
        <v>1130.4833333333331</v>
      </c>
      <c r="G470" s="36">
        <v>1114.3666666666663</v>
      </c>
      <c r="H470" s="36">
        <v>1165.2666666666664</v>
      </c>
      <c r="I470" s="36">
        <v>1181.3833333333332</v>
      </c>
      <c r="J470" s="36">
        <v>1190.7166666666665</v>
      </c>
      <c r="K470" s="31">
        <v>1172.05</v>
      </c>
      <c r="L470" s="31">
        <v>1146.5999999999999</v>
      </c>
      <c r="M470" s="31">
        <v>2.0701000000000001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3909.6</v>
      </c>
      <c r="D471" s="36">
        <v>3914.8666666666668</v>
      </c>
      <c r="E471" s="36">
        <v>3894.7333333333336</v>
      </c>
      <c r="F471" s="36">
        <v>3879.8666666666668</v>
      </c>
      <c r="G471" s="36">
        <v>3859.7333333333336</v>
      </c>
      <c r="H471" s="36">
        <v>3929.7333333333336</v>
      </c>
      <c r="I471" s="36">
        <v>3949.8666666666668</v>
      </c>
      <c r="J471" s="36">
        <v>3964.7333333333336</v>
      </c>
      <c r="K471" s="31">
        <v>3935</v>
      </c>
      <c r="L471" s="31">
        <v>3900</v>
      </c>
      <c r="M471" s="31">
        <v>0.26074999999999998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42.5</v>
      </c>
      <c r="D472" s="36">
        <v>42.43333333333333</v>
      </c>
      <c r="E472" s="36">
        <v>42.266666666666659</v>
      </c>
      <c r="F472" s="36">
        <v>42.033333333333331</v>
      </c>
      <c r="G472" s="36">
        <v>41.86666666666666</v>
      </c>
      <c r="H472" s="36">
        <v>42.666666666666657</v>
      </c>
      <c r="I472" s="36">
        <v>42.833333333333329</v>
      </c>
      <c r="J472" s="36">
        <v>43.066666666666656</v>
      </c>
      <c r="K472" s="31">
        <v>42.6</v>
      </c>
      <c r="L472" s="31">
        <v>42.2</v>
      </c>
      <c r="M472" s="31">
        <v>10.04393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329.35</v>
      </c>
      <c r="D473" s="36">
        <v>328.43333333333334</v>
      </c>
      <c r="E473" s="36">
        <v>324.86666666666667</v>
      </c>
      <c r="F473" s="36">
        <v>320.38333333333333</v>
      </c>
      <c r="G473" s="36">
        <v>316.81666666666666</v>
      </c>
      <c r="H473" s="36">
        <v>332.91666666666669</v>
      </c>
      <c r="I473" s="36">
        <v>336.48333333333341</v>
      </c>
      <c r="J473" s="36">
        <v>340.9666666666667</v>
      </c>
      <c r="K473" s="31">
        <v>332</v>
      </c>
      <c r="L473" s="31">
        <v>323.95</v>
      </c>
      <c r="M473" s="31">
        <v>0.63924999999999998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514.15</v>
      </c>
      <c r="D474" s="36">
        <v>506.78333333333336</v>
      </c>
      <c r="E474" s="36">
        <v>497.56666666666672</v>
      </c>
      <c r="F474" s="36">
        <v>480.98333333333335</v>
      </c>
      <c r="G474" s="36">
        <v>471.76666666666671</v>
      </c>
      <c r="H474" s="36">
        <v>523.36666666666679</v>
      </c>
      <c r="I474" s="36">
        <v>532.58333333333326</v>
      </c>
      <c r="J474" s="36">
        <v>549.16666666666674</v>
      </c>
      <c r="K474" s="31">
        <v>516</v>
      </c>
      <c r="L474" s="31">
        <v>490.2</v>
      </c>
      <c r="M474" s="31">
        <v>6.7412299999999998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3759</v>
      </c>
      <c r="D475" s="36">
        <v>3737.9833333333336</v>
      </c>
      <c r="E475" s="36">
        <v>3641.0166666666673</v>
      </c>
      <c r="F475" s="36">
        <v>3523.0333333333338</v>
      </c>
      <c r="G475" s="36">
        <v>3426.0666666666675</v>
      </c>
      <c r="H475" s="36">
        <v>3855.9666666666672</v>
      </c>
      <c r="I475" s="36">
        <v>3952.9333333333334</v>
      </c>
      <c r="J475" s="36">
        <v>4070.916666666667</v>
      </c>
      <c r="K475" s="31">
        <v>3834.95</v>
      </c>
      <c r="L475" s="31">
        <v>3620</v>
      </c>
      <c r="M475" s="31">
        <v>0.28977999999999998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57.75</v>
      </c>
      <c r="D476" s="36">
        <v>57.9</v>
      </c>
      <c r="E476" s="36">
        <v>57.4</v>
      </c>
      <c r="F476" s="36">
        <v>57.05</v>
      </c>
      <c r="G476" s="36">
        <v>56.55</v>
      </c>
      <c r="H476" s="36">
        <v>58.25</v>
      </c>
      <c r="I476" s="36">
        <v>58.75</v>
      </c>
      <c r="J476" s="36">
        <v>59.1</v>
      </c>
      <c r="K476" s="31">
        <v>58.4</v>
      </c>
      <c r="L476" s="31">
        <v>57.55</v>
      </c>
      <c r="M476" s="31">
        <v>15.33145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662.75</v>
      </c>
      <c r="D477" s="36">
        <v>663</v>
      </c>
      <c r="E477" s="36">
        <v>659</v>
      </c>
      <c r="F477" s="36">
        <v>655.25</v>
      </c>
      <c r="G477" s="36">
        <v>651.25</v>
      </c>
      <c r="H477" s="36">
        <v>666.75</v>
      </c>
      <c r="I477" s="36">
        <v>670.75</v>
      </c>
      <c r="J477" s="36">
        <v>674.5</v>
      </c>
      <c r="K477" s="31">
        <v>667</v>
      </c>
      <c r="L477" s="31">
        <v>659.25</v>
      </c>
      <c r="M477" s="31">
        <v>0.30243999999999999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476.05</v>
      </c>
      <c r="D478" s="36">
        <v>475.81666666666661</v>
      </c>
      <c r="E478" s="36">
        <v>472.38333333333321</v>
      </c>
      <c r="F478" s="36">
        <v>468.71666666666658</v>
      </c>
      <c r="G478" s="36">
        <v>465.28333333333319</v>
      </c>
      <c r="H478" s="36">
        <v>479.48333333333323</v>
      </c>
      <c r="I478" s="36">
        <v>482.91666666666663</v>
      </c>
      <c r="J478" s="36">
        <v>486.58333333333326</v>
      </c>
      <c r="K478" s="31">
        <v>479.25</v>
      </c>
      <c r="L478" s="31">
        <v>472.15</v>
      </c>
      <c r="M478" s="31">
        <v>2.06786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905.75</v>
      </c>
      <c r="D479" s="36">
        <v>904.9</v>
      </c>
      <c r="E479" s="36">
        <v>900.84999999999991</v>
      </c>
      <c r="F479" s="36">
        <v>895.94999999999993</v>
      </c>
      <c r="G479" s="36">
        <v>891.89999999999986</v>
      </c>
      <c r="H479" s="36">
        <v>909.8</v>
      </c>
      <c r="I479" s="36">
        <v>913.84999999999991</v>
      </c>
      <c r="J479" s="36">
        <v>918.75</v>
      </c>
      <c r="K479" s="31">
        <v>908.95</v>
      </c>
      <c r="L479" s="31">
        <v>900</v>
      </c>
      <c r="M479" s="31">
        <v>7.102E-2</v>
      </c>
      <c r="N479" s="1"/>
      <c r="O479" s="1"/>
    </row>
    <row r="480" spans="1:15" ht="12.75" customHeight="1">
      <c r="A480" s="33">
        <v>470</v>
      </c>
      <c r="B480" s="53" t="s">
        <v>901</v>
      </c>
      <c r="C480" s="31">
        <v>53.3</v>
      </c>
      <c r="D480" s="36">
        <v>53.266666666666673</v>
      </c>
      <c r="E480" s="36">
        <v>53.033333333333346</v>
      </c>
      <c r="F480" s="36">
        <v>52.766666666666673</v>
      </c>
      <c r="G480" s="36">
        <v>52.533333333333346</v>
      </c>
      <c r="H480" s="36">
        <v>53.533333333333346</v>
      </c>
      <c r="I480" s="36">
        <v>53.76666666666668</v>
      </c>
      <c r="J480" s="36">
        <v>54.033333333333346</v>
      </c>
      <c r="K480" s="31">
        <v>53.5</v>
      </c>
      <c r="L480" s="31">
        <v>53</v>
      </c>
      <c r="M480" s="31">
        <v>7.4058099999999998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10106.35</v>
      </c>
      <c r="D481" s="36">
        <v>10053.783333333333</v>
      </c>
      <c r="E481" s="36">
        <v>9952.5666666666657</v>
      </c>
      <c r="F481" s="36">
        <v>9798.7833333333328</v>
      </c>
      <c r="G481" s="36">
        <v>9697.5666666666657</v>
      </c>
      <c r="H481" s="36">
        <v>10207.566666666666</v>
      </c>
      <c r="I481" s="36">
        <v>10308.783333333333</v>
      </c>
      <c r="J481" s="31">
        <v>10462.566666666666</v>
      </c>
      <c r="K481" s="31">
        <v>10155</v>
      </c>
      <c r="L481" s="31">
        <v>9900</v>
      </c>
      <c r="M481" s="53">
        <v>6.9550000000000001E-2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146.94999999999999</v>
      </c>
      <c r="D482" s="36">
        <v>146.85</v>
      </c>
      <c r="E482" s="36">
        <v>146.19999999999999</v>
      </c>
      <c r="F482" s="36">
        <v>145.44999999999999</v>
      </c>
      <c r="G482" s="36">
        <v>144.79999999999998</v>
      </c>
      <c r="H482" s="36">
        <v>147.6</v>
      </c>
      <c r="I482" s="36">
        <v>148.25000000000003</v>
      </c>
      <c r="J482" s="31">
        <v>149</v>
      </c>
      <c r="K482" s="31">
        <v>147.5</v>
      </c>
      <c r="L482" s="31">
        <v>146.1</v>
      </c>
      <c r="M482" s="53">
        <v>13.46228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1707.7</v>
      </c>
      <c r="D483" s="36">
        <v>1705.5166666666664</v>
      </c>
      <c r="E483" s="36">
        <v>1698.5333333333328</v>
      </c>
      <c r="F483" s="36">
        <v>1689.3666666666663</v>
      </c>
      <c r="G483" s="36">
        <v>1682.3833333333328</v>
      </c>
      <c r="H483" s="36">
        <v>1714.6833333333329</v>
      </c>
      <c r="I483" s="36">
        <v>1721.6666666666665</v>
      </c>
      <c r="J483" s="36">
        <v>1730.833333333333</v>
      </c>
      <c r="K483" s="31">
        <v>1712.5</v>
      </c>
      <c r="L483" s="31">
        <v>1696.35</v>
      </c>
      <c r="M483" s="31">
        <v>6.3149999999999998E-2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1167</v>
      </c>
      <c r="D484" s="36">
        <v>1167.8666666666666</v>
      </c>
      <c r="E484" s="36">
        <v>1155.1333333333332</v>
      </c>
      <c r="F484" s="36">
        <v>1143.2666666666667</v>
      </c>
      <c r="G484" s="36">
        <v>1130.5333333333333</v>
      </c>
      <c r="H484" s="36">
        <v>1179.7333333333331</v>
      </c>
      <c r="I484" s="36">
        <v>1192.4666666666662</v>
      </c>
      <c r="J484" s="31">
        <v>1204.333333333333</v>
      </c>
      <c r="K484" s="31">
        <v>1180.5999999999999</v>
      </c>
      <c r="L484" s="31">
        <v>1156</v>
      </c>
      <c r="M484" s="53">
        <v>0.26596999999999998</v>
      </c>
      <c r="N484" s="1"/>
      <c r="O484" s="1"/>
    </row>
    <row r="485" spans="1:15" ht="12.75" customHeight="1">
      <c r="A485" s="33">
        <v>475</v>
      </c>
      <c r="B485" s="31" t="s">
        <v>902</v>
      </c>
      <c r="C485" s="31">
        <v>325.10000000000002</v>
      </c>
      <c r="D485" s="36">
        <v>325.25</v>
      </c>
      <c r="E485" s="36">
        <v>322.10000000000002</v>
      </c>
      <c r="F485" s="36">
        <v>319.10000000000002</v>
      </c>
      <c r="G485" s="36">
        <v>315.95000000000005</v>
      </c>
      <c r="H485" s="36">
        <v>328.25</v>
      </c>
      <c r="I485" s="36">
        <v>331.4</v>
      </c>
      <c r="J485" s="36">
        <v>334.4</v>
      </c>
      <c r="K485" s="31">
        <v>328.4</v>
      </c>
      <c r="L485" s="31">
        <v>322.25</v>
      </c>
      <c r="M485" s="31">
        <v>0.37614999999999998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341.85</v>
      </c>
      <c r="D486" s="36">
        <v>343.09999999999997</v>
      </c>
      <c r="E486" s="36">
        <v>338.74999999999994</v>
      </c>
      <c r="F486" s="36">
        <v>335.65</v>
      </c>
      <c r="G486" s="36">
        <v>331.29999999999995</v>
      </c>
      <c r="H486" s="36">
        <v>346.19999999999993</v>
      </c>
      <c r="I486" s="36">
        <v>350.54999999999995</v>
      </c>
      <c r="J486" s="36">
        <v>353.64999999999992</v>
      </c>
      <c r="K486" s="31">
        <v>347.45</v>
      </c>
      <c r="L486" s="31">
        <v>340</v>
      </c>
      <c r="M486" s="31">
        <v>2.3581400000000001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1937.75</v>
      </c>
      <c r="D487" s="36">
        <v>1937.95</v>
      </c>
      <c r="E487" s="36">
        <v>1925.9</v>
      </c>
      <c r="F487" s="36">
        <v>1914.05</v>
      </c>
      <c r="G487" s="36">
        <v>1902</v>
      </c>
      <c r="H487" s="36">
        <v>1949.8000000000002</v>
      </c>
      <c r="I487" s="36">
        <v>1961.85</v>
      </c>
      <c r="J487" s="36">
        <v>1973.7000000000003</v>
      </c>
      <c r="K487" s="31">
        <v>1950</v>
      </c>
      <c r="L487" s="31">
        <v>1926.1</v>
      </c>
      <c r="M487" s="31">
        <v>6.4599999999999996E-3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554.79999999999995</v>
      </c>
      <c r="D488" s="36">
        <v>557.9</v>
      </c>
      <c r="E488" s="36">
        <v>547.9</v>
      </c>
      <c r="F488" s="36">
        <v>541</v>
      </c>
      <c r="G488" s="36">
        <v>531</v>
      </c>
      <c r="H488" s="36">
        <v>564.79999999999995</v>
      </c>
      <c r="I488" s="36">
        <v>574.79999999999995</v>
      </c>
      <c r="J488" s="36">
        <v>581.69999999999993</v>
      </c>
      <c r="K488" s="31">
        <v>567.9</v>
      </c>
      <c r="L488" s="31">
        <v>551</v>
      </c>
      <c r="M488" s="31">
        <v>0.36375999999999997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436.3</v>
      </c>
      <c r="D489" s="36">
        <v>436.23333333333335</v>
      </c>
      <c r="E489" s="36">
        <v>428.06666666666672</v>
      </c>
      <c r="F489" s="36">
        <v>419.83333333333337</v>
      </c>
      <c r="G489" s="36">
        <v>411.66666666666674</v>
      </c>
      <c r="H489" s="36">
        <v>444.4666666666667</v>
      </c>
      <c r="I489" s="36">
        <v>452.63333333333333</v>
      </c>
      <c r="J489" s="36">
        <v>460.86666666666667</v>
      </c>
      <c r="K489" s="31">
        <v>444.4</v>
      </c>
      <c r="L489" s="31">
        <v>428</v>
      </c>
      <c r="M489" s="31">
        <v>0.72697999999999996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431.2</v>
      </c>
      <c r="D490" s="36">
        <v>430.83333333333331</v>
      </c>
      <c r="E490" s="36">
        <v>429.11666666666662</v>
      </c>
      <c r="F490" s="36">
        <v>427.0333333333333</v>
      </c>
      <c r="G490" s="36">
        <v>425.31666666666661</v>
      </c>
      <c r="H490" s="36">
        <v>432.91666666666663</v>
      </c>
      <c r="I490" s="36">
        <v>434.63333333333333</v>
      </c>
      <c r="J490" s="36">
        <v>436.71666666666664</v>
      </c>
      <c r="K490" s="31">
        <v>432.55</v>
      </c>
      <c r="L490" s="31">
        <v>428.75</v>
      </c>
      <c r="M490" s="31">
        <v>0.1217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510.15</v>
      </c>
      <c r="D491" s="36">
        <v>509.39999999999992</v>
      </c>
      <c r="E491" s="36">
        <v>504.89999999999986</v>
      </c>
      <c r="F491" s="36">
        <v>499.64999999999992</v>
      </c>
      <c r="G491" s="36">
        <v>495.14999999999986</v>
      </c>
      <c r="H491" s="36">
        <v>514.64999999999986</v>
      </c>
      <c r="I491" s="36">
        <v>519.15</v>
      </c>
      <c r="J491" s="36">
        <v>524.39999999999986</v>
      </c>
      <c r="K491" s="31">
        <v>513.9</v>
      </c>
      <c r="L491" s="31">
        <v>504.15</v>
      </c>
      <c r="M491" s="31">
        <v>0.23497000000000001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1448.75</v>
      </c>
      <c r="D492" s="36">
        <v>1442.3333333333333</v>
      </c>
      <c r="E492" s="36">
        <v>1428.7166666666665</v>
      </c>
      <c r="F492" s="36">
        <v>1408.6833333333332</v>
      </c>
      <c r="G492" s="36">
        <v>1395.0666666666664</v>
      </c>
      <c r="H492" s="36">
        <v>1462.3666666666666</v>
      </c>
      <c r="I492" s="36">
        <v>1475.9833333333333</v>
      </c>
      <c r="J492" s="36">
        <v>1496.0166666666667</v>
      </c>
      <c r="K492" s="31">
        <v>1455.95</v>
      </c>
      <c r="L492" s="31">
        <v>1422.3</v>
      </c>
      <c r="M492" s="31">
        <v>1.8837299999999999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1031.1500000000001</v>
      </c>
      <c r="D493" s="36">
        <v>1033.2500000000002</v>
      </c>
      <c r="E493" s="36">
        <v>1023.5500000000004</v>
      </c>
      <c r="F493" s="36">
        <v>1015.9500000000003</v>
      </c>
      <c r="G493" s="36">
        <v>1006.2500000000005</v>
      </c>
      <c r="H493" s="36">
        <v>1040.8500000000004</v>
      </c>
      <c r="I493" s="36">
        <v>1050.5500000000002</v>
      </c>
      <c r="J493" s="36">
        <v>1058.1500000000003</v>
      </c>
      <c r="K493" s="31">
        <v>1042.95</v>
      </c>
      <c r="L493" s="31">
        <v>1025.6500000000001</v>
      </c>
      <c r="M493" s="31">
        <v>0.1019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273.05</v>
      </c>
      <c r="D494" s="36">
        <v>272.41666666666669</v>
      </c>
      <c r="E494" s="36">
        <v>271.33333333333337</v>
      </c>
      <c r="F494" s="36">
        <v>269.61666666666667</v>
      </c>
      <c r="G494" s="36">
        <v>268.53333333333336</v>
      </c>
      <c r="H494" s="36">
        <v>274.13333333333338</v>
      </c>
      <c r="I494" s="36">
        <v>275.21666666666675</v>
      </c>
      <c r="J494" s="36">
        <v>276.93333333333339</v>
      </c>
      <c r="K494" s="31">
        <v>273.5</v>
      </c>
      <c r="L494" s="31">
        <v>270.7</v>
      </c>
      <c r="M494" s="31">
        <v>20.577549999999999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629.75</v>
      </c>
      <c r="D495" s="36">
        <v>629.2166666666667</v>
      </c>
      <c r="E495" s="36">
        <v>622.43333333333339</v>
      </c>
      <c r="F495" s="36">
        <v>615.11666666666667</v>
      </c>
      <c r="G495" s="36">
        <v>608.33333333333337</v>
      </c>
      <c r="H495" s="36">
        <v>636.53333333333342</v>
      </c>
      <c r="I495" s="36">
        <v>643.31666666666672</v>
      </c>
      <c r="J495" s="36">
        <v>650.63333333333344</v>
      </c>
      <c r="K495" s="31">
        <v>636</v>
      </c>
      <c r="L495" s="31">
        <v>621.9</v>
      </c>
      <c r="M495" s="31">
        <v>9.5039999999999999E-2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1637.7</v>
      </c>
      <c r="D496" s="36">
        <v>1631.2666666666664</v>
      </c>
      <c r="E496" s="36">
        <v>1612.5333333333328</v>
      </c>
      <c r="F496" s="36">
        <v>1587.3666666666663</v>
      </c>
      <c r="G496" s="36">
        <v>1568.6333333333328</v>
      </c>
      <c r="H496" s="36">
        <v>1656.4333333333329</v>
      </c>
      <c r="I496" s="36">
        <v>1675.1666666666665</v>
      </c>
      <c r="J496" s="36">
        <v>1700.333333333333</v>
      </c>
      <c r="K496" s="31">
        <v>1650</v>
      </c>
      <c r="L496" s="31">
        <v>1606.1</v>
      </c>
      <c r="M496" s="31">
        <v>4.0099999999999997E-2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14.55</v>
      </c>
      <c r="D497" s="36">
        <v>14.5</v>
      </c>
      <c r="E497" s="36">
        <v>14.35</v>
      </c>
      <c r="F497" s="36">
        <v>14.15</v>
      </c>
      <c r="G497" s="36">
        <v>14</v>
      </c>
      <c r="H497" s="36">
        <v>14.7</v>
      </c>
      <c r="I497" s="36">
        <v>14.849999999999998</v>
      </c>
      <c r="J497" s="36">
        <v>15.049999999999999</v>
      </c>
      <c r="K497" s="31">
        <v>14.65</v>
      </c>
      <c r="L497" s="31">
        <v>14.3</v>
      </c>
      <c r="M497" s="31">
        <v>501.70391000000001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1109.8499999999999</v>
      </c>
      <c r="D498" s="36">
        <v>1111.5999999999999</v>
      </c>
      <c r="E498" s="36">
        <v>1083.5999999999999</v>
      </c>
      <c r="F498" s="36">
        <v>1057.3499999999999</v>
      </c>
      <c r="G498" s="36">
        <v>1029.3499999999999</v>
      </c>
      <c r="H498" s="36">
        <v>1137.8499999999999</v>
      </c>
      <c r="I498" s="36">
        <v>1165.8499999999999</v>
      </c>
      <c r="J498" s="36">
        <v>1192.0999999999999</v>
      </c>
      <c r="K498" s="31">
        <v>1139.5999999999999</v>
      </c>
      <c r="L498" s="31">
        <v>1085.3499999999999</v>
      </c>
      <c r="M498" s="31">
        <v>3.5207199999999998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540.6</v>
      </c>
      <c r="D499" s="36">
        <v>539.63333333333333</v>
      </c>
      <c r="E499" s="36">
        <v>535.76666666666665</v>
      </c>
      <c r="F499" s="36">
        <v>530.93333333333328</v>
      </c>
      <c r="G499" s="36">
        <v>527.06666666666661</v>
      </c>
      <c r="H499" s="36">
        <v>544.4666666666667</v>
      </c>
      <c r="I499" s="36">
        <v>548.33333333333326</v>
      </c>
      <c r="J499" s="36">
        <v>553.16666666666674</v>
      </c>
      <c r="K499" s="31">
        <v>543.5</v>
      </c>
      <c r="L499" s="31">
        <v>534.79999999999995</v>
      </c>
      <c r="M499" s="31">
        <v>0.97896000000000005</v>
      </c>
      <c r="N499" s="1"/>
      <c r="O499" s="1"/>
    </row>
    <row r="500" spans="1:15" ht="12.75" customHeight="1">
      <c r="A500" s="33">
        <v>490</v>
      </c>
      <c r="B500" s="53" t="s">
        <v>903</v>
      </c>
      <c r="C500" s="53">
        <v>156.44999999999999</v>
      </c>
      <c r="D500" s="36">
        <v>156.21666666666667</v>
      </c>
      <c r="E500" s="36">
        <v>154.43333333333334</v>
      </c>
      <c r="F500" s="36">
        <v>152.41666666666666</v>
      </c>
      <c r="G500" s="36">
        <v>150.63333333333333</v>
      </c>
      <c r="H500" s="36">
        <v>158.23333333333335</v>
      </c>
      <c r="I500" s="36">
        <v>160.01666666666671</v>
      </c>
      <c r="J500" s="36">
        <v>162.03333333333336</v>
      </c>
      <c r="K500" s="31">
        <v>158</v>
      </c>
      <c r="L500" s="31">
        <v>154.19999999999999</v>
      </c>
      <c r="M500" s="31">
        <v>2.0661800000000001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758.1</v>
      </c>
      <c r="D501" s="36">
        <v>754.1</v>
      </c>
      <c r="E501" s="36">
        <v>743</v>
      </c>
      <c r="F501" s="36">
        <v>727.9</v>
      </c>
      <c r="G501" s="36">
        <v>716.8</v>
      </c>
      <c r="H501" s="36">
        <v>769.2</v>
      </c>
      <c r="I501" s="36">
        <v>780.30000000000018</v>
      </c>
      <c r="J501" s="36">
        <v>795.40000000000009</v>
      </c>
      <c r="K501" s="31">
        <v>765.2</v>
      </c>
      <c r="L501" s="31">
        <v>739</v>
      </c>
      <c r="M501" s="31">
        <v>0.16397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1245.2</v>
      </c>
      <c r="D502" s="36">
        <v>1245.3999999999999</v>
      </c>
      <c r="E502" s="36">
        <v>1240.7999999999997</v>
      </c>
      <c r="F502" s="36">
        <v>1236.3999999999999</v>
      </c>
      <c r="G502" s="36">
        <v>1231.7999999999997</v>
      </c>
      <c r="H502" s="36">
        <v>1249.7999999999997</v>
      </c>
      <c r="I502" s="36">
        <v>1254.3999999999996</v>
      </c>
      <c r="J502" s="36">
        <v>1258.7999999999997</v>
      </c>
      <c r="K502" s="31">
        <v>1250</v>
      </c>
      <c r="L502" s="31">
        <v>1241</v>
      </c>
      <c r="M502" s="31">
        <v>0.12984999999999999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522.85</v>
      </c>
      <c r="D503" s="36">
        <v>523.2166666666667</v>
      </c>
      <c r="E503" s="36">
        <v>521.63333333333344</v>
      </c>
      <c r="F503" s="36">
        <v>520.41666666666674</v>
      </c>
      <c r="G503" s="36">
        <v>518.83333333333348</v>
      </c>
      <c r="H503" s="36">
        <v>524.43333333333339</v>
      </c>
      <c r="I503" s="36">
        <v>526.01666666666665</v>
      </c>
      <c r="J503" s="31">
        <v>527.23333333333335</v>
      </c>
      <c r="K503" s="31">
        <v>524.79999999999995</v>
      </c>
      <c r="L503" s="31">
        <v>522</v>
      </c>
      <c r="M503" s="53">
        <v>3.4013399999999998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25.25</v>
      </c>
      <c r="D504" s="36">
        <v>25.150000000000002</v>
      </c>
      <c r="E504" s="36">
        <v>24.950000000000003</v>
      </c>
      <c r="F504" s="36">
        <v>24.650000000000002</v>
      </c>
      <c r="G504" s="36">
        <v>24.450000000000003</v>
      </c>
      <c r="H504" s="36">
        <v>25.450000000000003</v>
      </c>
      <c r="I504" s="36">
        <v>25.65</v>
      </c>
      <c r="J504" s="31">
        <v>25.950000000000003</v>
      </c>
      <c r="K504" s="31">
        <v>25.35</v>
      </c>
      <c r="L504" s="31">
        <v>24.85</v>
      </c>
      <c r="M504" s="53">
        <v>396.43813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14880.1</v>
      </c>
      <c r="D505" s="36">
        <v>14878.366666666667</v>
      </c>
      <c r="E505" s="36">
        <v>14806.733333333334</v>
      </c>
      <c r="F505" s="36">
        <v>14733.366666666667</v>
      </c>
      <c r="G505" s="36">
        <v>14661.733333333334</v>
      </c>
      <c r="H505" s="36">
        <v>14951.733333333334</v>
      </c>
      <c r="I505" s="36">
        <v>15023.366666666669</v>
      </c>
      <c r="J505" s="36">
        <v>15096.733333333334</v>
      </c>
      <c r="K505" s="31">
        <v>14950</v>
      </c>
      <c r="L505" s="31">
        <v>14805</v>
      </c>
      <c r="M505" s="31">
        <v>1.15E-3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158.4</v>
      </c>
      <c r="D506" s="36">
        <v>158.33333333333334</v>
      </c>
      <c r="E506" s="36">
        <v>156.86666666666667</v>
      </c>
      <c r="F506" s="36">
        <v>155.33333333333334</v>
      </c>
      <c r="G506" s="36">
        <v>153.86666666666667</v>
      </c>
      <c r="H506" s="36">
        <v>159.86666666666667</v>
      </c>
      <c r="I506" s="36">
        <v>161.33333333333331</v>
      </c>
      <c r="J506" s="36">
        <v>162.86666666666667</v>
      </c>
      <c r="K506" s="31">
        <v>159.80000000000001</v>
      </c>
      <c r="L506" s="31">
        <v>156.80000000000001</v>
      </c>
      <c r="M506" s="31">
        <v>47.52176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549.95000000000005</v>
      </c>
      <c r="D507" s="36">
        <v>549.56666666666672</v>
      </c>
      <c r="E507" s="36">
        <v>546.33333333333348</v>
      </c>
      <c r="F507" s="36">
        <v>542.71666666666681</v>
      </c>
      <c r="G507" s="36">
        <v>539.48333333333358</v>
      </c>
      <c r="H507" s="36">
        <v>553.18333333333339</v>
      </c>
      <c r="I507" s="36">
        <v>556.41666666666674</v>
      </c>
      <c r="J507" s="31">
        <v>560.0333333333333</v>
      </c>
      <c r="K507" s="31">
        <v>552.79999999999995</v>
      </c>
      <c r="L507" s="31">
        <v>545.95000000000005</v>
      </c>
      <c r="M507" s="53">
        <v>0.44792999999999999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167.65</v>
      </c>
      <c r="D508" s="36">
        <v>167.03333333333333</v>
      </c>
      <c r="E508" s="36">
        <v>165.76666666666665</v>
      </c>
      <c r="F508" s="36">
        <v>163.88333333333333</v>
      </c>
      <c r="G508" s="36">
        <v>162.61666666666665</v>
      </c>
      <c r="H508" s="36">
        <v>168.91666666666666</v>
      </c>
      <c r="I508" s="36">
        <v>170.18333333333337</v>
      </c>
      <c r="J508" s="36">
        <v>172.06666666666666</v>
      </c>
      <c r="K508" s="31">
        <v>168.3</v>
      </c>
      <c r="L508" s="31">
        <v>165.15</v>
      </c>
      <c r="M508" s="31">
        <v>30.288119999999999</v>
      </c>
      <c r="N508" s="1"/>
      <c r="O508" s="1"/>
    </row>
    <row r="509" spans="1:15" ht="12.75" customHeight="1">
      <c r="A509" s="231">
        <v>499</v>
      </c>
      <c r="B509" s="232" t="s">
        <v>242</v>
      </c>
      <c r="C509" s="232">
        <v>921.7</v>
      </c>
      <c r="D509" s="233">
        <v>923.98333333333323</v>
      </c>
      <c r="E509" s="233">
        <v>916.91666666666652</v>
      </c>
      <c r="F509" s="233">
        <v>912.13333333333333</v>
      </c>
      <c r="G509" s="233">
        <v>905.06666666666661</v>
      </c>
      <c r="H509" s="233">
        <v>928.76666666666642</v>
      </c>
      <c r="I509" s="233">
        <v>935.83333333333326</v>
      </c>
      <c r="J509" s="233">
        <v>940.61666666666633</v>
      </c>
      <c r="K509" s="234">
        <v>931.05</v>
      </c>
      <c r="L509" s="234">
        <v>919.2</v>
      </c>
      <c r="M509" s="234">
        <v>0.97011999999999998</v>
      </c>
      <c r="N509" s="1"/>
      <c r="O509" s="1"/>
    </row>
    <row r="510" spans="1:15" ht="12.75" customHeight="1">
      <c r="A510" s="247">
        <v>500</v>
      </c>
      <c r="B510" s="249" t="s">
        <v>549</v>
      </c>
      <c r="C510" s="249">
        <v>1579.95</v>
      </c>
      <c r="D510" s="250">
        <v>1583.0833333333333</v>
      </c>
      <c r="E510" s="250">
        <v>1566.8666666666666</v>
      </c>
      <c r="F510" s="250">
        <v>1553.7833333333333</v>
      </c>
      <c r="G510" s="250">
        <v>1537.5666666666666</v>
      </c>
      <c r="H510" s="250">
        <v>1596.1666666666665</v>
      </c>
      <c r="I510" s="250">
        <v>1612.3833333333332</v>
      </c>
      <c r="J510" s="250">
        <v>1625.4666666666665</v>
      </c>
      <c r="K510" s="247">
        <v>1599.3</v>
      </c>
      <c r="L510" s="247">
        <v>1570</v>
      </c>
      <c r="M510" s="247">
        <v>2.426E-2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29"/>
      <c r="B5" s="330"/>
      <c r="C5" s="329"/>
      <c r="D5" s="33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31" t="s">
        <v>552</v>
      </c>
      <c r="C7" s="331"/>
      <c r="D7" s="7">
        <f>Main!B10</f>
        <v>45355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45353</v>
      </c>
      <c r="B10" s="32">
        <v>513119</v>
      </c>
      <c r="C10" s="31" t="s">
        <v>939</v>
      </c>
      <c r="D10" s="31" t="s">
        <v>940</v>
      </c>
      <c r="E10" s="31" t="s">
        <v>562</v>
      </c>
      <c r="F10" s="84">
        <v>10010</v>
      </c>
      <c r="G10" s="32">
        <v>56.5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45353</v>
      </c>
      <c r="B11" s="32">
        <v>513119</v>
      </c>
      <c r="C11" s="31" t="s">
        <v>939</v>
      </c>
      <c r="D11" s="31" t="s">
        <v>941</v>
      </c>
      <c r="E11" s="31" t="s">
        <v>561</v>
      </c>
      <c r="F11" s="84">
        <v>9942</v>
      </c>
      <c r="G11" s="32">
        <v>56.5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45353</v>
      </c>
      <c r="B12" s="32">
        <v>539277</v>
      </c>
      <c r="C12" s="31" t="s">
        <v>907</v>
      </c>
      <c r="D12" s="31" t="s">
        <v>913</v>
      </c>
      <c r="E12" s="31" t="s">
        <v>562</v>
      </c>
      <c r="F12" s="84">
        <v>6822660</v>
      </c>
      <c r="G12" s="32">
        <v>0.76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45353</v>
      </c>
      <c r="B13" s="32">
        <v>543209</v>
      </c>
      <c r="C13" s="31" t="s">
        <v>942</v>
      </c>
      <c r="D13" s="31" t="s">
        <v>921</v>
      </c>
      <c r="E13" s="31" t="s">
        <v>562</v>
      </c>
      <c r="F13" s="84">
        <v>21000</v>
      </c>
      <c r="G13" s="32">
        <v>61.78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45353</v>
      </c>
      <c r="B14" s="32">
        <v>543209</v>
      </c>
      <c r="C14" s="31" t="s">
        <v>942</v>
      </c>
      <c r="D14" s="31" t="s">
        <v>943</v>
      </c>
      <c r="E14" s="31" t="s">
        <v>561</v>
      </c>
      <c r="F14" s="84">
        <v>18000</v>
      </c>
      <c r="G14" s="32">
        <v>62.82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/>
      <c r="B15" s="32"/>
      <c r="C15" s="31"/>
      <c r="D15" s="31"/>
      <c r="E15" s="31"/>
      <c r="F15" s="84"/>
      <c r="G15" s="32"/>
      <c r="H15" s="3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/>
      <c r="B16" s="32"/>
      <c r="C16" s="31"/>
      <c r="D16" s="31"/>
      <c r="E16" s="31"/>
      <c r="F16" s="84"/>
      <c r="G16" s="32"/>
      <c r="H16" s="3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/>
      <c r="B17" s="32"/>
      <c r="C17" s="31"/>
      <c r="D17" s="31"/>
      <c r="E17" s="31"/>
      <c r="F17" s="84"/>
      <c r="G17" s="32"/>
      <c r="H17" s="3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/>
      <c r="B18" s="32"/>
      <c r="C18" s="31"/>
      <c r="D18" s="31"/>
      <c r="E18" s="31"/>
      <c r="F18" s="84"/>
      <c r="G18" s="32"/>
      <c r="H18" s="3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/>
      <c r="B19" s="32"/>
      <c r="C19" s="31"/>
      <c r="D19" s="31"/>
      <c r="E19" s="31"/>
      <c r="F19" s="84"/>
      <c r="G19" s="32"/>
      <c r="H19" s="3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/>
      <c r="B20" s="32"/>
      <c r="C20" s="31"/>
      <c r="D20" s="31"/>
      <c r="E20" s="31"/>
      <c r="F20" s="84"/>
      <c r="G20" s="32"/>
      <c r="H20" s="3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/>
      <c r="B21" s="32"/>
      <c r="C21" s="31"/>
      <c r="D21" s="31"/>
      <c r="E21" s="31"/>
      <c r="F21" s="84"/>
      <c r="G21" s="32"/>
      <c r="H21" s="3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/>
      <c r="B22" s="32"/>
      <c r="C22" s="31"/>
      <c r="D22" s="31"/>
      <c r="E22" s="31"/>
      <c r="F22" s="84"/>
      <c r="G22" s="32"/>
      <c r="H22" s="3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/>
      <c r="B23" s="32"/>
      <c r="C23" s="31"/>
      <c r="D23" s="31"/>
      <c r="E23" s="31"/>
      <c r="F23" s="84"/>
      <c r="G23" s="32"/>
      <c r="H23" s="3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/>
      <c r="B24" s="32"/>
      <c r="C24" s="31"/>
      <c r="D24" s="31"/>
      <c r="E24" s="31"/>
      <c r="F24" s="84"/>
      <c r="G24" s="32"/>
      <c r="H24" s="3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/>
      <c r="B25" s="32"/>
      <c r="C25" s="31"/>
      <c r="D25" s="31"/>
      <c r="E25" s="31"/>
      <c r="F25" s="84"/>
      <c r="G25" s="32"/>
      <c r="H25" s="3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/>
      <c r="B26" s="32"/>
      <c r="C26" s="31"/>
      <c r="D26" s="31"/>
      <c r="E26" s="31"/>
      <c r="F26" s="84"/>
      <c r="G26" s="32"/>
      <c r="H26" s="3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/>
      <c r="B27" s="32"/>
      <c r="C27" s="31"/>
      <c r="D27" s="31"/>
      <c r="E27" s="31"/>
      <c r="F27" s="84"/>
      <c r="G27" s="32"/>
      <c r="H27" s="3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/>
      <c r="B28" s="32"/>
      <c r="C28" s="31"/>
      <c r="D28" s="31"/>
      <c r="E28" s="31"/>
      <c r="F28" s="84"/>
      <c r="G28" s="32"/>
      <c r="H28" s="3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/>
      <c r="B29" s="32"/>
      <c r="C29" s="31"/>
      <c r="D29" s="31"/>
      <c r="E29" s="31"/>
      <c r="F29" s="84"/>
      <c r="G29" s="32"/>
      <c r="H29" s="3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/>
      <c r="B30" s="32"/>
      <c r="C30" s="31"/>
      <c r="D30" s="31"/>
      <c r="E30" s="31"/>
      <c r="F30" s="84"/>
      <c r="G30" s="32"/>
      <c r="H30" s="3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/>
      <c r="B31" s="32"/>
      <c r="C31" s="31"/>
      <c r="D31" s="31"/>
      <c r="E31" s="31"/>
      <c r="F31" s="84"/>
      <c r="G31" s="32"/>
      <c r="H31" s="3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/>
      <c r="B32" s="32"/>
      <c r="C32" s="31"/>
      <c r="D32" s="31"/>
      <c r="E32" s="31"/>
      <c r="F32" s="84"/>
      <c r="G32" s="32"/>
      <c r="H32" s="3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/>
      <c r="B33" s="32"/>
      <c r="C33" s="31"/>
      <c r="D33" s="31"/>
      <c r="E33" s="31"/>
      <c r="F33" s="84"/>
      <c r="G33" s="32"/>
      <c r="H33" s="3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/>
      <c r="B34" s="32"/>
      <c r="C34" s="31"/>
      <c r="D34" s="31"/>
      <c r="E34" s="31"/>
      <c r="F34" s="84"/>
      <c r="G34" s="32"/>
      <c r="H34" s="3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/>
      <c r="B35" s="32"/>
      <c r="C35" s="31"/>
      <c r="D35" s="31"/>
      <c r="E35" s="31"/>
      <c r="F35" s="84"/>
      <c r="G35" s="32"/>
      <c r="H35" s="3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/>
      <c r="B36" s="32"/>
      <c r="C36" s="31"/>
      <c r="D36" s="31"/>
      <c r="E36" s="31"/>
      <c r="F36" s="84"/>
      <c r="G36" s="32"/>
      <c r="H36" s="3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/>
      <c r="B37" s="32"/>
      <c r="C37" s="31"/>
      <c r="D37" s="31"/>
      <c r="E37" s="31"/>
      <c r="F37" s="84"/>
      <c r="G37" s="32"/>
      <c r="H37" s="3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/>
      <c r="B38" s="32"/>
      <c r="C38" s="31"/>
      <c r="D38" s="31"/>
      <c r="E38" s="31"/>
      <c r="F38" s="84"/>
      <c r="G38" s="32"/>
      <c r="H38" s="3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/>
      <c r="B39" s="32"/>
      <c r="C39" s="31"/>
      <c r="D39" s="31"/>
      <c r="E39" s="31"/>
      <c r="F39" s="84"/>
      <c r="G39" s="32"/>
      <c r="H39" s="3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/>
      <c r="B40" s="32"/>
      <c r="C40" s="31"/>
      <c r="D40" s="31"/>
      <c r="E40" s="31"/>
      <c r="F40" s="84"/>
      <c r="G40" s="32"/>
      <c r="H40" s="3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/>
      <c r="B41" s="32"/>
      <c r="C41" s="31"/>
      <c r="D41" s="31"/>
      <c r="E41" s="31"/>
      <c r="F41" s="84"/>
      <c r="G41" s="32"/>
      <c r="H41" s="3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/>
      <c r="B42" s="32"/>
      <c r="C42" s="31"/>
      <c r="D42" s="31"/>
      <c r="E42" s="31"/>
      <c r="F42" s="84"/>
      <c r="G42" s="32"/>
      <c r="H42" s="3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/>
      <c r="B43" s="32"/>
      <c r="C43" s="31"/>
      <c r="D43" s="31"/>
      <c r="E43" s="31"/>
      <c r="F43" s="84"/>
      <c r="G43" s="32"/>
      <c r="H43" s="3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/>
      <c r="B44" s="32"/>
      <c r="C44" s="31"/>
      <c r="D44" s="31"/>
      <c r="E44" s="31"/>
      <c r="F44" s="84"/>
      <c r="G44" s="32"/>
      <c r="H44" s="3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/>
      <c r="B45" s="32"/>
      <c r="C45" s="31"/>
      <c r="D45" s="31"/>
      <c r="E45" s="31"/>
      <c r="F45" s="84"/>
      <c r="G45" s="32"/>
      <c r="H45" s="3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/>
      <c r="B46" s="32"/>
      <c r="C46" s="31"/>
      <c r="D46" s="31"/>
      <c r="E46" s="31"/>
      <c r="F46" s="84"/>
      <c r="G46" s="32"/>
      <c r="H46" s="3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/>
      <c r="B47" s="32"/>
      <c r="C47" s="31"/>
      <c r="D47" s="31"/>
      <c r="E47" s="31"/>
      <c r="F47" s="84"/>
      <c r="G47" s="32"/>
      <c r="H47" s="3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1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45355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7" t="s">
        <v>575</v>
      </c>
      <c r="P9" s="221" t="s">
        <v>576</v>
      </c>
      <c r="Q9" s="221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13">
        <v>1</v>
      </c>
      <c r="B10" s="210">
        <v>45321</v>
      </c>
      <c r="C10" s="214"/>
      <c r="D10" s="218" t="s">
        <v>211</v>
      </c>
      <c r="E10" s="215" t="s">
        <v>577</v>
      </c>
      <c r="F10" s="209" t="s">
        <v>870</v>
      </c>
      <c r="G10" s="211">
        <v>2640</v>
      </c>
      <c r="H10" s="209"/>
      <c r="I10" s="209" t="s">
        <v>871</v>
      </c>
      <c r="J10" s="211" t="s">
        <v>578</v>
      </c>
      <c r="K10" s="211"/>
      <c r="L10" s="212"/>
      <c r="M10" s="216"/>
      <c r="N10" s="211"/>
      <c r="O10" s="217"/>
      <c r="P10" s="212">
        <f>VLOOKUP(D10,'MidCap Intra'!$B$11:$C$568,2,0)</f>
        <v>2982.15</v>
      </c>
      <c r="Q10" s="263"/>
      <c r="S10" s="37" t="s">
        <v>579</v>
      </c>
    </row>
    <row r="11" spans="1:27" ht="15" customHeight="1">
      <c r="A11" s="213">
        <v>2</v>
      </c>
      <c r="B11" s="210">
        <v>45328</v>
      </c>
      <c r="C11" s="214"/>
      <c r="D11" s="218" t="s">
        <v>352</v>
      </c>
      <c r="E11" s="215" t="s">
        <v>577</v>
      </c>
      <c r="F11" s="209" t="s">
        <v>872</v>
      </c>
      <c r="G11" s="211">
        <v>1030</v>
      </c>
      <c r="H11" s="209"/>
      <c r="I11" s="209" t="s">
        <v>873</v>
      </c>
      <c r="J11" s="211" t="s">
        <v>578</v>
      </c>
      <c r="K11" s="211"/>
      <c r="L11" s="212"/>
      <c r="M11" s="216"/>
      <c r="N11" s="211"/>
      <c r="O11" s="217"/>
      <c r="P11" s="212">
        <f>VLOOKUP(D11,'MidCap Intra'!$B$11:$C$568,2,0)</f>
        <v>1096.0999999999999</v>
      </c>
      <c r="Q11" s="263"/>
      <c r="S11" s="37" t="s">
        <v>579</v>
      </c>
    </row>
    <row r="12" spans="1:27" ht="15" customHeight="1">
      <c r="A12" s="213">
        <v>3</v>
      </c>
      <c r="B12" s="210">
        <v>45330</v>
      </c>
      <c r="C12" s="214"/>
      <c r="D12" s="218" t="s">
        <v>168</v>
      </c>
      <c r="E12" s="215" t="s">
        <v>577</v>
      </c>
      <c r="F12" s="209" t="s">
        <v>874</v>
      </c>
      <c r="G12" s="211">
        <v>4990</v>
      </c>
      <c r="H12" s="209"/>
      <c r="I12" s="209" t="s">
        <v>875</v>
      </c>
      <c r="J12" s="211" t="s">
        <v>578</v>
      </c>
      <c r="K12" s="211"/>
      <c r="L12" s="212"/>
      <c r="M12" s="216"/>
      <c r="N12" s="211"/>
      <c r="O12" s="217"/>
      <c r="P12" s="212">
        <f>VLOOKUP(D12,'MidCap Intra'!$B$11:$C$568,2,0)</f>
        <v>5294.9</v>
      </c>
      <c r="Q12" s="263"/>
      <c r="S12" s="37" t="s">
        <v>579</v>
      </c>
    </row>
    <row r="13" spans="1:27" ht="15" customHeight="1">
      <c r="A13" s="213">
        <v>4</v>
      </c>
      <c r="B13" s="210">
        <v>45331</v>
      </c>
      <c r="C13" s="214"/>
      <c r="D13" s="218" t="s">
        <v>129</v>
      </c>
      <c r="E13" s="215" t="s">
        <v>577</v>
      </c>
      <c r="F13" s="209" t="s">
        <v>877</v>
      </c>
      <c r="G13" s="211">
        <v>1290</v>
      </c>
      <c r="H13" s="209"/>
      <c r="I13" s="209" t="s">
        <v>878</v>
      </c>
      <c r="J13" s="211" t="s">
        <v>578</v>
      </c>
      <c r="K13" s="211"/>
      <c r="L13" s="212"/>
      <c r="M13" s="216"/>
      <c r="N13" s="211"/>
      <c r="O13" s="217"/>
      <c r="P13" s="212">
        <f>VLOOKUP(D13,'MidCap Intra'!$B$11:$C$568,2,0)</f>
        <v>1430.75</v>
      </c>
      <c r="Q13" s="263"/>
      <c r="S13" s="37" t="s">
        <v>579</v>
      </c>
    </row>
    <row r="14" spans="1:27" ht="15" customHeight="1">
      <c r="A14" s="213">
        <v>5</v>
      </c>
      <c r="B14" s="210">
        <v>45338</v>
      </c>
      <c r="C14" s="214"/>
      <c r="D14" s="218" t="s">
        <v>854</v>
      </c>
      <c r="E14" s="215" t="s">
        <v>577</v>
      </c>
      <c r="F14" s="209" t="s">
        <v>885</v>
      </c>
      <c r="G14" s="211">
        <v>805</v>
      </c>
      <c r="H14" s="209"/>
      <c r="I14" s="209" t="s">
        <v>886</v>
      </c>
      <c r="J14" s="211" t="s">
        <v>578</v>
      </c>
      <c r="K14" s="211"/>
      <c r="L14" s="212"/>
      <c r="M14" s="216"/>
      <c r="N14" s="211"/>
      <c r="O14" s="217"/>
      <c r="P14" s="212">
        <f>VLOOKUP(D14,'MidCap Intra'!$B$11:$C$568,2,0)</f>
        <v>848.75</v>
      </c>
      <c r="Q14" s="263"/>
      <c r="S14" s="37" t="s">
        <v>771</v>
      </c>
    </row>
    <row r="15" spans="1:27" ht="15" customHeight="1">
      <c r="A15" s="213">
        <v>6</v>
      </c>
      <c r="B15" s="210">
        <v>45343</v>
      </c>
      <c r="C15" s="214"/>
      <c r="D15" s="218" t="s">
        <v>137</v>
      </c>
      <c r="E15" s="215" t="s">
        <v>577</v>
      </c>
      <c r="F15" s="209" t="s">
        <v>905</v>
      </c>
      <c r="G15" s="211">
        <v>164</v>
      </c>
      <c r="H15" s="209"/>
      <c r="I15" s="209" t="s">
        <v>906</v>
      </c>
      <c r="J15" s="211" t="s">
        <v>578</v>
      </c>
      <c r="K15" s="211"/>
      <c r="L15" s="212"/>
      <c r="M15" s="216"/>
      <c r="N15" s="211"/>
      <c r="O15" s="217"/>
      <c r="P15" s="212">
        <f>VLOOKUP(D15,'MidCap Intra'!$B$11:$C$568,2,0)</f>
        <v>192.35</v>
      </c>
      <c r="Q15" s="263"/>
      <c r="S15" s="37" t="s">
        <v>579</v>
      </c>
    </row>
    <row r="16" spans="1:27" ht="15" customHeight="1">
      <c r="A16" s="213">
        <v>7</v>
      </c>
      <c r="B16" s="210">
        <v>45345</v>
      </c>
      <c r="C16" s="214"/>
      <c r="D16" s="218" t="s">
        <v>876</v>
      </c>
      <c r="E16" s="215" t="s">
        <v>577</v>
      </c>
      <c r="F16" s="209" t="s">
        <v>909</v>
      </c>
      <c r="G16" s="211">
        <v>238</v>
      </c>
      <c r="H16" s="209"/>
      <c r="I16" s="209" t="s">
        <v>866</v>
      </c>
      <c r="J16" s="211" t="s">
        <v>578</v>
      </c>
      <c r="K16" s="211"/>
      <c r="L16" s="212"/>
      <c r="M16" s="216"/>
      <c r="N16" s="211"/>
      <c r="O16" s="217"/>
      <c r="P16" s="212"/>
      <c r="Q16" s="263"/>
      <c r="S16" s="37" t="s">
        <v>579</v>
      </c>
    </row>
    <row r="17" spans="1:39" ht="15" customHeight="1">
      <c r="A17" s="278">
        <v>8</v>
      </c>
      <c r="B17" s="279">
        <v>45351</v>
      </c>
      <c r="C17" s="280"/>
      <c r="D17" s="281" t="s">
        <v>422</v>
      </c>
      <c r="E17" s="282" t="s">
        <v>577</v>
      </c>
      <c r="F17" s="314">
        <v>119.5</v>
      </c>
      <c r="G17" s="207">
        <v>111.8</v>
      </c>
      <c r="H17" s="314">
        <v>125.5</v>
      </c>
      <c r="I17" s="314" t="s">
        <v>917</v>
      </c>
      <c r="J17" s="283" t="s">
        <v>904</v>
      </c>
      <c r="K17" s="283">
        <f t="shared" ref="K17" si="0">H17-F17</f>
        <v>6</v>
      </c>
      <c r="L17" s="284">
        <f t="shared" ref="L17" si="1">(F17*-0.3)/100</f>
        <v>-0.35850000000000004</v>
      </c>
      <c r="M17" s="285">
        <f t="shared" ref="M17" si="2">(K17+L17)/F17</f>
        <v>4.7209205020920499E-2</v>
      </c>
      <c r="N17" s="283" t="s">
        <v>580</v>
      </c>
      <c r="O17" s="286">
        <v>45352</v>
      </c>
      <c r="P17" s="299"/>
      <c r="Q17" s="263"/>
      <c r="S17" s="37" t="s">
        <v>579</v>
      </c>
    </row>
    <row r="18" spans="1:39" ht="15" customHeight="1">
      <c r="A18" s="213">
        <v>9</v>
      </c>
      <c r="B18" s="210">
        <v>45352</v>
      </c>
      <c r="C18" s="214"/>
      <c r="D18" s="218" t="s">
        <v>240</v>
      </c>
      <c r="E18" s="215" t="s">
        <v>577</v>
      </c>
      <c r="F18" s="209" t="s">
        <v>927</v>
      </c>
      <c r="G18" s="211">
        <v>477.5</v>
      </c>
      <c r="H18" s="209"/>
      <c r="I18" s="209" t="s">
        <v>928</v>
      </c>
      <c r="J18" s="211" t="s">
        <v>578</v>
      </c>
      <c r="K18" s="211"/>
      <c r="L18" s="212"/>
      <c r="M18" s="216"/>
      <c r="N18" s="211"/>
      <c r="O18" s="217"/>
      <c r="P18" s="212">
        <f>VLOOKUP(D18,'MidCap Intra'!$B$11:$C$568,2,0)</f>
        <v>522.85</v>
      </c>
      <c r="Q18" s="263"/>
      <c r="S18" s="37"/>
    </row>
    <row r="19" spans="1:39" ht="15" customHeight="1">
      <c r="A19" s="213">
        <v>10</v>
      </c>
      <c r="B19" s="210">
        <v>45353</v>
      </c>
      <c r="C19" s="214"/>
      <c r="D19" s="218" t="s">
        <v>212</v>
      </c>
      <c r="E19" s="215" t="s">
        <v>577</v>
      </c>
      <c r="F19" s="209" t="s">
        <v>947</v>
      </c>
      <c r="G19" s="211">
        <v>128</v>
      </c>
      <c r="H19" s="209"/>
      <c r="I19" s="209" t="s">
        <v>948</v>
      </c>
      <c r="J19" s="211" t="s">
        <v>578</v>
      </c>
      <c r="K19" s="211"/>
      <c r="L19" s="212"/>
      <c r="M19" s="216"/>
      <c r="N19" s="211"/>
      <c r="O19" s="217"/>
      <c r="P19" s="212">
        <f>VLOOKUP(D19,'MidCap Intra'!$B$11:$C$568,2,0)</f>
        <v>137.65</v>
      </c>
      <c r="Q19" s="263"/>
      <c r="S19" s="37"/>
    </row>
    <row r="20" spans="1:39" ht="15" customHeight="1">
      <c r="A20" s="213"/>
      <c r="B20" s="210"/>
      <c r="C20" s="214"/>
      <c r="D20" s="218"/>
      <c r="E20" s="215"/>
      <c r="F20" s="209"/>
      <c r="G20" s="211"/>
      <c r="H20" s="209"/>
      <c r="I20" s="209"/>
      <c r="J20" s="211"/>
      <c r="K20" s="211"/>
      <c r="L20" s="212"/>
      <c r="M20" s="216"/>
      <c r="N20" s="211"/>
      <c r="O20" s="217"/>
      <c r="P20" s="212"/>
      <c r="Q20" s="263"/>
      <c r="S20" s="37"/>
    </row>
    <row r="21" spans="1:39" ht="15" customHeight="1">
      <c r="A21" s="213"/>
      <c r="B21" s="210"/>
      <c r="C21" s="214"/>
      <c r="D21" s="218"/>
      <c r="E21" s="215"/>
      <c r="F21" s="209"/>
      <c r="G21" s="211"/>
      <c r="H21" s="209"/>
      <c r="I21" s="209"/>
      <c r="J21" s="211"/>
      <c r="K21" s="211"/>
      <c r="L21" s="212"/>
      <c r="M21" s="216"/>
      <c r="N21" s="211"/>
      <c r="O21" s="217"/>
      <c r="P21" s="212"/>
      <c r="Q21" s="263"/>
      <c r="S21" s="37"/>
    </row>
    <row r="23" spans="1:39" ht="14.25" customHeight="1">
      <c r="A23" s="101"/>
      <c r="B23" s="102"/>
      <c r="C23" s="103"/>
      <c r="D23" s="104"/>
      <c r="E23" s="105"/>
      <c r="F23" s="105"/>
      <c r="G23" s="101"/>
      <c r="H23" s="105"/>
      <c r="I23" s="106"/>
      <c r="J23" s="107"/>
      <c r="K23" s="107"/>
      <c r="L23" s="108"/>
      <c r="M23" s="109"/>
      <c r="N23" s="110"/>
      <c r="O23" s="111"/>
      <c r="P23" s="112"/>
      <c r="Q23" s="112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13" t="s">
        <v>581</v>
      </c>
      <c r="B24" s="114"/>
      <c r="C24" s="115"/>
      <c r="E24" s="116"/>
      <c r="F24" s="116"/>
      <c r="G24" s="116"/>
      <c r="H24" s="116"/>
      <c r="I24" s="116"/>
      <c r="J24" s="117"/>
      <c r="K24" s="116"/>
      <c r="L24" s="118"/>
      <c r="M24" s="54"/>
      <c r="N24" s="117"/>
      <c r="O24" s="115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19" t="s">
        <v>582</v>
      </c>
      <c r="B25" s="113"/>
      <c r="C25" s="113"/>
      <c r="D25" s="113"/>
      <c r="E25" s="37"/>
      <c r="F25" s="120" t="s">
        <v>583</v>
      </c>
      <c r="G25" s="6"/>
      <c r="H25" s="6"/>
      <c r="I25" s="6"/>
      <c r="J25" s="121"/>
      <c r="K25" s="122"/>
      <c r="L25" s="122"/>
      <c r="M25" s="123"/>
      <c r="N25" s="1"/>
      <c r="O25" s="124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3" t="s">
        <v>584</v>
      </c>
      <c r="B26" s="113"/>
      <c r="C26" s="113"/>
      <c r="D26" s="113" t="s">
        <v>585</v>
      </c>
      <c r="E26" s="6"/>
      <c r="F26" s="120" t="s">
        <v>586</v>
      </c>
      <c r="G26" s="6"/>
      <c r="H26" s="6"/>
      <c r="I26" s="6"/>
      <c r="J26" s="121"/>
      <c r="K26" s="122"/>
      <c r="L26" s="122"/>
      <c r="M26" s="123"/>
      <c r="N26" s="1"/>
      <c r="O26" s="124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3"/>
      <c r="B27" s="113"/>
      <c r="C27" s="113"/>
      <c r="D27" s="113"/>
      <c r="E27" s="6"/>
      <c r="F27" s="6"/>
      <c r="G27" s="6"/>
      <c r="H27" s="6"/>
      <c r="I27" s="6"/>
      <c r="J27" s="125"/>
      <c r="K27" s="122"/>
      <c r="L27" s="122"/>
      <c r="M27" s="6"/>
      <c r="N27" s="126"/>
      <c r="O27" s="1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225"/>
      <c r="B28" s="225"/>
      <c r="C28" s="225"/>
      <c r="D28" s="225"/>
      <c r="E28" s="226"/>
      <c r="F28" s="226"/>
      <c r="G28" s="226"/>
      <c r="H28" s="226"/>
      <c r="I28" s="226"/>
      <c r="J28" s="227"/>
      <c r="K28" s="228"/>
      <c r="L28" s="228"/>
      <c r="M28" s="226"/>
      <c r="N28" s="229"/>
      <c r="O28" s="230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4.25" customHeight="1">
      <c r="A29" s="113"/>
      <c r="B29" s="113"/>
      <c r="C29" s="113"/>
      <c r="D29" s="113"/>
      <c r="E29" s="6"/>
      <c r="F29" s="6"/>
      <c r="G29" s="6"/>
      <c r="H29" s="6"/>
      <c r="I29" s="6"/>
      <c r="J29" s="125"/>
      <c r="K29" s="122"/>
      <c r="L29" s="123"/>
      <c r="M29" s="6"/>
      <c r="N29" s="126"/>
      <c r="O29" s="1"/>
      <c r="P29" s="37"/>
      <c r="Q29" s="37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.75" customHeight="1">
      <c r="A30" s="136" t="s">
        <v>591</v>
      </c>
      <c r="B30" s="136"/>
      <c r="C30" s="136"/>
      <c r="D30" s="136"/>
      <c r="E30" s="6"/>
      <c r="F30" s="6"/>
      <c r="G30" s="6"/>
      <c r="H30" s="6"/>
      <c r="I30" s="6"/>
      <c r="J30" s="6"/>
      <c r="K30" s="6"/>
      <c r="L30" s="6"/>
      <c r="M30" s="6"/>
      <c r="N30" s="6"/>
      <c r="O30" s="24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38.25" customHeight="1">
      <c r="A31" s="93" t="s">
        <v>16</v>
      </c>
      <c r="B31" s="93" t="s">
        <v>553</v>
      </c>
      <c r="C31" s="93"/>
      <c r="D31" s="94" t="s">
        <v>564</v>
      </c>
      <c r="E31" s="93" t="s">
        <v>565</v>
      </c>
      <c r="F31" s="93" t="s">
        <v>566</v>
      </c>
      <c r="G31" s="93" t="s">
        <v>587</v>
      </c>
      <c r="H31" s="93" t="s">
        <v>568</v>
      </c>
      <c r="I31" s="219" t="s">
        <v>569</v>
      </c>
      <c r="J31" s="221" t="s">
        <v>570</v>
      </c>
      <c r="K31" s="220" t="s">
        <v>592</v>
      </c>
      <c r="L31" s="95" t="s">
        <v>572</v>
      </c>
      <c r="M31" s="137" t="s">
        <v>593</v>
      </c>
      <c r="N31" s="93" t="s">
        <v>594</v>
      </c>
      <c r="O31" s="92" t="s">
        <v>574</v>
      </c>
      <c r="P31" s="94" t="s">
        <v>575</v>
      </c>
      <c r="Q31" s="266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314">
        <v>1</v>
      </c>
      <c r="B32" s="315">
        <v>45348</v>
      </c>
      <c r="C32" s="239"/>
      <c r="D32" s="239" t="s">
        <v>914</v>
      </c>
      <c r="E32" s="314" t="s">
        <v>589</v>
      </c>
      <c r="F32" s="314">
        <v>812.5</v>
      </c>
      <c r="G32" s="314">
        <v>795</v>
      </c>
      <c r="H32" s="314">
        <v>826</v>
      </c>
      <c r="I32" s="207" t="s">
        <v>915</v>
      </c>
      <c r="J32" s="316" t="s">
        <v>923</v>
      </c>
      <c r="K32" s="222">
        <f>H32-F32</f>
        <v>13.5</v>
      </c>
      <c r="L32" s="297">
        <f t="shared" ref="L32" si="3">(H32*N32)*0.03%</f>
        <v>167.26499999999999</v>
      </c>
      <c r="M32" s="223">
        <f t="shared" ref="M32" si="4">(K32*N32)-L32</f>
        <v>8945.2350000000006</v>
      </c>
      <c r="N32" s="222">
        <v>675</v>
      </c>
      <c r="O32" s="100" t="s">
        <v>580</v>
      </c>
      <c r="P32" s="224">
        <v>45352</v>
      </c>
      <c r="Q32" s="261"/>
      <c r="R32" s="138"/>
      <c r="S32" s="54" t="s">
        <v>771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39"/>
      <c r="AH32" s="140"/>
      <c r="AI32" s="138"/>
      <c r="AJ32" s="138"/>
      <c r="AK32" s="139"/>
      <c r="AL32" s="139"/>
      <c r="AM32" s="139"/>
    </row>
    <row r="33" spans="1:39" ht="12.75" customHeight="1">
      <c r="A33" s="314">
        <v>2</v>
      </c>
      <c r="B33" s="315">
        <v>45351</v>
      </c>
      <c r="C33" s="239"/>
      <c r="D33" s="239" t="s">
        <v>918</v>
      </c>
      <c r="E33" s="314" t="s">
        <v>589</v>
      </c>
      <c r="F33" s="314">
        <v>151.19999999999999</v>
      </c>
      <c r="G33" s="314">
        <v>149</v>
      </c>
      <c r="H33" s="314">
        <v>153</v>
      </c>
      <c r="I33" s="207" t="s">
        <v>917</v>
      </c>
      <c r="J33" s="316" t="s">
        <v>925</v>
      </c>
      <c r="K33" s="222">
        <f>H33-F33</f>
        <v>1.8000000000000114</v>
      </c>
      <c r="L33" s="297">
        <f t="shared" ref="L33" si="5">(H33*N33)*0.03%</f>
        <v>229.49999999999997</v>
      </c>
      <c r="M33" s="223">
        <f t="shared" ref="M33" si="6">(K33*N33)-L33</f>
        <v>8770.5000000000564</v>
      </c>
      <c r="N33" s="222">
        <v>5000</v>
      </c>
      <c r="O33" s="100" t="s">
        <v>580</v>
      </c>
      <c r="P33" s="224">
        <v>45352</v>
      </c>
      <c r="Q33" s="261"/>
      <c r="R33" s="138"/>
      <c r="S33" s="54" t="s">
        <v>771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39"/>
      <c r="AH33" s="140"/>
      <c r="AI33" s="138"/>
      <c r="AJ33" s="138"/>
      <c r="AK33" s="139"/>
      <c r="AL33" s="139"/>
      <c r="AM33" s="139"/>
    </row>
    <row r="34" spans="1:39" ht="12.75" customHeight="1">
      <c r="A34" s="314">
        <v>3</v>
      </c>
      <c r="B34" s="315">
        <v>45351</v>
      </c>
      <c r="C34" s="239"/>
      <c r="D34" s="239" t="s">
        <v>919</v>
      </c>
      <c r="E34" s="314" t="s">
        <v>589</v>
      </c>
      <c r="F34" s="314">
        <v>2934</v>
      </c>
      <c r="G34" s="314">
        <v>2890</v>
      </c>
      <c r="H34" s="314">
        <v>2963.5</v>
      </c>
      <c r="I34" s="207" t="s">
        <v>920</v>
      </c>
      <c r="J34" s="316" t="s">
        <v>925</v>
      </c>
      <c r="K34" s="222">
        <f>H34-F34</f>
        <v>29.5</v>
      </c>
      <c r="L34" s="297">
        <f t="shared" ref="L34:L35" si="7">(H34*N34)*0.03%</f>
        <v>222.26249999999999</v>
      </c>
      <c r="M34" s="223">
        <f t="shared" ref="M34:M35" si="8">(K34*N34)-L34</f>
        <v>7152.7375000000002</v>
      </c>
      <c r="N34" s="222">
        <v>250</v>
      </c>
      <c r="O34" s="100" t="s">
        <v>580</v>
      </c>
      <c r="P34" s="224">
        <v>45352</v>
      </c>
      <c r="Q34" s="261"/>
      <c r="R34" s="138"/>
      <c r="S34" s="54" t="s">
        <v>880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39"/>
      <c r="AH34" s="140"/>
      <c r="AI34" s="138"/>
      <c r="AJ34" s="138"/>
      <c r="AK34" s="139"/>
      <c r="AL34" s="139"/>
      <c r="AM34" s="139"/>
    </row>
    <row r="35" spans="1:39" ht="12.75" customHeight="1">
      <c r="A35" s="287">
        <v>4</v>
      </c>
      <c r="B35" s="288">
        <v>45352</v>
      </c>
      <c r="C35" s="289"/>
      <c r="D35" s="289" t="s">
        <v>916</v>
      </c>
      <c r="E35" s="287" t="s">
        <v>860</v>
      </c>
      <c r="F35" s="287">
        <v>22295</v>
      </c>
      <c r="G35" s="287">
        <v>22420</v>
      </c>
      <c r="H35" s="287">
        <v>22405</v>
      </c>
      <c r="I35" s="290" t="s">
        <v>924</v>
      </c>
      <c r="J35" s="317" t="s">
        <v>908</v>
      </c>
      <c r="K35" s="293">
        <f>F35-H35</f>
        <v>-110</v>
      </c>
      <c r="L35" s="298">
        <f t="shared" si="7"/>
        <v>336.07499999999999</v>
      </c>
      <c r="M35" s="292">
        <f t="shared" si="8"/>
        <v>-5836.0749999999998</v>
      </c>
      <c r="N35" s="293">
        <v>50</v>
      </c>
      <c r="O35" s="294" t="s">
        <v>590</v>
      </c>
      <c r="P35" s="295">
        <v>45352</v>
      </c>
      <c r="Q35" s="261"/>
      <c r="R35" s="138"/>
      <c r="S35" s="5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39"/>
      <c r="AH35" s="140"/>
      <c r="AI35" s="138"/>
      <c r="AJ35" s="138"/>
      <c r="AK35" s="139"/>
      <c r="AL35" s="139"/>
      <c r="AM35" s="139"/>
    </row>
    <row r="36" spans="1:39" ht="12.75" customHeight="1">
      <c r="A36" s="209">
        <v>5</v>
      </c>
      <c r="B36" s="267">
        <v>45352</v>
      </c>
      <c r="C36" s="262"/>
      <c r="D36" s="262" t="s">
        <v>929</v>
      </c>
      <c r="E36" s="209" t="s">
        <v>589</v>
      </c>
      <c r="F36" s="209" t="s">
        <v>932</v>
      </c>
      <c r="G36" s="209">
        <v>3668</v>
      </c>
      <c r="H36" s="209"/>
      <c r="I36" s="211" t="s">
        <v>933</v>
      </c>
      <c r="J36" s="208" t="s">
        <v>578</v>
      </c>
      <c r="K36" s="96"/>
      <c r="L36" s="99"/>
      <c r="M36" s="264"/>
      <c r="N36" s="96"/>
      <c r="O36" s="98"/>
      <c r="P36" s="268"/>
      <c r="Q36" s="261"/>
      <c r="R36" s="138"/>
      <c r="S36" s="5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39"/>
      <c r="AH36" s="140"/>
      <c r="AI36" s="138"/>
      <c r="AJ36" s="138"/>
      <c r="AK36" s="139"/>
      <c r="AL36" s="139"/>
      <c r="AM36" s="139"/>
    </row>
    <row r="37" spans="1:39" ht="12.75" customHeight="1">
      <c r="A37" s="209">
        <v>6</v>
      </c>
      <c r="B37" s="267">
        <v>45352</v>
      </c>
      <c r="C37" s="262"/>
      <c r="D37" s="262" t="s">
        <v>930</v>
      </c>
      <c r="E37" s="209" t="s">
        <v>589</v>
      </c>
      <c r="F37" s="209" t="s">
        <v>934</v>
      </c>
      <c r="G37" s="209">
        <v>47200</v>
      </c>
      <c r="H37" s="209"/>
      <c r="I37" s="211" t="s">
        <v>936</v>
      </c>
      <c r="J37" s="208" t="s">
        <v>578</v>
      </c>
      <c r="K37" s="96"/>
      <c r="L37" s="99"/>
      <c r="M37" s="264"/>
      <c r="N37" s="96"/>
      <c r="O37" s="98"/>
      <c r="P37" s="268"/>
      <c r="Q37" s="261"/>
      <c r="R37" s="138"/>
      <c r="S37" s="5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9"/>
      <c r="AH37" s="140"/>
      <c r="AI37" s="138"/>
      <c r="AJ37" s="138"/>
      <c r="AK37" s="139"/>
      <c r="AL37" s="139"/>
      <c r="AM37" s="139"/>
    </row>
    <row r="38" spans="1:39" ht="12.75" customHeight="1">
      <c r="A38" s="209">
        <v>7</v>
      </c>
      <c r="B38" s="267">
        <v>45352</v>
      </c>
      <c r="C38" s="262"/>
      <c r="D38" s="262" t="s">
        <v>931</v>
      </c>
      <c r="E38" s="209" t="s">
        <v>589</v>
      </c>
      <c r="F38" s="209" t="s">
        <v>935</v>
      </c>
      <c r="G38" s="209">
        <v>3718</v>
      </c>
      <c r="H38" s="209"/>
      <c r="I38" s="211" t="s">
        <v>937</v>
      </c>
      <c r="J38" s="208" t="s">
        <v>578</v>
      </c>
      <c r="K38" s="96"/>
      <c r="L38" s="99"/>
      <c r="M38" s="264"/>
      <c r="N38" s="96"/>
      <c r="O38" s="98"/>
      <c r="P38" s="268"/>
      <c r="Q38" s="261"/>
      <c r="R38" s="138"/>
      <c r="S38" s="5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9"/>
      <c r="AH38" s="140"/>
      <c r="AI38" s="138"/>
      <c r="AJ38" s="138"/>
      <c r="AK38" s="139"/>
      <c r="AL38" s="139"/>
      <c r="AM38" s="139"/>
    </row>
    <row r="39" spans="1:39" ht="12.75" customHeight="1">
      <c r="A39" s="209">
        <v>8</v>
      </c>
      <c r="B39" s="267">
        <v>45353</v>
      </c>
      <c r="C39" s="262"/>
      <c r="D39" s="262" t="s">
        <v>944</v>
      </c>
      <c r="E39" s="209" t="s">
        <v>589</v>
      </c>
      <c r="F39" s="209" t="s">
        <v>945</v>
      </c>
      <c r="G39" s="209">
        <v>2718</v>
      </c>
      <c r="H39" s="209"/>
      <c r="I39" s="211" t="s">
        <v>946</v>
      </c>
      <c r="J39" s="208" t="s">
        <v>578</v>
      </c>
      <c r="K39" s="96"/>
      <c r="L39" s="99"/>
      <c r="M39" s="264"/>
      <c r="N39" s="96"/>
      <c r="O39" s="98"/>
      <c r="P39" s="268"/>
      <c r="Q39" s="261"/>
      <c r="R39" s="138"/>
      <c r="S39" s="5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9"/>
      <c r="AH39" s="140"/>
      <c r="AI39" s="138"/>
      <c r="AJ39" s="138"/>
      <c r="AK39" s="139"/>
      <c r="AL39" s="139"/>
      <c r="AM39" s="139"/>
    </row>
    <row r="40" spans="1:39" ht="12.75" customHeight="1">
      <c r="A40" s="209"/>
      <c r="B40" s="267"/>
      <c r="C40" s="262"/>
      <c r="D40" s="262"/>
      <c r="E40" s="209"/>
      <c r="F40" s="209"/>
      <c r="G40" s="209"/>
      <c r="H40" s="209"/>
      <c r="I40" s="211"/>
      <c r="J40" s="208"/>
      <c r="K40" s="96"/>
      <c r="L40" s="99"/>
      <c r="M40" s="264"/>
      <c r="N40" s="96"/>
      <c r="O40" s="98"/>
      <c r="P40" s="268"/>
      <c r="Q40" s="261"/>
      <c r="R40" s="138"/>
      <c r="S40" s="5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9"/>
      <c r="AH40" s="140"/>
      <c r="AI40" s="138"/>
      <c r="AJ40" s="138"/>
      <c r="AK40" s="139"/>
      <c r="AL40" s="139"/>
      <c r="AM40" s="139"/>
    </row>
    <row r="41" spans="1:39" ht="12.75" customHeight="1">
      <c r="A41" s="209"/>
      <c r="B41" s="267"/>
      <c r="C41" s="262"/>
      <c r="D41" s="262"/>
      <c r="E41" s="209"/>
      <c r="F41" s="209"/>
      <c r="G41" s="209"/>
      <c r="H41" s="209"/>
      <c r="I41" s="211"/>
      <c r="J41" s="208"/>
      <c r="K41" s="96"/>
      <c r="L41" s="99"/>
      <c r="M41" s="264"/>
      <c r="N41" s="96"/>
      <c r="O41" s="98"/>
      <c r="P41" s="268"/>
      <c r="Q41" s="261"/>
      <c r="R41" s="138"/>
      <c r="S41" s="5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9"/>
      <c r="AH41" s="140"/>
      <c r="AI41" s="138"/>
      <c r="AJ41" s="138"/>
      <c r="AK41" s="139"/>
      <c r="AL41" s="139"/>
      <c r="AM41" s="139"/>
    </row>
    <row r="43" spans="1:39" ht="12.75" customHeight="1">
      <c r="A43" s="139"/>
      <c r="B43" s="142"/>
      <c r="C43" s="138"/>
      <c r="D43" s="138"/>
      <c r="E43" s="139"/>
      <c r="F43" s="139"/>
      <c r="G43" s="139"/>
      <c r="H43" s="143"/>
      <c r="I43" s="143"/>
      <c r="J43" s="143"/>
      <c r="K43" s="138"/>
      <c r="L43" s="139"/>
      <c r="M43" s="139"/>
      <c r="N43" s="139"/>
      <c r="O43" s="143"/>
      <c r="P43" s="143"/>
      <c r="Q43" s="143"/>
      <c r="R43" s="138"/>
      <c r="S43" s="5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9"/>
      <c r="AH43" s="140"/>
      <c r="AI43" s="138"/>
      <c r="AJ43" s="138"/>
      <c r="AK43" s="139"/>
      <c r="AL43" s="139"/>
      <c r="AM43" s="139"/>
    </row>
    <row r="44" spans="1:39">
      <c r="A44" s="144" t="s">
        <v>595</v>
      </c>
      <c r="B44" s="144"/>
      <c r="C44" s="144"/>
      <c r="D44" s="144"/>
      <c r="E44" s="145"/>
      <c r="F44" s="106"/>
      <c r="G44" s="106"/>
      <c r="H44" s="106"/>
      <c r="I44" s="106"/>
      <c r="J44" s="1"/>
      <c r="K44" s="6"/>
      <c r="L44" s="6"/>
      <c r="M44" s="6"/>
      <c r="N44" s="1"/>
      <c r="O44" s="1"/>
      <c r="P44" s="37"/>
      <c r="Q44" s="37"/>
      <c r="R44" s="37"/>
      <c r="S44" s="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7"/>
      <c r="AH44" s="37"/>
      <c r="AI44" s="37"/>
      <c r="AJ44" s="37"/>
      <c r="AK44" s="37"/>
      <c r="AL44" s="37"/>
      <c r="AM44" s="37"/>
    </row>
    <row r="45" spans="1:39" ht="38.25">
      <c r="A45" s="93" t="s">
        <v>16</v>
      </c>
      <c r="B45" s="93" t="s">
        <v>553</v>
      </c>
      <c r="C45" s="93"/>
      <c r="D45" s="94" t="s">
        <v>564</v>
      </c>
      <c r="E45" s="93" t="s">
        <v>565</v>
      </c>
      <c r="F45" s="93" t="s">
        <v>566</v>
      </c>
      <c r="G45" s="93" t="s">
        <v>587</v>
      </c>
      <c r="H45" s="93" t="s">
        <v>568</v>
      </c>
      <c r="I45" s="93" t="s">
        <v>569</v>
      </c>
      <c r="J45" s="92" t="s">
        <v>570</v>
      </c>
      <c r="K45" s="92" t="s">
        <v>596</v>
      </c>
      <c r="L45" s="95" t="s">
        <v>572</v>
      </c>
      <c r="M45" s="137" t="s">
        <v>593</v>
      </c>
      <c r="N45" s="93" t="s">
        <v>594</v>
      </c>
      <c r="O45" s="93" t="s">
        <v>574</v>
      </c>
      <c r="P45" s="94" t="s">
        <v>575</v>
      </c>
      <c r="Q45" s="265"/>
      <c r="R45" s="37"/>
      <c r="S45" s="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7"/>
      <c r="AH45" s="37"/>
      <c r="AI45" s="37"/>
      <c r="AJ45" s="37"/>
      <c r="AK45" s="37"/>
      <c r="AL45" s="37"/>
      <c r="AM45" s="37"/>
    </row>
    <row r="46" spans="1:39" s="310" customFormat="1" ht="12.75" customHeight="1">
      <c r="A46" s="287">
        <v>1</v>
      </c>
      <c r="B46" s="288">
        <v>45352</v>
      </c>
      <c r="C46" s="289"/>
      <c r="D46" s="289" t="s">
        <v>922</v>
      </c>
      <c r="E46" s="287" t="s">
        <v>589</v>
      </c>
      <c r="F46" s="287">
        <v>97</v>
      </c>
      <c r="G46" s="287">
        <v>60</v>
      </c>
      <c r="H46" s="287">
        <v>64</v>
      </c>
      <c r="I46" s="290" t="s">
        <v>884</v>
      </c>
      <c r="J46" s="291" t="s">
        <v>926</v>
      </c>
      <c r="K46" s="296">
        <f>H46-F46</f>
        <v>-33</v>
      </c>
      <c r="L46" s="318">
        <f t="shared" ref="L46" si="9">(H46*N46)*0.03%</f>
        <v>0.96</v>
      </c>
      <c r="M46" s="319">
        <f t="shared" ref="M46" si="10">(K46*N46)-L46</f>
        <v>-1650.96</v>
      </c>
      <c r="N46" s="296">
        <v>50</v>
      </c>
      <c r="O46" s="291" t="s">
        <v>590</v>
      </c>
      <c r="P46" s="288">
        <v>45352</v>
      </c>
      <c r="Q46" s="304"/>
      <c r="R46" s="305"/>
      <c r="S46" s="306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8"/>
      <c r="AH46" s="309"/>
      <c r="AI46" s="305"/>
      <c r="AJ46" s="305"/>
      <c r="AK46" s="308"/>
      <c r="AL46" s="308"/>
      <c r="AM46" s="308"/>
    </row>
    <row r="47" spans="1:39" s="310" customFormat="1" ht="12.75" customHeight="1">
      <c r="A47" s="300"/>
      <c r="B47" s="301"/>
      <c r="C47" s="302"/>
      <c r="D47" s="302"/>
      <c r="E47" s="300"/>
      <c r="F47" s="300"/>
      <c r="G47" s="300"/>
      <c r="H47" s="300"/>
      <c r="I47" s="303"/>
      <c r="J47" s="303"/>
      <c r="K47" s="300"/>
      <c r="L47" s="311"/>
      <c r="M47" s="312"/>
      <c r="N47" s="300"/>
      <c r="O47" s="303"/>
      <c r="P47" s="301"/>
      <c r="Q47" s="304"/>
      <c r="R47" s="305"/>
      <c r="S47" s="306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8"/>
      <c r="AH47" s="309"/>
      <c r="AI47" s="305"/>
      <c r="AJ47" s="305"/>
      <c r="AK47" s="308"/>
      <c r="AL47" s="308"/>
      <c r="AM47" s="308"/>
    </row>
    <row r="48" spans="1:39" s="310" customFormat="1" ht="12.75" customHeight="1">
      <c r="A48" s="300"/>
      <c r="B48" s="301"/>
      <c r="C48" s="302"/>
      <c r="D48" s="302"/>
      <c r="E48" s="300"/>
      <c r="F48" s="300"/>
      <c r="G48" s="300"/>
      <c r="H48" s="300"/>
      <c r="I48" s="303"/>
      <c r="J48" s="303"/>
      <c r="K48" s="300"/>
      <c r="L48" s="311"/>
      <c r="M48" s="312"/>
      <c r="N48" s="300"/>
      <c r="O48" s="303"/>
      <c r="P48" s="301"/>
      <c r="Q48" s="304"/>
      <c r="R48" s="305"/>
      <c r="S48" s="306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8"/>
      <c r="AH48" s="309"/>
      <c r="AI48" s="305"/>
      <c r="AJ48" s="305"/>
      <c r="AK48" s="308"/>
      <c r="AL48" s="308"/>
      <c r="AM48" s="308"/>
    </row>
    <row r="49" spans="1:39" s="310" customFormat="1" ht="12.75" customHeight="1">
      <c r="A49" s="300"/>
      <c r="B49" s="301"/>
      <c r="C49" s="302"/>
      <c r="D49" s="302"/>
      <c r="E49" s="300"/>
      <c r="F49" s="300"/>
      <c r="G49" s="300"/>
      <c r="H49" s="300"/>
      <c r="I49" s="303"/>
      <c r="J49" s="303"/>
      <c r="K49" s="300"/>
      <c r="L49" s="311"/>
      <c r="M49" s="312"/>
      <c r="N49" s="300"/>
      <c r="O49" s="303"/>
      <c r="P49" s="301"/>
      <c r="Q49" s="304"/>
      <c r="R49" s="305"/>
      <c r="S49" s="306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8"/>
      <c r="AH49" s="309"/>
      <c r="AI49" s="305"/>
      <c r="AJ49" s="305"/>
      <c r="AK49" s="308"/>
      <c r="AL49" s="308"/>
      <c r="AM49" s="308"/>
    </row>
    <row r="50" spans="1:39" s="310" customFormat="1" ht="12.75" customHeight="1">
      <c r="A50" s="300"/>
      <c r="B50" s="301"/>
      <c r="C50" s="302"/>
      <c r="D50" s="302"/>
      <c r="E50" s="300"/>
      <c r="F50" s="300"/>
      <c r="G50" s="300"/>
      <c r="H50" s="300"/>
      <c r="I50" s="303"/>
      <c r="J50" s="303"/>
      <c r="K50" s="300"/>
      <c r="L50" s="313"/>
      <c r="M50" s="312"/>
      <c r="N50" s="300"/>
      <c r="O50" s="303"/>
      <c r="P50" s="301"/>
      <c r="Q50" s="304"/>
      <c r="R50" s="305"/>
      <c r="S50" s="306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8"/>
      <c r="AH50" s="309"/>
      <c r="AI50" s="305"/>
      <c r="AJ50" s="305"/>
      <c r="AK50" s="308"/>
      <c r="AL50" s="308"/>
      <c r="AM50" s="308"/>
    </row>
    <row r="51" spans="1:39" ht="38.25" customHeight="1">
      <c r="A51" s="91" t="s">
        <v>601</v>
      </c>
      <c r="B51" s="146"/>
      <c r="C51" s="146"/>
      <c r="D51" s="147"/>
      <c r="E51" s="127"/>
      <c r="F51" s="6"/>
      <c r="G51" s="6"/>
      <c r="H51" s="128"/>
      <c r="I51" s="148"/>
      <c r="J51" s="1"/>
      <c r="K51" s="6"/>
      <c r="L51" s="6"/>
      <c r="M51" s="6"/>
      <c r="N51" s="1"/>
      <c r="O51" s="1"/>
      <c r="R51" s="1"/>
      <c r="S51" s="6"/>
      <c r="T51" s="1"/>
      <c r="U51" s="1"/>
      <c r="V51" s="1"/>
      <c r="W51" s="1"/>
      <c r="X51" s="1"/>
      <c r="Y51" s="6"/>
      <c r="Z51" s="1"/>
      <c r="AA51" s="1"/>
      <c r="AB51" s="1"/>
      <c r="AC51" s="1"/>
      <c r="AD51" s="1"/>
      <c r="AE51" s="6"/>
      <c r="AF51" s="1"/>
      <c r="AG51" s="1"/>
      <c r="AH51" s="1"/>
      <c r="AI51" s="1"/>
      <c r="AJ51" s="1"/>
      <c r="AK51" s="6"/>
      <c r="AL51" s="1"/>
    </row>
    <row r="52" spans="1:39" ht="38.25">
      <c r="A52" s="92" t="s">
        <v>16</v>
      </c>
      <c r="B52" s="93" t="s">
        <v>553</v>
      </c>
      <c r="C52" s="93"/>
      <c r="D52" s="94" t="s">
        <v>564</v>
      </c>
      <c r="E52" s="93" t="s">
        <v>565</v>
      </c>
      <c r="F52" s="93" t="s">
        <v>566</v>
      </c>
      <c r="G52" s="93" t="s">
        <v>567</v>
      </c>
      <c r="H52" s="93" t="s">
        <v>568</v>
      </c>
      <c r="I52" s="93" t="s">
        <v>569</v>
      </c>
      <c r="J52" s="92" t="s">
        <v>570</v>
      </c>
      <c r="K52" s="131" t="s">
        <v>588</v>
      </c>
      <c r="L52" s="132" t="s">
        <v>572</v>
      </c>
      <c r="M52" s="95" t="s">
        <v>573</v>
      </c>
      <c r="N52" s="93" t="s">
        <v>574</v>
      </c>
      <c r="O52" s="94" t="s">
        <v>575</v>
      </c>
      <c r="P52" s="219" t="s">
        <v>576</v>
      </c>
      <c r="Q52" s="221" t="s">
        <v>853</v>
      </c>
      <c r="R52" s="37"/>
      <c r="S52" s="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14.25" customHeight="1">
      <c r="A53" s="96">
        <v>1</v>
      </c>
      <c r="B53" s="97">
        <v>45336</v>
      </c>
      <c r="C53" s="141"/>
      <c r="D53" s="141" t="s">
        <v>883</v>
      </c>
      <c r="E53" s="96" t="s">
        <v>577</v>
      </c>
      <c r="F53" s="96" t="s">
        <v>881</v>
      </c>
      <c r="G53" s="96">
        <v>818</v>
      </c>
      <c r="H53" s="96"/>
      <c r="I53" s="96" t="s">
        <v>882</v>
      </c>
      <c r="J53" s="98" t="s">
        <v>578</v>
      </c>
      <c r="K53" s="98"/>
      <c r="L53" s="269"/>
      <c r="M53" s="216"/>
      <c r="N53" s="211"/>
      <c r="O53" s="217"/>
      <c r="P53" s="210"/>
      <c r="Q53" s="210"/>
      <c r="R53" s="37"/>
      <c r="S53" s="37" t="s">
        <v>579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2.75" customHeight="1">
      <c r="A54" s="96">
        <v>2</v>
      </c>
      <c r="B54" s="97">
        <v>45345</v>
      </c>
      <c r="C54" s="141"/>
      <c r="D54" s="141" t="s">
        <v>151</v>
      </c>
      <c r="E54" s="96" t="s">
        <v>577</v>
      </c>
      <c r="F54" s="96" t="s">
        <v>910</v>
      </c>
      <c r="G54" s="96">
        <v>205</v>
      </c>
      <c r="H54" s="96"/>
      <c r="I54" s="96" t="s">
        <v>911</v>
      </c>
      <c r="J54" s="98" t="s">
        <v>578</v>
      </c>
      <c r="K54" s="98"/>
      <c r="L54" s="269"/>
      <c r="M54" s="270"/>
      <c r="N54" s="211"/>
      <c r="O54" s="211"/>
      <c r="P54" s="210"/>
      <c r="Q54" s="210"/>
      <c r="S54" s="6" t="s">
        <v>579</v>
      </c>
      <c r="T54" s="1"/>
      <c r="U54" s="1"/>
      <c r="V54" s="1"/>
      <c r="W54" s="1"/>
      <c r="X54" s="1"/>
      <c r="Y54" s="1"/>
      <c r="Z54" s="1"/>
    </row>
    <row r="55" spans="1:39" ht="12.75" customHeight="1">
      <c r="A55" s="113" t="s">
        <v>581</v>
      </c>
      <c r="B55" s="113"/>
      <c r="C55" s="113"/>
      <c r="D55" s="113"/>
      <c r="E55" s="37"/>
      <c r="F55" s="120" t="s">
        <v>583</v>
      </c>
      <c r="G55" s="54"/>
      <c r="H55" s="54"/>
      <c r="I55" s="54"/>
      <c r="J55" s="6"/>
      <c r="K55" s="133"/>
      <c r="L55" s="134"/>
      <c r="M55" s="6"/>
      <c r="N55" s="103"/>
      <c r="O55" s="149"/>
      <c r="P55" s="1"/>
      <c r="Q55" s="230"/>
      <c r="R55" s="1"/>
      <c r="S55" s="6"/>
      <c r="T55" s="1"/>
      <c r="U55" s="1"/>
      <c r="V55" s="1"/>
      <c r="W55" s="1"/>
      <c r="X55" s="1"/>
      <c r="Y55" s="1"/>
      <c r="Z55" s="1"/>
      <c r="AA55" s="1"/>
    </row>
    <row r="56" spans="1:39" ht="12.75" customHeight="1">
      <c r="A56" s="119" t="s">
        <v>582</v>
      </c>
      <c r="B56" s="113"/>
      <c r="C56" s="113"/>
      <c r="D56" s="113"/>
      <c r="E56" s="6"/>
      <c r="F56" s="120" t="s">
        <v>586</v>
      </c>
      <c r="G56" s="6"/>
      <c r="H56" s="6" t="s">
        <v>603</v>
      </c>
      <c r="I56" s="6"/>
      <c r="J56" s="1"/>
      <c r="K56" s="6"/>
      <c r="L56" s="6"/>
      <c r="M56" s="6"/>
      <c r="N56" s="1"/>
      <c r="O56" s="1"/>
      <c r="R56" s="1"/>
      <c r="S56" s="6"/>
      <c r="T56" s="1"/>
      <c r="U56" s="1"/>
      <c r="V56" s="1"/>
      <c r="W56" s="1"/>
      <c r="X56" s="1"/>
      <c r="Y56" s="1"/>
      <c r="Z56" s="1"/>
      <c r="AA56" s="1"/>
    </row>
    <row r="57" spans="1:39" ht="12.75" customHeight="1">
      <c r="A57" s="119"/>
      <c r="B57" s="113"/>
      <c r="C57" s="113"/>
      <c r="D57" s="113"/>
      <c r="E57" s="6"/>
      <c r="F57" s="120"/>
      <c r="G57" s="6"/>
      <c r="H57" s="6"/>
      <c r="I57" s="6"/>
      <c r="J57" s="1"/>
      <c r="K57" s="6"/>
      <c r="L57" s="6"/>
      <c r="M57" s="6"/>
      <c r="N57" s="1"/>
      <c r="O57" s="1"/>
      <c r="R57" s="1"/>
      <c r="S57" s="54"/>
      <c r="T57" s="1"/>
      <c r="U57" s="1"/>
      <c r="V57" s="1"/>
      <c r="W57" s="1"/>
      <c r="X57" s="1"/>
      <c r="Y57" s="1"/>
      <c r="Z57" s="1"/>
      <c r="AA57" s="1"/>
    </row>
    <row r="58" spans="1:39" ht="12.75" customHeight="1">
      <c r="A58" s="119"/>
      <c r="B58" s="113"/>
      <c r="C58" s="113"/>
      <c r="D58" s="113"/>
      <c r="E58" s="6"/>
      <c r="F58" s="120"/>
      <c r="G58" s="54"/>
      <c r="H58" s="37"/>
      <c r="I58" s="54"/>
      <c r="J58" s="6"/>
      <c r="K58" s="133"/>
      <c r="L58" s="134"/>
      <c r="M58" s="6"/>
      <c r="N58" s="103"/>
      <c r="O58" s="135"/>
      <c r="P58" s="1"/>
      <c r="Q58" s="230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19"/>
      <c r="B59" s="113"/>
      <c r="C59" s="113"/>
      <c r="D59" s="113"/>
      <c r="E59" s="6"/>
      <c r="F59" s="120"/>
      <c r="G59" s="54"/>
      <c r="H59" s="37"/>
      <c r="I59" s="54"/>
      <c r="J59" s="6"/>
      <c r="K59" s="133"/>
      <c r="L59" s="134"/>
      <c r="M59" s="6"/>
      <c r="N59" s="103"/>
      <c r="O59" s="135"/>
      <c r="P59" s="1"/>
      <c r="Q59" s="230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119"/>
      <c r="B60" s="113"/>
      <c r="C60" s="113"/>
      <c r="D60" s="113"/>
      <c r="E60" s="6"/>
      <c r="F60" s="120"/>
      <c r="G60" s="54"/>
      <c r="H60" s="37"/>
      <c r="I60" s="54"/>
      <c r="J60" s="6"/>
      <c r="K60" s="133"/>
      <c r="L60" s="134"/>
      <c r="M60" s="6"/>
      <c r="N60" s="103"/>
      <c r="O60" s="135"/>
      <c r="P60" s="1"/>
      <c r="Q60" s="230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39" ht="12.75" customHeight="1">
      <c r="A61" s="119"/>
      <c r="B61" s="113"/>
      <c r="C61" s="113"/>
      <c r="D61" s="113"/>
      <c r="E61" s="6"/>
      <c r="F61" s="120"/>
      <c r="G61" s="54"/>
      <c r="H61" s="37"/>
      <c r="I61" s="54"/>
      <c r="J61" s="6"/>
      <c r="K61" s="133"/>
      <c r="L61" s="134"/>
      <c r="M61" s="6"/>
      <c r="N61" s="103"/>
      <c r="O61" s="135"/>
      <c r="P61" s="1"/>
      <c r="Q61" s="230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19"/>
      <c r="B62" s="113"/>
      <c r="C62" s="113"/>
      <c r="D62" s="113"/>
      <c r="E62" s="6"/>
      <c r="F62" s="120"/>
      <c r="G62" s="54"/>
      <c r="H62" s="37"/>
      <c r="I62" s="54"/>
      <c r="J62" s="6"/>
      <c r="K62" s="133"/>
      <c r="L62" s="134"/>
      <c r="M62" s="6"/>
      <c r="N62" s="103"/>
      <c r="O62" s="135"/>
      <c r="P62" s="1"/>
      <c r="Q62" s="230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19"/>
      <c r="B63" s="113"/>
      <c r="C63" s="113"/>
      <c r="D63" s="113"/>
      <c r="E63" s="6"/>
      <c r="F63" s="120"/>
      <c r="G63" s="54"/>
      <c r="H63" s="37"/>
      <c r="I63" s="54"/>
      <c r="J63" s="6"/>
      <c r="K63" s="133"/>
      <c r="L63" s="134"/>
      <c r="M63" s="6"/>
      <c r="N63" s="103"/>
      <c r="O63" s="135"/>
      <c r="P63" s="1"/>
      <c r="Q63" s="230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54"/>
      <c r="B64" s="102"/>
      <c r="C64" s="102"/>
      <c r="D64" s="37"/>
      <c r="E64" s="54"/>
      <c r="F64" s="54"/>
      <c r="G64" s="54"/>
      <c r="H64" s="37"/>
      <c r="I64" s="54"/>
      <c r="J64" s="6"/>
      <c r="K64" s="133"/>
      <c r="L64" s="134"/>
      <c r="M64" s="6"/>
      <c r="N64" s="103"/>
      <c r="O64" s="135"/>
      <c r="P64" s="1"/>
      <c r="Q64" s="230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38.25" customHeight="1">
      <c r="A65" s="37"/>
      <c r="B65" s="150" t="s">
        <v>604</v>
      </c>
      <c r="C65" s="150"/>
      <c r="D65" s="150"/>
      <c r="E65" s="150"/>
      <c r="F65" s="6"/>
      <c r="G65" s="6"/>
      <c r="H65" s="129"/>
      <c r="I65" s="6"/>
      <c r="J65" s="129"/>
      <c r="K65" s="130"/>
      <c r="L65" s="6"/>
      <c r="M65" s="6"/>
      <c r="N65" s="1"/>
      <c r="O65" s="1"/>
      <c r="P65" s="1"/>
      <c r="Q65" s="230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92" t="s">
        <v>16</v>
      </c>
      <c r="B66" s="93" t="s">
        <v>553</v>
      </c>
      <c r="C66" s="93"/>
      <c r="D66" s="94" t="s">
        <v>564</v>
      </c>
      <c r="E66" s="93" t="s">
        <v>565</v>
      </c>
      <c r="F66" s="93" t="s">
        <v>566</v>
      </c>
      <c r="G66" s="93" t="s">
        <v>605</v>
      </c>
      <c r="H66" s="93" t="s">
        <v>606</v>
      </c>
      <c r="I66" s="93" t="s">
        <v>569</v>
      </c>
      <c r="J66" s="151" t="s">
        <v>570</v>
      </c>
      <c r="K66" s="93" t="s">
        <v>571</v>
      </c>
      <c r="L66" s="93" t="s">
        <v>607</v>
      </c>
      <c r="M66" s="93" t="s">
        <v>574</v>
      </c>
      <c r="N66" s="94" t="s">
        <v>575</v>
      </c>
      <c r="O66" s="1"/>
      <c r="P66" s="1"/>
      <c r="Q66" s="230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52">
        <v>1</v>
      </c>
      <c r="B67" s="153">
        <v>41579</v>
      </c>
      <c r="C67" s="153"/>
      <c r="D67" s="154" t="s">
        <v>608</v>
      </c>
      <c r="E67" s="155" t="s">
        <v>577</v>
      </c>
      <c r="F67" s="156">
        <v>82</v>
      </c>
      <c r="G67" s="155" t="s">
        <v>609</v>
      </c>
      <c r="H67" s="155">
        <v>100</v>
      </c>
      <c r="I67" s="157">
        <v>100</v>
      </c>
      <c r="J67" s="158" t="s">
        <v>610</v>
      </c>
      <c r="K67" s="159">
        <f t="shared" ref="K67:K119" si="11">H67-F67</f>
        <v>18</v>
      </c>
      <c r="L67" s="160">
        <f t="shared" ref="L67:L119" si="12">K67/F67</f>
        <v>0.21951219512195122</v>
      </c>
      <c r="M67" s="155" t="s">
        <v>580</v>
      </c>
      <c r="N67" s="161">
        <v>42657</v>
      </c>
      <c r="O67" s="1"/>
      <c r="P67" s="1"/>
      <c r="Q67" s="230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52">
        <v>2</v>
      </c>
      <c r="B68" s="153">
        <v>41794</v>
      </c>
      <c r="C68" s="153"/>
      <c r="D68" s="154" t="s">
        <v>611</v>
      </c>
      <c r="E68" s="155" t="s">
        <v>589</v>
      </c>
      <c r="F68" s="156">
        <v>257</v>
      </c>
      <c r="G68" s="155" t="s">
        <v>609</v>
      </c>
      <c r="H68" s="155">
        <v>300</v>
      </c>
      <c r="I68" s="157">
        <v>300</v>
      </c>
      <c r="J68" s="158" t="s">
        <v>610</v>
      </c>
      <c r="K68" s="159">
        <f t="shared" si="11"/>
        <v>43</v>
      </c>
      <c r="L68" s="160">
        <f t="shared" si="12"/>
        <v>0.16731517509727625</v>
      </c>
      <c r="M68" s="155" t="s">
        <v>580</v>
      </c>
      <c r="N68" s="161">
        <v>41822</v>
      </c>
      <c r="O68" s="1"/>
      <c r="P68" s="1"/>
      <c r="Q68" s="230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52">
        <v>3</v>
      </c>
      <c r="B69" s="153">
        <v>41828</v>
      </c>
      <c r="C69" s="153"/>
      <c r="D69" s="154" t="s">
        <v>612</v>
      </c>
      <c r="E69" s="155" t="s">
        <v>589</v>
      </c>
      <c r="F69" s="156">
        <v>393</v>
      </c>
      <c r="G69" s="155" t="s">
        <v>609</v>
      </c>
      <c r="H69" s="155">
        <v>468</v>
      </c>
      <c r="I69" s="157">
        <v>468</v>
      </c>
      <c r="J69" s="158" t="s">
        <v>610</v>
      </c>
      <c r="K69" s="159">
        <f t="shared" si="11"/>
        <v>75</v>
      </c>
      <c r="L69" s="160">
        <f t="shared" si="12"/>
        <v>0.19083969465648856</v>
      </c>
      <c r="M69" s="155" t="s">
        <v>580</v>
      </c>
      <c r="N69" s="161">
        <v>41863</v>
      </c>
      <c r="O69" s="1"/>
      <c r="P69" s="1"/>
      <c r="Q69" s="230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2">
        <v>4</v>
      </c>
      <c r="B70" s="153">
        <v>41857</v>
      </c>
      <c r="C70" s="153"/>
      <c r="D70" s="154" t="s">
        <v>613</v>
      </c>
      <c r="E70" s="155" t="s">
        <v>589</v>
      </c>
      <c r="F70" s="156">
        <v>205</v>
      </c>
      <c r="G70" s="155" t="s">
        <v>609</v>
      </c>
      <c r="H70" s="155">
        <v>275</v>
      </c>
      <c r="I70" s="157">
        <v>250</v>
      </c>
      <c r="J70" s="158" t="s">
        <v>610</v>
      </c>
      <c r="K70" s="159">
        <f t="shared" si="11"/>
        <v>70</v>
      </c>
      <c r="L70" s="160">
        <f t="shared" si="12"/>
        <v>0.34146341463414637</v>
      </c>
      <c r="M70" s="155" t="s">
        <v>580</v>
      </c>
      <c r="N70" s="161">
        <v>41962</v>
      </c>
      <c r="O70" s="1"/>
      <c r="P70" s="1"/>
      <c r="Q70" s="230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2">
        <v>5</v>
      </c>
      <c r="B71" s="153">
        <v>41886</v>
      </c>
      <c r="C71" s="153"/>
      <c r="D71" s="154" t="s">
        <v>614</v>
      </c>
      <c r="E71" s="155" t="s">
        <v>589</v>
      </c>
      <c r="F71" s="156">
        <v>162</v>
      </c>
      <c r="G71" s="155" t="s">
        <v>609</v>
      </c>
      <c r="H71" s="155">
        <v>190</v>
      </c>
      <c r="I71" s="157">
        <v>190</v>
      </c>
      <c r="J71" s="158" t="s">
        <v>610</v>
      </c>
      <c r="K71" s="159">
        <f t="shared" si="11"/>
        <v>28</v>
      </c>
      <c r="L71" s="160">
        <f t="shared" si="12"/>
        <v>0.1728395061728395</v>
      </c>
      <c r="M71" s="155" t="s">
        <v>580</v>
      </c>
      <c r="N71" s="161">
        <v>42006</v>
      </c>
      <c r="O71" s="1"/>
      <c r="P71" s="1"/>
      <c r="Q71" s="230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2">
        <v>6</v>
      </c>
      <c r="B72" s="153">
        <v>41886</v>
      </c>
      <c r="C72" s="153"/>
      <c r="D72" s="154" t="s">
        <v>615</v>
      </c>
      <c r="E72" s="155" t="s">
        <v>589</v>
      </c>
      <c r="F72" s="156">
        <v>75</v>
      </c>
      <c r="G72" s="155" t="s">
        <v>609</v>
      </c>
      <c r="H72" s="155">
        <v>91.5</v>
      </c>
      <c r="I72" s="157" t="s">
        <v>602</v>
      </c>
      <c r="J72" s="158" t="s">
        <v>616</v>
      </c>
      <c r="K72" s="159">
        <f t="shared" si="11"/>
        <v>16.5</v>
      </c>
      <c r="L72" s="160">
        <f t="shared" si="12"/>
        <v>0.22</v>
      </c>
      <c r="M72" s="155" t="s">
        <v>580</v>
      </c>
      <c r="N72" s="161">
        <v>41954</v>
      </c>
      <c r="O72" s="1"/>
      <c r="P72" s="1"/>
      <c r="Q72" s="230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2">
        <v>7</v>
      </c>
      <c r="B73" s="153">
        <v>41913</v>
      </c>
      <c r="C73" s="153"/>
      <c r="D73" s="154" t="s">
        <v>617</v>
      </c>
      <c r="E73" s="155" t="s">
        <v>589</v>
      </c>
      <c r="F73" s="156">
        <v>850</v>
      </c>
      <c r="G73" s="155" t="s">
        <v>609</v>
      </c>
      <c r="H73" s="155">
        <v>982.5</v>
      </c>
      <c r="I73" s="157">
        <v>1050</v>
      </c>
      <c r="J73" s="158" t="s">
        <v>618</v>
      </c>
      <c r="K73" s="159">
        <f t="shared" si="11"/>
        <v>132.5</v>
      </c>
      <c r="L73" s="160">
        <f t="shared" si="12"/>
        <v>0.15588235294117647</v>
      </c>
      <c r="M73" s="155" t="s">
        <v>580</v>
      </c>
      <c r="N73" s="161">
        <v>42039</v>
      </c>
      <c r="O73" s="1"/>
      <c r="P73" s="1"/>
      <c r="Q73" s="230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2">
        <v>8</v>
      </c>
      <c r="B74" s="153">
        <v>41913</v>
      </c>
      <c r="C74" s="153"/>
      <c r="D74" s="154" t="s">
        <v>619</v>
      </c>
      <c r="E74" s="155" t="s">
        <v>589</v>
      </c>
      <c r="F74" s="156">
        <v>475</v>
      </c>
      <c r="G74" s="155" t="s">
        <v>609</v>
      </c>
      <c r="H74" s="155">
        <v>515</v>
      </c>
      <c r="I74" s="157">
        <v>600</v>
      </c>
      <c r="J74" s="158" t="s">
        <v>620</v>
      </c>
      <c r="K74" s="159">
        <f t="shared" si="11"/>
        <v>40</v>
      </c>
      <c r="L74" s="160">
        <f t="shared" si="12"/>
        <v>8.4210526315789472E-2</v>
      </c>
      <c r="M74" s="155" t="s">
        <v>580</v>
      </c>
      <c r="N74" s="161">
        <v>41939</v>
      </c>
      <c r="O74" s="1"/>
      <c r="P74" s="1"/>
      <c r="Q74" s="230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2">
        <v>9</v>
      </c>
      <c r="B75" s="153">
        <v>41913</v>
      </c>
      <c r="C75" s="153"/>
      <c r="D75" s="154" t="s">
        <v>621</v>
      </c>
      <c r="E75" s="155" t="s">
        <v>589</v>
      </c>
      <c r="F75" s="156">
        <v>86</v>
      </c>
      <c r="G75" s="155" t="s">
        <v>609</v>
      </c>
      <c r="H75" s="155">
        <v>99</v>
      </c>
      <c r="I75" s="157">
        <v>140</v>
      </c>
      <c r="J75" s="158" t="s">
        <v>622</v>
      </c>
      <c r="K75" s="159">
        <f t="shared" si="11"/>
        <v>13</v>
      </c>
      <c r="L75" s="160">
        <f t="shared" si="12"/>
        <v>0.15116279069767441</v>
      </c>
      <c r="M75" s="155" t="s">
        <v>580</v>
      </c>
      <c r="N75" s="161">
        <v>41939</v>
      </c>
      <c r="O75" s="1"/>
      <c r="P75" s="1"/>
      <c r="Q75" s="230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2">
        <v>10</v>
      </c>
      <c r="B76" s="153">
        <v>41926</v>
      </c>
      <c r="C76" s="153"/>
      <c r="D76" s="154" t="s">
        <v>623</v>
      </c>
      <c r="E76" s="155" t="s">
        <v>589</v>
      </c>
      <c r="F76" s="156">
        <v>496.6</v>
      </c>
      <c r="G76" s="155" t="s">
        <v>609</v>
      </c>
      <c r="H76" s="155">
        <v>621</v>
      </c>
      <c r="I76" s="157">
        <v>580</v>
      </c>
      <c r="J76" s="158" t="s">
        <v>610</v>
      </c>
      <c r="K76" s="159">
        <f t="shared" si="11"/>
        <v>124.39999999999998</v>
      </c>
      <c r="L76" s="160">
        <f t="shared" si="12"/>
        <v>0.25050342327829234</v>
      </c>
      <c r="M76" s="155" t="s">
        <v>580</v>
      </c>
      <c r="N76" s="161">
        <v>42605</v>
      </c>
      <c r="O76" s="1"/>
      <c r="P76" s="1"/>
      <c r="Q76" s="230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2">
        <v>11</v>
      </c>
      <c r="B77" s="153">
        <v>41926</v>
      </c>
      <c r="C77" s="153"/>
      <c r="D77" s="154" t="s">
        <v>624</v>
      </c>
      <c r="E77" s="155" t="s">
        <v>589</v>
      </c>
      <c r="F77" s="156">
        <v>2481.9</v>
      </c>
      <c r="G77" s="155" t="s">
        <v>609</v>
      </c>
      <c r="H77" s="155">
        <v>2840</v>
      </c>
      <c r="I77" s="157">
        <v>2870</v>
      </c>
      <c r="J77" s="158" t="s">
        <v>625</v>
      </c>
      <c r="K77" s="159">
        <f t="shared" si="11"/>
        <v>358.09999999999991</v>
      </c>
      <c r="L77" s="160">
        <f t="shared" si="12"/>
        <v>0.14428462065353154</v>
      </c>
      <c r="M77" s="155" t="s">
        <v>580</v>
      </c>
      <c r="N77" s="161">
        <v>42017</v>
      </c>
      <c r="O77" s="1"/>
      <c r="P77" s="1"/>
      <c r="Q77" s="230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2">
        <v>12</v>
      </c>
      <c r="B78" s="153">
        <v>41928</v>
      </c>
      <c r="C78" s="153"/>
      <c r="D78" s="154" t="s">
        <v>626</v>
      </c>
      <c r="E78" s="155" t="s">
        <v>589</v>
      </c>
      <c r="F78" s="156">
        <v>84.5</v>
      </c>
      <c r="G78" s="155" t="s">
        <v>609</v>
      </c>
      <c r="H78" s="155">
        <v>93</v>
      </c>
      <c r="I78" s="157">
        <v>110</v>
      </c>
      <c r="J78" s="158" t="s">
        <v>627</v>
      </c>
      <c r="K78" s="159">
        <f t="shared" si="11"/>
        <v>8.5</v>
      </c>
      <c r="L78" s="160">
        <f t="shared" si="12"/>
        <v>0.10059171597633136</v>
      </c>
      <c r="M78" s="155" t="s">
        <v>580</v>
      </c>
      <c r="N78" s="161">
        <v>41939</v>
      </c>
      <c r="O78" s="1"/>
      <c r="P78" s="1"/>
      <c r="Q78" s="230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2">
        <v>13</v>
      </c>
      <c r="B79" s="153">
        <v>41928</v>
      </c>
      <c r="C79" s="153"/>
      <c r="D79" s="154" t="s">
        <v>628</v>
      </c>
      <c r="E79" s="155" t="s">
        <v>589</v>
      </c>
      <c r="F79" s="156">
        <v>401</v>
      </c>
      <c r="G79" s="155" t="s">
        <v>609</v>
      </c>
      <c r="H79" s="155">
        <v>428</v>
      </c>
      <c r="I79" s="157">
        <v>450</v>
      </c>
      <c r="J79" s="158" t="s">
        <v>629</v>
      </c>
      <c r="K79" s="159">
        <f t="shared" si="11"/>
        <v>27</v>
      </c>
      <c r="L79" s="160">
        <f t="shared" si="12"/>
        <v>6.7331670822942641E-2</v>
      </c>
      <c r="M79" s="155" t="s">
        <v>580</v>
      </c>
      <c r="N79" s="161">
        <v>42020</v>
      </c>
      <c r="O79" s="1"/>
      <c r="P79" s="1"/>
      <c r="Q79" s="230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2">
        <v>14</v>
      </c>
      <c r="B80" s="153">
        <v>41928</v>
      </c>
      <c r="C80" s="153"/>
      <c r="D80" s="154" t="s">
        <v>630</v>
      </c>
      <c r="E80" s="155" t="s">
        <v>589</v>
      </c>
      <c r="F80" s="156">
        <v>101</v>
      </c>
      <c r="G80" s="155" t="s">
        <v>609</v>
      </c>
      <c r="H80" s="155">
        <v>112</v>
      </c>
      <c r="I80" s="157">
        <v>120</v>
      </c>
      <c r="J80" s="158" t="s">
        <v>631</v>
      </c>
      <c r="K80" s="159">
        <f t="shared" si="11"/>
        <v>11</v>
      </c>
      <c r="L80" s="160">
        <f t="shared" si="12"/>
        <v>0.10891089108910891</v>
      </c>
      <c r="M80" s="155" t="s">
        <v>580</v>
      </c>
      <c r="N80" s="161">
        <v>41939</v>
      </c>
      <c r="O80" s="1"/>
      <c r="P80" s="1"/>
      <c r="Q80" s="230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2">
        <v>15</v>
      </c>
      <c r="B81" s="153">
        <v>41954</v>
      </c>
      <c r="C81" s="153"/>
      <c r="D81" s="154" t="s">
        <v>632</v>
      </c>
      <c r="E81" s="155" t="s">
        <v>589</v>
      </c>
      <c r="F81" s="156">
        <v>59</v>
      </c>
      <c r="G81" s="155" t="s">
        <v>609</v>
      </c>
      <c r="H81" s="155">
        <v>76</v>
      </c>
      <c r="I81" s="157">
        <v>76</v>
      </c>
      <c r="J81" s="158" t="s">
        <v>610</v>
      </c>
      <c r="K81" s="159">
        <f t="shared" si="11"/>
        <v>17</v>
      </c>
      <c r="L81" s="160">
        <f t="shared" si="12"/>
        <v>0.28813559322033899</v>
      </c>
      <c r="M81" s="155" t="s">
        <v>580</v>
      </c>
      <c r="N81" s="161">
        <v>43032</v>
      </c>
      <c r="O81" s="1"/>
      <c r="P81" s="1"/>
      <c r="Q81" s="230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2">
        <v>16</v>
      </c>
      <c r="B82" s="153">
        <v>41954</v>
      </c>
      <c r="C82" s="153"/>
      <c r="D82" s="154" t="s">
        <v>621</v>
      </c>
      <c r="E82" s="155" t="s">
        <v>589</v>
      </c>
      <c r="F82" s="156">
        <v>99</v>
      </c>
      <c r="G82" s="155" t="s">
        <v>609</v>
      </c>
      <c r="H82" s="155">
        <v>120</v>
      </c>
      <c r="I82" s="157">
        <v>120</v>
      </c>
      <c r="J82" s="158" t="s">
        <v>598</v>
      </c>
      <c r="K82" s="159">
        <f t="shared" si="11"/>
        <v>21</v>
      </c>
      <c r="L82" s="160">
        <f t="shared" si="12"/>
        <v>0.21212121212121213</v>
      </c>
      <c r="M82" s="155" t="s">
        <v>580</v>
      </c>
      <c r="N82" s="161">
        <v>41960</v>
      </c>
      <c r="O82" s="1"/>
      <c r="P82" s="1"/>
      <c r="Q82" s="230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2">
        <v>17</v>
      </c>
      <c r="B83" s="153">
        <v>41956</v>
      </c>
      <c r="C83" s="153"/>
      <c r="D83" s="154" t="s">
        <v>633</v>
      </c>
      <c r="E83" s="155" t="s">
        <v>589</v>
      </c>
      <c r="F83" s="156">
        <v>22</v>
      </c>
      <c r="G83" s="155" t="s">
        <v>609</v>
      </c>
      <c r="H83" s="155">
        <v>33.549999999999997</v>
      </c>
      <c r="I83" s="157">
        <v>32</v>
      </c>
      <c r="J83" s="158" t="s">
        <v>634</v>
      </c>
      <c r="K83" s="159">
        <f t="shared" si="11"/>
        <v>11.549999999999997</v>
      </c>
      <c r="L83" s="160">
        <f t="shared" si="12"/>
        <v>0.52499999999999991</v>
      </c>
      <c r="M83" s="155" t="s">
        <v>580</v>
      </c>
      <c r="N83" s="161">
        <v>42188</v>
      </c>
      <c r="O83" s="1"/>
      <c r="P83" s="1"/>
      <c r="Q83" s="230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2">
        <v>18</v>
      </c>
      <c r="B84" s="153">
        <v>41976</v>
      </c>
      <c r="C84" s="153"/>
      <c r="D84" s="154" t="s">
        <v>635</v>
      </c>
      <c r="E84" s="155" t="s">
        <v>589</v>
      </c>
      <c r="F84" s="156">
        <v>440</v>
      </c>
      <c r="G84" s="155" t="s">
        <v>609</v>
      </c>
      <c r="H84" s="155">
        <v>520</v>
      </c>
      <c r="I84" s="157">
        <v>520</v>
      </c>
      <c r="J84" s="158" t="s">
        <v>636</v>
      </c>
      <c r="K84" s="159">
        <f t="shared" si="11"/>
        <v>80</v>
      </c>
      <c r="L84" s="160">
        <f t="shared" si="12"/>
        <v>0.18181818181818182</v>
      </c>
      <c r="M84" s="155" t="s">
        <v>580</v>
      </c>
      <c r="N84" s="161">
        <v>42208</v>
      </c>
      <c r="O84" s="1"/>
      <c r="P84" s="1"/>
      <c r="Q84" s="230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2">
        <v>19</v>
      </c>
      <c r="B85" s="153">
        <v>41976</v>
      </c>
      <c r="C85" s="153"/>
      <c r="D85" s="154" t="s">
        <v>637</v>
      </c>
      <c r="E85" s="155" t="s">
        <v>589</v>
      </c>
      <c r="F85" s="156">
        <v>360</v>
      </c>
      <c r="G85" s="155" t="s">
        <v>609</v>
      </c>
      <c r="H85" s="155">
        <v>427</v>
      </c>
      <c r="I85" s="157">
        <v>425</v>
      </c>
      <c r="J85" s="158" t="s">
        <v>638</v>
      </c>
      <c r="K85" s="159">
        <f t="shared" si="11"/>
        <v>67</v>
      </c>
      <c r="L85" s="160">
        <f t="shared" si="12"/>
        <v>0.18611111111111112</v>
      </c>
      <c r="M85" s="155" t="s">
        <v>580</v>
      </c>
      <c r="N85" s="161">
        <v>42058</v>
      </c>
      <c r="O85" s="1"/>
      <c r="P85" s="1"/>
      <c r="Q85" s="230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2">
        <v>20</v>
      </c>
      <c r="B86" s="153">
        <v>42012</v>
      </c>
      <c r="C86" s="153"/>
      <c r="D86" s="154" t="s">
        <v>639</v>
      </c>
      <c r="E86" s="155" t="s">
        <v>589</v>
      </c>
      <c r="F86" s="156">
        <v>360</v>
      </c>
      <c r="G86" s="155" t="s">
        <v>609</v>
      </c>
      <c r="H86" s="155">
        <v>455</v>
      </c>
      <c r="I86" s="157">
        <v>420</v>
      </c>
      <c r="J86" s="158" t="s">
        <v>640</v>
      </c>
      <c r="K86" s="159">
        <f t="shared" si="11"/>
        <v>95</v>
      </c>
      <c r="L86" s="160">
        <f t="shared" si="12"/>
        <v>0.2638888888888889</v>
      </c>
      <c r="M86" s="155" t="s">
        <v>580</v>
      </c>
      <c r="N86" s="161">
        <v>42024</v>
      </c>
      <c r="O86" s="1"/>
      <c r="P86" s="1"/>
      <c r="Q86" s="230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2">
        <v>21</v>
      </c>
      <c r="B87" s="153">
        <v>42012</v>
      </c>
      <c r="C87" s="153"/>
      <c r="D87" s="154" t="s">
        <v>641</v>
      </c>
      <c r="E87" s="155" t="s">
        <v>589</v>
      </c>
      <c r="F87" s="156">
        <v>130</v>
      </c>
      <c r="G87" s="155"/>
      <c r="H87" s="155">
        <v>175.5</v>
      </c>
      <c r="I87" s="157">
        <v>165</v>
      </c>
      <c r="J87" s="158" t="s">
        <v>642</v>
      </c>
      <c r="K87" s="159">
        <f t="shared" si="11"/>
        <v>45.5</v>
      </c>
      <c r="L87" s="160">
        <f t="shared" si="12"/>
        <v>0.35</v>
      </c>
      <c r="M87" s="155" t="s">
        <v>580</v>
      </c>
      <c r="N87" s="161">
        <v>43088</v>
      </c>
      <c r="O87" s="1"/>
      <c r="P87" s="1"/>
      <c r="Q87" s="230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2">
        <v>22</v>
      </c>
      <c r="B88" s="153">
        <v>42040</v>
      </c>
      <c r="C88" s="153"/>
      <c r="D88" s="154" t="s">
        <v>399</v>
      </c>
      <c r="E88" s="155" t="s">
        <v>577</v>
      </c>
      <c r="F88" s="156">
        <v>98</v>
      </c>
      <c r="G88" s="155"/>
      <c r="H88" s="155">
        <v>120</v>
      </c>
      <c r="I88" s="157">
        <v>120</v>
      </c>
      <c r="J88" s="158" t="s">
        <v>610</v>
      </c>
      <c r="K88" s="159">
        <f t="shared" si="11"/>
        <v>22</v>
      </c>
      <c r="L88" s="160">
        <f t="shared" si="12"/>
        <v>0.22448979591836735</v>
      </c>
      <c r="M88" s="155" t="s">
        <v>580</v>
      </c>
      <c r="N88" s="161">
        <v>42753</v>
      </c>
      <c r="O88" s="1"/>
      <c r="P88" s="1"/>
      <c r="Q88" s="230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2">
        <v>23</v>
      </c>
      <c r="B89" s="153">
        <v>42040</v>
      </c>
      <c r="C89" s="153"/>
      <c r="D89" s="154" t="s">
        <v>643</v>
      </c>
      <c r="E89" s="155" t="s">
        <v>577</v>
      </c>
      <c r="F89" s="156">
        <v>196</v>
      </c>
      <c r="G89" s="155"/>
      <c r="H89" s="155">
        <v>262</v>
      </c>
      <c r="I89" s="157">
        <v>255</v>
      </c>
      <c r="J89" s="158" t="s">
        <v>610</v>
      </c>
      <c r="K89" s="159">
        <f t="shared" si="11"/>
        <v>66</v>
      </c>
      <c r="L89" s="160">
        <f t="shared" si="12"/>
        <v>0.33673469387755101</v>
      </c>
      <c r="M89" s="155" t="s">
        <v>580</v>
      </c>
      <c r="N89" s="161">
        <v>42599</v>
      </c>
      <c r="O89" s="1"/>
      <c r="P89" s="1"/>
      <c r="Q89" s="230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62">
        <v>24</v>
      </c>
      <c r="B90" s="163">
        <v>42067</v>
      </c>
      <c r="C90" s="163"/>
      <c r="D90" s="164" t="s">
        <v>398</v>
      </c>
      <c r="E90" s="165" t="s">
        <v>577</v>
      </c>
      <c r="F90" s="166">
        <v>235</v>
      </c>
      <c r="G90" s="166"/>
      <c r="H90" s="167">
        <v>77</v>
      </c>
      <c r="I90" s="167" t="s">
        <v>644</v>
      </c>
      <c r="J90" s="168" t="s">
        <v>645</v>
      </c>
      <c r="K90" s="169">
        <f t="shared" si="11"/>
        <v>-158</v>
      </c>
      <c r="L90" s="170">
        <f t="shared" si="12"/>
        <v>-0.67234042553191486</v>
      </c>
      <c r="M90" s="166" t="s">
        <v>590</v>
      </c>
      <c r="N90" s="163">
        <v>43522</v>
      </c>
      <c r="O90" s="1"/>
      <c r="P90" s="1"/>
      <c r="Q90" s="230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2">
        <v>25</v>
      </c>
      <c r="B91" s="153">
        <v>42067</v>
      </c>
      <c r="C91" s="153"/>
      <c r="D91" s="154" t="s">
        <v>646</v>
      </c>
      <c r="E91" s="155" t="s">
        <v>577</v>
      </c>
      <c r="F91" s="156">
        <v>185</v>
      </c>
      <c r="G91" s="155"/>
      <c r="H91" s="155">
        <v>224</v>
      </c>
      <c r="I91" s="157" t="s">
        <v>647</v>
      </c>
      <c r="J91" s="158" t="s">
        <v>610</v>
      </c>
      <c r="K91" s="159">
        <f t="shared" si="11"/>
        <v>39</v>
      </c>
      <c r="L91" s="160">
        <f t="shared" si="12"/>
        <v>0.21081081081081082</v>
      </c>
      <c r="M91" s="155" t="s">
        <v>580</v>
      </c>
      <c r="N91" s="161">
        <v>42647</v>
      </c>
      <c r="O91" s="1"/>
      <c r="P91" s="1"/>
      <c r="Q91" s="230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62">
        <v>26</v>
      </c>
      <c r="B92" s="163">
        <v>42090</v>
      </c>
      <c r="C92" s="163"/>
      <c r="D92" s="171" t="s">
        <v>648</v>
      </c>
      <c r="E92" s="166" t="s">
        <v>577</v>
      </c>
      <c r="F92" s="166">
        <v>49.5</v>
      </c>
      <c r="G92" s="167"/>
      <c r="H92" s="167">
        <v>15.85</v>
      </c>
      <c r="I92" s="167">
        <v>67</v>
      </c>
      <c r="J92" s="168" t="s">
        <v>649</v>
      </c>
      <c r="K92" s="167">
        <f t="shared" si="11"/>
        <v>-33.65</v>
      </c>
      <c r="L92" s="172">
        <f t="shared" si="12"/>
        <v>-0.67979797979797973</v>
      </c>
      <c r="M92" s="166" t="s">
        <v>590</v>
      </c>
      <c r="N92" s="173">
        <v>43627</v>
      </c>
      <c r="O92" s="1"/>
      <c r="P92" s="1"/>
      <c r="Q92" s="230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2">
        <v>27</v>
      </c>
      <c r="B93" s="153">
        <v>42093</v>
      </c>
      <c r="C93" s="153"/>
      <c r="D93" s="154" t="s">
        <v>650</v>
      </c>
      <c r="E93" s="155" t="s">
        <v>577</v>
      </c>
      <c r="F93" s="156">
        <v>183.5</v>
      </c>
      <c r="G93" s="155"/>
      <c r="H93" s="155">
        <v>219</v>
      </c>
      <c r="I93" s="157">
        <v>218</v>
      </c>
      <c r="J93" s="158" t="s">
        <v>651</v>
      </c>
      <c r="K93" s="159">
        <f t="shared" si="11"/>
        <v>35.5</v>
      </c>
      <c r="L93" s="160">
        <f t="shared" si="12"/>
        <v>0.19346049046321526</v>
      </c>
      <c r="M93" s="155" t="s">
        <v>580</v>
      </c>
      <c r="N93" s="161">
        <v>42103</v>
      </c>
      <c r="O93" s="1"/>
      <c r="P93" s="1"/>
      <c r="Q93" s="230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2">
        <v>28</v>
      </c>
      <c r="B94" s="153">
        <v>42114</v>
      </c>
      <c r="C94" s="153"/>
      <c r="D94" s="154" t="s">
        <v>652</v>
      </c>
      <c r="E94" s="155" t="s">
        <v>577</v>
      </c>
      <c r="F94" s="156">
        <f>(227+237)/2</f>
        <v>232</v>
      </c>
      <c r="G94" s="155"/>
      <c r="H94" s="155">
        <v>298</v>
      </c>
      <c r="I94" s="157">
        <v>298</v>
      </c>
      <c r="J94" s="158" t="s">
        <v>610</v>
      </c>
      <c r="K94" s="159">
        <f t="shared" si="11"/>
        <v>66</v>
      </c>
      <c r="L94" s="160">
        <f t="shared" si="12"/>
        <v>0.28448275862068967</v>
      </c>
      <c r="M94" s="155" t="s">
        <v>580</v>
      </c>
      <c r="N94" s="161">
        <v>42823</v>
      </c>
      <c r="O94" s="1"/>
      <c r="P94" s="1"/>
      <c r="Q94" s="230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2">
        <v>29</v>
      </c>
      <c r="B95" s="153">
        <v>42128</v>
      </c>
      <c r="C95" s="153"/>
      <c r="D95" s="154" t="s">
        <v>653</v>
      </c>
      <c r="E95" s="155" t="s">
        <v>589</v>
      </c>
      <c r="F95" s="156">
        <v>385</v>
      </c>
      <c r="G95" s="155"/>
      <c r="H95" s="155">
        <f>212.5+331</f>
        <v>543.5</v>
      </c>
      <c r="I95" s="157">
        <v>510</v>
      </c>
      <c r="J95" s="158" t="s">
        <v>654</v>
      </c>
      <c r="K95" s="159">
        <f t="shared" si="11"/>
        <v>158.5</v>
      </c>
      <c r="L95" s="160">
        <f t="shared" si="12"/>
        <v>0.41168831168831171</v>
      </c>
      <c r="M95" s="155" t="s">
        <v>580</v>
      </c>
      <c r="N95" s="161">
        <v>42235</v>
      </c>
      <c r="O95" s="1"/>
      <c r="P95" s="1"/>
      <c r="Q95" s="230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2">
        <v>30</v>
      </c>
      <c r="B96" s="153">
        <v>42128</v>
      </c>
      <c r="C96" s="153"/>
      <c r="D96" s="154" t="s">
        <v>655</v>
      </c>
      <c r="E96" s="155" t="s">
        <v>589</v>
      </c>
      <c r="F96" s="156">
        <v>115.5</v>
      </c>
      <c r="G96" s="155"/>
      <c r="H96" s="155">
        <v>146</v>
      </c>
      <c r="I96" s="157">
        <v>142</v>
      </c>
      <c r="J96" s="158" t="s">
        <v>656</v>
      </c>
      <c r="K96" s="159">
        <f t="shared" si="11"/>
        <v>30.5</v>
      </c>
      <c r="L96" s="160">
        <f t="shared" si="12"/>
        <v>0.26406926406926406</v>
      </c>
      <c r="M96" s="155" t="s">
        <v>580</v>
      </c>
      <c r="N96" s="161">
        <v>42202</v>
      </c>
      <c r="O96" s="1"/>
      <c r="P96" s="1"/>
      <c r="Q96" s="230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2">
        <v>31</v>
      </c>
      <c r="B97" s="153">
        <v>42151</v>
      </c>
      <c r="C97" s="153"/>
      <c r="D97" s="154" t="s">
        <v>530</v>
      </c>
      <c r="E97" s="155" t="s">
        <v>589</v>
      </c>
      <c r="F97" s="156">
        <v>237.5</v>
      </c>
      <c r="G97" s="155"/>
      <c r="H97" s="155">
        <v>279.5</v>
      </c>
      <c r="I97" s="157">
        <v>278</v>
      </c>
      <c r="J97" s="158" t="s">
        <v>610</v>
      </c>
      <c r="K97" s="159">
        <f t="shared" si="11"/>
        <v>42</v>
      </c>
      <c r="L97" s="160">
        <f t="shared" si="12"/>
        <v>0.17684210526315788</v>
      </c>
      <c r="M97" s="155" t="s">
        <v>580</v>
      </c>
      <c r="N97" s="161">
        <v>42222</v>
      </c>
      <c r="O97" s="1"/>
      <c r="P97" s="1"/>
      <c r="Q97" s="230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2">
        <v>32</v>
      </c>
      <c r="B98" s="153">
        <v>42174</v>
      </c>
      <c r="C98" s="153"/>
      <c r="D98" s="154" t="s">
        <v>628</v>
      </c>
      <c r="E98" s="155" t="s">
        <v>577</v>
      </c>
      <c r="F98" s="156">
        <v>340</v>
      </c>
      <c r="G98" s="155"/>
      <c r="H98" s="155">
        <v>448</v>
      </c>
      <c r="I98" s="157">
        <v>448</v>
      </c>
      <c r="J98" s="158" t="s">
        <v>610</v>
      </c>
      <c r="K98" s="159">
        <f t="shared" si="11"/>
        <v>108</v>
      </c>
      <c r="L98" s="160">
        <f t="shared" si="12"/>
        <v>0.31764705882352939</v>
      </c>
      <c r="M98" s="155" t="s">
        <v>580</v>
      </c>
      <c r="N98" s="161">
        <v>43018</v>
      </c>
      <c r="O98" s="1"/>
      <c r="P98" s="1"/>
      <c r="Q98" s="230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2">
        <v>33</v>
      </c>
      <c r="B99" s="153">
        <v>42191</v>
      </c>
      <c r="C99" s="153"/>
      <c r="D99" s="154" t="s">
        <v>657</v>
      </c>
      <c r="E99" s="155" t="s">
        <v>577</v>
      </c>
      <c r="F99" s="156">
        <v>390</v>
      </c>
      <c r="G99" s="155"/>
      <c r="H99" s="155">
        <v>460</v>
      </c>
      <c r="I99" s="157">
        <v>460</v>
      </c>
      <c r="J99" s="158" t="s">
        <v>610</v>
      </c>
      <c r="K99" s="159">
        <f t="shared" si="11"/>
        <v>70</v>
      </c>
      <c r="L99" s="160">
        <f t="shared" si="12"/>
        <v>0.17948717948717949</v>
      </c>
      <c r="M99" s="155" t="s">
        <v>580</v>
      </c>
      <c r="N99" s="161">
        <v>42478</v>
      </c>
      <c r="O99" s="1"/>
      <c r="P99" s="1"/>
      <c r="Q99" s="230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62">
        <v>34</v>
      </c>
      <c r="B100" s="163">
        <v>42195</v>
      </c>
      <c r="C100" s="163"/>
      <c r="D100" s="164" t="s">
        <v>658</v>
      </c>
      <c r="E100" s="165" t="s">
        <v>577</v>
      </c>
      <c r="F100" s="166">
        <v>122.5</v>
      </c>
      <c r="G100" s="166"/>
      <c r="H100" s="167">
        <v>61</v>
      </c>
      <c r="I100" s="167">
        <v>172</v>
      </c>
      <c r="J100" s="168" t="s">
        <v>659</v>
      </c>
      <c r="K100" s="169">
        <f t="shared" si="11"/>
        <v>-61.5</v>
      </c>
      <c r="L100" s="170">
        <f t="shared" si="12"/>
        <v>-0.50204081632653064</v>
      </c>
      <c r="M100" s="166" t="s">
        <v>590</v>
      </c>
      <c r="N100" s="163">
        <v>43333</v>
      </c>
      <c r="O100" s="1"/>
      <c r="P100" s="1"/>
      <c r="Q100" s="230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2">
        <v>35</v>
      </c>
      <c r="B101" s="153">
        <v>42219</v>
      </c>
      <c r="C101" s="153"/>
      <c r="D101" s="154" t="s">
        <v>660</v>
      </c>
      <c r="E101" s="155" t="s">
        <v>577</v>
      </c>
      <c r="F101" s="156">
        <v>297.5</v>
      </c>
      <c r="G101" s="155"/>
      <c r="H101" s="155">
        <v>350</v>
      </c>
      <c r="I101" s="157">
        <v>360</v>
      </c>
      <c r="J101" s="158" t="s">
        <v>661</v>
      </c>
      <c r="K101" s="159">
        <f t="shared" si="11"/>
        <v>52.5</v>
      </c>
      <c r="L101" s="160">
        <f t="shared" si="12"/>
        <v>0.17647058823529413</v>
      </c>
      <c r="M101" s="155" t="s">
        <v>580</v>
      </c>
      <c r="N101" s="161">
        <v>42232</v>
      </c>
      <c r="O101" s="1"/>
      <c r="P101" s="1"/>
      <c r="Q101" s="230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2">
        <v>36</v>
      </c>
      <c r="B102" s="153">
        <v>42219</v>
      </c>
      <c r="C102" s="153"/>
      <c r="D102" s="154" t="s">
        <v>662</v>
      </c>
      <c r="E102" s="155" t="s">
        <v>577</v>
      </c>
      <c r="F102" s="156">
        <v>115.5</v>
      </c>
      <c r="G102" s="155"/>
      <c r="H102" s="155">
        <v>149</v>
      </c>
      <c r="I102" s="157">
        <v>140</v>
      </c>
      <c r="J102" s="158" t="s">
        <v>663</v>
      </c>
      <c r="K102" s="159">
        <f t="shared" si="11"/>
        <v>33.5</v>
      </c>
      <c r="L102" s="160">
        <f t="shared" si="12"/>
        <v>0.29004329004329005</v>
      </c>
      <c r="M102" s="155" t="s">
        <v>580</v>
      </c>
      <c r="N102" s="161">
        <v>42740</v>
      </c>
      <c r="O102" s="1"/>
      <c r="P102" s="1"/>
      <c r="Q102" s="230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2">
        <v>37</v>
      </c>
      <c r="B103" s="153">
        <v>42251</v>
      </c>
      <c r="C103" s="153"/>
      <c r="D103" s="154" t="s">
        <v>530</v>
      </c>
      <c r="E103" s="155" t="s">
        <v>577</v>
      </c>
      <c r="F103" s="156">
        <v>226</v>
      </c>
      <c r="G103" s="155"/>
      <c r="H103" s="155">
        <v>292</v>
      </c>
      <c r="I103" s="157">
        <v>292</v>
      </c>
      <c r="J103" s="158" t="s">
        <v>664</v>
      </c>
      <c r="K103" s="159">
        <f t="shared" si="11"/>
        <v>66</v>
      </c>
      <c r="L103" s="160">
        <f t="shared" si="12"/>
        <v>0.29203539823008851</v>
      </c>
      <c r="M103" s="155" t="s">
        <v>580</v>
      </c>
      <c r="N103" s="161">
        <v>42286</v>
      </c>
      <c r="O103" s="1"/>
      <c r="P103" s="1"/>
      <c r="Q103" s="230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2">
        <v>38</v>
      </c>
      <c r="B104" s="153">
        <v>42254</v>
      </c>
      <c r="C104" s="153"/>
      <c r="D104" s="154" t="s">
        <v>652</v>
      </c>
      <c r="E104" s="155" t="s">
        <v>577</v>
      </c>
      <c r="F104" s="156">
        <v>232.5</v>
      </c>
      <c r="G104" s="155"/>
      <c r="H104" s="155">
        <v>312.5</v>
      </c>
      <c r="I104" s="157">
        <v>310</v>
      </c>
      <c r="J104" s="158" t="s">
        <v>610</v>
      </c>
      <c r="K104" s="159">
        <f t="shared" si="11"/>
        <v>80</v>
      </c>
      <c r="L104" s="160">
        <f t="shared" si="12"/>
        <v>0.34408602150537637</v>
      </c>
      <c r="M104" s="155" t="s">
        <v>580</v>
      </c>
      <c r="N104" s="161">
        <v>42823</v>
      </c>
      <c r="O104" s="1"/>
      <c r="P104" s="1"/>
      <c r="Q104" s="230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2">
        <v>39</v>
      </c>
      <c r="B105" s="153">
        <v>42268</v>
      </c>
      <c r="C105" s="153"/>
      <c r="D105" s="154" t="s">
        <v>665</v>
      </c>
      <c r="E105" s="155" t="s">
        <v>577</v>
      </c>
      <c r="F105" s="156">
        <v>196.5</v>
      </c>
      <c r="G105" s="155"/>
      <c r="H105" s="155">
        <v>238</v>
      </c>
      <c r="I105" s="157">
        <v>238</v>
      </c>
      <c r="J105" s="158" t="s">
        <v>664</v>
      </c>
      <c r="K105" s="159">
        <f t="shared" si="11"/>
        <v>41.5</v>
      </c>
      <c r="L105" s="160">
        <f t="shared" si="12"/>
        <v>0.21119592875318066</v>
      </c>
      <c r="M105" s="155" t="s">
        <v>580</v>
      </c>
      <c r="N105" s="161">
        <v>42291</v>
      </c>
      <c r="O105" s="1"/>
      <c r="P105" s="1"/>
      <c r="Q105" s="230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2">
        <v>40</v>
      </c>
      <c r="B106" s="153">
        <v>42271</v>
      </c>
      <c r="C106" s="153"/>
      <c r="D106" s="154" t="s">
        <v>608</v>
      </c>
      <c r="E106" s="155" t="s">
        <v>577</v>
      </c>
      <c r="F106" s="156">
        <v>65</v>
      </c>
      <c r="G106" s="155"/>
      <c r="H106" s="155">
        <v>82</v>
      </c>
      <c r="I106" s="157">
        <v>82</v>
      </c>
      <c r="J106" s="158" t="s">
        <v>664</v>
      </c>
      <c r="K106" s="159">
        <f t="shared" si="11"/>
        <v>17</v>
      </c>
      <c r="L106" s="160">
        <f t="shared" si="12"/>
        <v>0.26153846153846155</v>
      </c>
      <c r="M106" s="155" t="s">
        <v>580</v>
      </c>
      <c r="N106" s="161">
        <v>42578</v>
      </c>
      <c r="O106" s="1"/>
      <c r="P106" s="1"/>
      <c r="Q106" s="230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2">
        <v>41</v>
      </c>
      <c r="B107" s="153">
        <v>42291</v>
      </c>
      <c r="C107" s="153"/>
      <c r="D107" s="154" t="s">
        <v>666</v>
      </c>
      <c r="E107" s="155" t="s">
        <v>577</v>
      </c>
      <c r="F107" s="156">
        <v>144</v>
      </c>
      <c r="G107" s="155"/>
      <c r="H107" s="155">
        <v>182.5</v>
      </c>
      <c r="I107" s="157">
        <v>181</v>
      </c>
      <c r="J107" s="158" t="s">
        <v>664</v>
      </c>
      <c r="K107" s="159">
        <f t="shared" si="11"/>
        <v>38.5</v>
      </c>
      <c r="L107" s="160">
        <f t="shared" si="12"/>
        <v>0.2673611111111111</v>
      </c>
      <c r="M107" s="155" t="s">
        <v>580</v>
      </c>
      <c r="N107" s="161">
        <v>42817</v>
      </c>
      <c r="O107" s="1"/>
      <c r="P107" s="1"/>
      <c r="Q107" s="230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2">
        <v>42</v>
      </c>
      <c r="B108" s="153">
        <v>42291</v>
      </c>
      <c r="C108" s="153"/>
      <c r="D108" s="154" t="s">
        <v>667</v>
      </c>
      <c r="E108" s="155" t="s">
        <v>577</v>
      </c>
      <c r="F108" s="156">
        <v>264</v>
      </c>
      <c r="G108" s="155"/>
      <c r="H108" s="155">
        <v>311</v>
      </c>
      <c r="I108" s="157">
        <v>311</v>
      </c>
      <c r="J108" s="158" t="s">
        <v>664</v>
      </c>
      <c r="K108" s="159">
        <f t="shared" si="11"/>
        <v>47</v>
      </c>
      <c r="L108" s="160">
        <f t="shared" si="12"/>
        <v>0.17803030303030304</v>
      </c>
      <c r="M108" s="155" t="s">
        <v>580</v>
      </c>
      <c r="N108" s="161">
        <v>42604</v>
      </c>
      <c r="O108" s="1"/>
      <c r="P108" s="1"/>
      <c r="Q108" s="230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2">
        <v>43</v>
      </c>
      <c r="B109" s="153">
        <v>42318</v>
      </c>
      <c r="C109" s="153"/>
      <c r="D109" s="154" t="s">
        <v>668</v>
      </c>
      <c r="E109" s="155" t="s">
        <v>589</v>
      </c>
      <c r="F109" s="156">
        <v>549.5</v>
      </c>
      <c r="G109" s="155"/>
      <c r="H109" s="155">
        <v>630</v>
      </c>
      <c r="I109" s="157">
        <v>630</v>
      </c>
      <c r="J109" s="158" t="s">
        <v>664</v>
      </c>
      <c r="K109" s="159">
        <f t="shared" si="11"/>
        <v>80.5</v>
      </c>
      <c r="L109" s="160">
        <f t="shared" si="12"/>
        <v>0.1464968152866242</v>
      </c>
      <c r="M109" s="155" t="s">
        <v>580</v>
      </c>
      <c r="N109" s="161">
        <v>42419</v>
      </c>
      <c r="O109" s="1"/>
      <c r="P109" s="1"/>
      <c r="Q109" s="230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2">
        <v>44</v>
      </c>
      <c r="B110" s="153">
        <v>42342</v>
      </c>
      <c r="C110" s="153"/>
      <c r="D110" s="154" t="s">
        <v>669</v>
      </c>
      <c r="E110" s="155" t="s">
        <v>577</v>
      </c>
      <c r="F110" s="156">
        <v>1027.5</v>
      </c>
      <c r="G110" s="155"/>
      <c r="H110" s="155">
        <v>1315</v>
      </c>
      <c r="I110" s="157">
        <v>1250</v>
      </c>
      <c r="J110" s="158" t="s">
        <v>664</v>
      </c>
      <c r="K110" s="159">
        <f t="shared" si="11"/>
        <v>287.5</v>
      </c>
      <c r="L110" s="160">
        <f t="shared" si="12"/>
        <v>0.27980535279805352</v>
      </c>
      <c r="M110" s="155" t="s">
        <v>580</v>
      </c>
      <c r="N110" s="161">
        <v>43244</v>
      </c>
      <c r="O110" s="1"/>
      <c r="P110" s="1"/>
      <c r="Q110" s="230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2">
        <v>45</v>
      </c>
      <c r="B111" s="153">
        <v>42367</v>
      </c>
      <c r="C111" s="153"/>
      <c r="D111" s="154" t="s">
        <v>670</v>
      </c>
      <c r="E111" s="155" t="s">
        <v>577</v>
      </c>
      <c r="F111" s="156">
        <v>465</v>
      </c>
      <c r="G111" s="155"/>
      <c r="H111" s="155">
        <v>540</v>
      </c>
      <c r="I111" s="157">
        <v>540</v>
      </c>
      <c r="J111" s="158" t="s">
        <v>664</v>
      </c>
      <c r="K111" s="159">
        <f t="shared" si="11"/>
        <v>75</v>
      </c>
      <c r="L111" s="160">
        <f t="shared" si="12"/>
        <v>0.16129032258064516</v>
      </c>
      <c r="M111" s="155" t="s">
        <v>580</v>
      </c>
      <c r="N111" s="161">
        <v>42530</v>
      </c>
      <c r="O111" s="1"/>
      <c r="P111" s="1"/>
      <c r="Q111" s="230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2">
        <v>46</v>
      </c>
      <c r="B112" s="153">
        <v>42380</v>
      </c>
      <c r="C112" s="153"/>
      <c r="D112" s="154" t="s">
        <v>399</v>
      </c>
      <c r="E112" s="155" t="s">
        <v>589</v>
      </c>
      <c r="F112" s="156">
        <v>81</v>
      </c>
      <c r="G112" s="155"/>
      <c r="H112" s="155">
        <v>110</v>
      </c>
      <c r="I112" s="157">
        <v>110</v>
      </c>
      <c r="J112" s="158" t="s">
        <v>664</v>
      </c>
      <c r="K112" s="159">
        <f t="shared" si="11"/>
        <v>29</v>
      </c>
      <c r="L112" s="160">
        <f t="shared" si="12"/>
        <v>0.35802469135802467</v>
      </c>
      <c r="M112" s="155" t="s">
        <v>580</v>
      </c>
      <c r="N112" s="161">
        <v>42745</v>
      </c>
      <c r="O112" s="1"/>
      <c r="P112" s="1"/>
      <c r="Q112" s="230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2">
        <v>47</v>
      </c>
      <c r="B113" s="153">
        <v>42382</v>
      </c>
      <c r="C113" s="153"/>
      <c r="D113" s="154" t="s">
        <v>671</v>
      </c>
      <c r="E113" s="155" t="s">
        <v>589</v>
      </c>
      <c r="F113" s="156">
        <v>417.5</v>
      </c>
      <c r="G113" s="155"/>
      <c r="H113" s="155">
        <v>547</v>
      </c>
      <c r="I113" s="157">
        <v>535</v>
      </c>
      <c r="J113" s="158" t="s">
        <v>664</v>
      </c>
      <c r="K113" s="159">
        <f t="shared" si="11"/>
        <v>129.5</v>
      </c>
      <c r="L113" s="160">
        <f t="shared" si="12"/>
        <v>0.31017964071856285</v>
      </c>
      <c r="M113" s="155" t="s">
        <v>580</v>
      </c>
      <c r="N113" s="161">
        <v>42578</v>
      </c>
      <c r="O113" s="1"/>
      <c r="P113" s="1"/>
      <c r="Q113" s="230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2">
        <v>48</v>
      </c>
      <c r="B114" s="153">
        <v>42408</v>
      </c>
      <c r="C114" s="153"/>
      <c r="D114" s="154" t="s">
        <v>672</v>
      </c>
      <c r="E114" s="155" t="s">
        <v>577</v>
      </c>
      <c r="F114" s="156">
        <v>650</v>
      </c>
      <c r="G114" s="155"/>
      <c r="H114" s="155">
        <v>800</v>
      </c>
      <c r="I114" s="157">
        <v>800</v>
      </c>
      <c r="J114" s="158" t="s">
        <v>664</v>
      </c>
      <c r="K114" s="159">
        <f t="shared" si="11"/>
        <v>150</v>
      </c>
      <c r="L114" s="160">
        <f t="shared" si="12"/>
        <v>0.23076923076923078</v>
      </c>
      <c r="M114" s="155" t="s">
        <v>580</v>
      </c>
      <c r="N114" s="161">
        <v>43154</v>
      </c>
      <c r="O114" s="1"/>
      <c r="P114" s="1"/>
      <c r="Q114" s="230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2">
        <v>49</v>
      </c>
      <c r="B115" s="153">
        <v>42433</v>
      </c>
      <c r="C115" s="153"/>
      <c r="D115" s="154" t="s">
        <v>237</v>
      </c>
      <c r="E115" s="155" t="s">
        <v>577</v>
      </c>
      <c r="F115" s="156">
        <v>437.5</v>
      </c>
      <c r="G115" s="155"/>
      <c r="H115" s="155">
        <v>504.5</v>
      </c>
      <c r="I115" s="157">
        <v>522</v>
      </c>
      <c r="J115" s="158" t="s">
        <v>673</v>
      </c>
      <c r="K115" s="159">
        <f t="shared" si="11"/>
        <v>67</v>
      </c>
      <c r="L115" s="160">
        <f t="shared" si="12"/>
        <v>0.15314285714285714</v>
      </c>
      <c r="M115" s="155" t="s">
        <v>580</v>
      </c>
      <c r="N115" s="161">
        <v>42480</v>
      </c>
      <c r="O115" s="1"/>
      <c r="P115" s="1"/>
      <c r="Q115" s="230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2">
        <v>50</v>
      </c>
      <c r="B116" s="153">
        <v>42438</v>
      </c>
      <c r="C116" s="153"/>
      <c r="D116" s="154" t="s">
        <v>674</v>
      </c>
      <c r="E116" s="155" t="s">
        <v>577</v>
      </c>
      <c r="F116" s="156">
        <v>189.5</v>
      </c>
      <c r="G116" s="155"/>
      <c r="H116" s="155">
        <v>218</v>
      </c>
      <c r="I116" s="157">
        <v>218</v>
      </c>
      <c r="J116" s="158" t="s">
        <v>664</v>
      </c>
      <c r="K116" s="159">
        <f t="shared" si="11"/>
        <v>28.5</v>
      </c>
      <c r="L116" s="160">
        <f t="shared" si="12"/>
        <v>0.15039577836411611</v>
      </c>
      <c r="M116" s="155" t="s">
        <v>580</v>
      </c>
      <c r="N116" s="161">
        <v>43034</v>
      </c>
      <c r="O116" s="1"/>
      <c r="P116" s="1"/>
      <c r="Q116" s="230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62">
        <v>51</v>
      </c>
      <c r="B117" s="163">
        <v>42471</v>
      </c>
      <c r="C117" s="163"/>
      <c r="D117" s="171" t="s">
        <v>675</v>
      </c>
      <c r="E117" s="166" t="s">
        <v>577</v>
      </c>
      <c r="F117" s="166">
        <v>36.5</v>
      </c>
      <c r="G117" s="167"/>
      <c r="H117" s="167">
        <v>15.85</v>
      </c>
      <c r="I117" s="167">
        <v>60</v>
      </c>
      <c r="J117" s="168" t="s">
        <v>676</v>
      </c>
      <c r="K117" s="169">
        <f t="shared" si="11"/>
        <v>-20.65</v>
      </c>
      <c r="L117" s="170">
        <f t="shared" si="12"/>
        <v>-0.5657534246575342</v>
      </c>
      <c r="M117" s="166" t="s">
        <v>590</v>
      </c>
      <c r="N117" s="174">
        <v>43627</v>
      </c>
      <c r="O117" s="1"/>
      <c r="P117" s="1"/>
      <c r="Q117" s="230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2">
        <v>52</v>
      </c>
      <c r="B118" s="153">
        <v>42472</v>
      </c>
      <c r="C118" s="153"/>
      <c r="D118" s="154" t="s">
        <v>677</v>
      </c>
      <c r="E118" s="155" t="s">
        <v>577</v>
      </c>
      <c r="F118" s="156">
        <v>93</v>
      </c>
      <c r="G118" s="155"/>
      <c r="H118" s="155">
        <v>149</v>
      </c>
      <c r="I118" s="157">
        <v>140</v>
      </c>
      <c r="J118" s="158" t="s">
        <v>678</v>
      </c>
      <c r="K118" s="159">
        <f t="shared" si="11"/>
        <v>56</v>
      </c>
      <c r="L118" s="160">
        <f t="shared" si="12"/>
        <v>0.60215053763440862</v>
      </c>
      <c r="M118" s="155" t="s">
        <v>580</v>
      </c>
      <c r="N118" s="161">
        <v>42740</v>
      </c>
      <c r="O118" s="1"/>
      <c r="P118" s="1"/>
      <c r="Q118" s="230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2">
        <v>53</v>
      </c>
      <c r="B119" s="153">
        <v>42472</v>
      </c>
      <c r="C119" s="153"/>
      <c r="D119" s="154" t="s">
        <v>679</v>
      </c>
      <c r="E119" s="155" t="s">
        <v>577</v>
      </c>
      <c r="F119" s="156">
        <v>130</v>
      </c>
      <c r="G119" s="155"/>
      <c r="H119" s="155">
        <v>150</v>
      </c>
      <c r="I119" s="157" t="s">
        <v>680</v>
      </c>
      <c r="J119" s="158" t="s">
        <v>664</v>
      </c>
      <c r="K119" s="159">
        <f t="shared" si="11"/>
        <v>20</v>
      </c>
      <c r="L119" s="160">
        <f t="shared" si="12"/>
        <v>0.15384615384615385</v>
      </c>
      <c r="M119" s="155" t="s">
        <v>580</v>
      </c>
      <c r="N119" s="161">
        <v>42564</v>
      </c>
      <c r="O119" s="1"/>
      <c r="P119" s="1"/>
      <c r="Q119" s="230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2">
        <v>54</v>
      </c>
      <c r="B120" s="153">
        <v>42473</v>
      </c>
      <c r="C120" s="153"/>
      <c r="D120" s="154" t="s">
        <v>681</v>
      </c>
      <c r="E120" s="155" t="s">
        <v>577</v>
      </c>
      <c r="F120" s="156">
        <v>196</v>
      </c>
      <c r="G120" s="155"/>
      <c r="H120" s="155">
        <v>299</v>
      </c>
      <c r="I120" s="157">
        <v>299</v>
      </c>
      <c r="J120" s="158" t="s">
        <v>664</v>
      </c>
      <c r="K120" s="159">
        <v>103</v>
      </c>
      <c r="L120" s="160">
        <v>0.52551020408163296</v>
      </c>
      <c r="M120" s="155" t="s">
        <v>580</v>
      </c>
      <c r="N120" s="161">
        <v>42620</v>
      </c>
      <c r="O120" s="1"/>
      <c r="P120" s="1"/>
      <c r="Q120" s="230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2">
        <v>55</v>
      </c>
      <c r="B121" s="153">
        <v>42473</v>
      </c>
      <c r="C121" s="153"/>
      <c r="D121" s="154" t="s">
        <v>682</v>
      </c>
      <c r="E121" s="155" t="s">
        <v>577</v>
      </c>
      <c r="F121" s="156">
        <v>88</v>
      </c>
      <c r="G121" s="155"/>
      <c r="H121" s="155">
        <v>103</v>
      </c>
      <c r="I121" s="157">
        <v>103</v>
      </c>
      <c r="J121" s="158" t="s">
        <v>664</v>
      </c>
      <c r="K121" s="159">
        <v>15</v>
      </c>
      <c r="L121" s="160">
        <v>0.170454545454545</v>
      </c>
      <c r="M121" s="155" t="s">
        <v>580</v>
      </c>
      <c r="N121" s="161">
        <v>42530</v>
      </c>
      <c r="O121" s="1"/>
      <c r="P121" s="1"/>
      <c r="Q121" s="230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2">
        <v>56</v>
      </c>
      <c r="B122" s="153">
        <v>42492</v>
      </c>
      <c r="C122" s="153"/>
      <c r="D122" s="154" t="s">
        <v>683</v>
      </c>
      <c r="E122" s="155" t="s">
        <v>577</v>
      </c>
      <c r="F122" s="156">
        <v>127.5</v>
      </c>
      <c r="G122" s="155"/>
      <c r="H122" s="155">
        <v>148</v>
      </c>
      <c r="I122" s="157" t="s">
        <v>684</v>
      </c>
      <c r="J122" s="158" t="s">
        <v>664</v>
      </c>
      <c r="K122" s="159">
        <f t="shared" ref="K122:K126" si="13">H122-F122</f>
        <v>20.5</v>
      </c>
      <c r="L122" s="160">
        <f t="shared" ref="L122:L126" si="14">K122/F122</f>
        <v>0.16078431372549021</v>
      </c>
      <c r="M122" s="155" t="s">
        <v>580</v>
      </c>
      <c r="N122" s="161">
        <v>42564</v>
      </c>
      <c r="O122" s="1"/>
      <c r="P122" s="1"/>
      <c r="Q122" s="230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2">
        <v>57</v>
      </c>
      <c r="B123" s="153">
        <v>42493</v>
      </c>
      <c r="C123" s="153"/>
      <c r="D123" s="154" t="s">
        <v>685</v>
      </c>
      <c r="E123" s="155" t="s">
        <v>577</v>
      </c>
      <c r="F123" s="156">
        <v>675</v>
      </c>
      <c r="G123" s="155"/>
      <c r="H123" s="155">
        <v>815</v>
      </c>
      <c r="I123" s="157" t="s">
        <v>686</v>
      </c>
      <c r="J123" s="158" t="s">
        <v>664</v>
      </c>
      <c r="K123" s="159">
        <f t="shared" si="13"/>
        <v>140</v>
      </c>
      <c r="L123" s="160">
        <f t="shared" si="14"/>
        <v>0.2074074074074074</v>
      </c>
      <c r="M123" s="155" t="s">
        <v>580</v>
      </c>
      <c r="N123" s="161">
        <v>43154</v>
      </c>
      <c r="O123" s="1"/>
      <c r="P123" s="1"/>
      <c r="Q123" s="230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62">
        <v>58</v>
      </c>
      <c r="B124" s="163">
        <v>42522</v>
      </c>
      <c r="C124" s="163"/>
      <c r="D124" s="164" t="s">
        <v>687</v>
      </c>
      <c r="E124" s="165" t="s">
        <v>577</v>
      </c>
      <c r="F124" s="166">
        <v>500</v>
      </c>
      <c r="G124" s="166"/>
      <c r="H124" s="167">
        <v>232.5</v>
      </c>
      <c r="I124" s="167" t="s">
        <v>688</v>
      </c>
      <c r="J124" s="168" t="s">
        <v>689</v>
      </c>
      <c r="K124" s="169">
        <f t="shared" si="13"/>
        <v>-267.5</v>
      </c>
      <c r="L124" s="170">
        <f t="shared" si="14"/>
        <v>-0.53500000000000003</v>
      </c>
      <c r="M124" s="166" t="s">
        <v>590</v>
      </c>
      <c r="N124" s="163">
        <v>43735</v>
      </c>
      <c r="O124" s="1"/>
      <c r="P124" s="1"/>
      <c r="Q124" s="230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2">
        <v>59</v>
      </c>
      <c r="B125" s="153">
        <v>42527</v>
      </c>
      <c r="C125" s="153"/>
      <c r="D125" s="154" t="s">
        <v>532</v>
      </c>
      <c r="E125" s="155" t="s">
        <v>577</v>
      </c>
      <c r="F125" s="156">
        <v>110</v>
      </c>
      <c r="G125" s="155"/>
      <c r="H125" s="155">
        <v>126.5</v>
      </c>
      <c r="I125" s="157">
        <v>125</v>
      </c>
      <c r="J125" s="158" t="s">
        <v>616</v>
      </c>
      <c r="K125" s="159">
        <f t="shared" si="13"/>
        <v>16.5</v>
      </c>
      <c r="L125" s="160">
        <f t="shared" si="14"/>
        <v>0.15</v>
      </c>
      <c r="M125" s="155" t="s">
        <v>580</v>
      </c>
      <c r="N125" s="161">
        <v>42552</v>
      </c>
      <c r="O125" s="1"/>
      <c r="P125" s="1"/>
      <c r="Q125" s="230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2">
        <v>60</v>
      </c>
      <c r="B126" s="153">
        <v>42538</v>
      </c>
      <c r="C126" s="153"/>
      <c r="D126" s="154" t="s">
        <v>690</v>
      </c>
      <c r="E126" s="155" t="s">
        <v>577</v>
      </c>
      <c r="F126" s="156">
        <v>44</v>
      </c>
      <c r="G126" s="155"/>
      <c r="H126" s="155">
        <v>69.5</v>
      </c>
      <c r="I126" s="157">
        <v>69.5</v>
      </c>
      <c r="J126" s="158" t="s">
        <v>691</v>
      </c>
      <c r="K126" s="159">
        <f t="shared" si="13"/>
        <v>25.5</v>
      </c>
      <c r="L126" s="160">
        <f t="shared" si="14"/>
        <v>0.57954545454545459</v>
      </c>
      <c r="M126" s="155" t="s">
        <v>580</v>
      </c>
      <c r="N126" s="161">
        <v>42977</v>
      </c>
      <c r="O126" s="1"/>
      <c r="P126" s="1"/>
      <c r="Q126" s="230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2">
        <v>61</v>
      </c>
      <c r="B127" s="153">
        <v>42549</v>
      </c>
      <c r="C127" s="153"/>
      <c r="D127" s="154" t="s">
        <v>692</v>
      </c>
      <c r="E127" s="155" t="s">
        <v>577</v>
      </c>
      <c r="F127" s="156">
        <v>262.5</v>
      </c>
      <c r="G127" s="155"/>
      <c r="H127" s="155">
        <v>340</v>
      </c>
      <c r="I127" s="157">
        <v>333</v>
      </c>
      <c r="J127" s="158" t="s">
        <v>693</v>
      </c>
      <c r="K127" s="159">
        <v>77.5</v>
      </c>
      <c r="L127" s="160">
        <v>0.29523809523809502</v>
      </c>
      <c r="M127" s="155" t="s">
        <v>580</v>
      </c>
      <c r="N127" s="161">
        <v>43017</v>
      </c>
      <c r="O127" s="1"/>
      <c r="P127" s="1"/>
      <c r="Q127" s="230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2">
        <v>62</v>
      </c>
      <c r="B128" s="153">
        <v>42549</v>
      </c>
      <c r="C128" s="153"/>
      <c r="D128" s="154" t="s">
        <v>694</v>
      </c>
      <c r="E128" s="155" t="s">
        <v>577</v>
      </c>
      <c r="F128" s="156">
        <v>840</v>
      </c>
      <c r="G128" s="155"/>
      <c r="H128" s="155">
        <v>1230</v>
      </c>
      <c r="I128" s="157">
        <v>1230</v>
      </c>
      <c r="J128" s="158" t="s">
        <v>664</v>
      </c>
      <c r="K128" s="159">
        <v>390</v>
      </c>
      <c r="L128" s="160">
        <v>0.46428571428571402</v>
      </c>
      <c r="M128" s="155" t="s">
        <v>580</v>
      </c>
      <c r="N128" s="161">
        <v>42649</v>
      </c>
      <c r="O128" s="1"/>
      <c r="P128" s="1"/>
      <c r="Q128" s="230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75">
        <v>63</v>
      </c>
      <c r="B129" s="176">
        <v>42556</v>
      </c>
      <c r="C129" s="176"/>
      <c r="D129" s="177" t="s">
        <v>695</v>
      </c>
      <c r="E129" s="178" t="s">
        <v>577</v>
      </c>
      <c r="F129" s="178">
        <v>395</v>
      </c>
      <c r="G129" s="179"/>
      <c r="H129" s="179">
        <f>(468.5+342.5)/2</f>
        <v>405.5</v>
      </c>
      <c r="I129" s="179">
        <v>510</v>
      </c>
      <c r="J129" s="180" t="s">
        <v>696</v>
      </c>
      <c r="K129" s="181">
        <f t="shared" ref="K129:K135" si="15">H129-F129</f>
        <v>10.5</v>
      </c>
      <c r="L129" s="182">
        <f t="shared" ref="L129:L135" si="16">K129/F129</f>
        <v>2.6582278481012658E-2</v>
      </c>
      <c r="M129" s="178" t="s">
        <v>597</v>
      </c>
      <c r="N129" s="176">
        <v>43606</v>
      </c>
      <c r="O129" s="1"/>
      <c r="P129" s="1"/>
      <c r="Q129" s="230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62">
        <v>64</v>
      </c>
      <c r="B130" s="163">
        <v>42584</v>
      </c>
      <c r="C130" s="163"/>
      <c r="D130" s="164" t="s">
        <v>697</v>
      </c>
      <c r="E130" s="165" t="s">
        <v>589</v>
      </c>
      <c r="F130" s="166">
        <f>169.5-12.8</f>
        <v>156.69999999999999</v>
      </c>
      <c r="G130" s="166"/>
      <c r="H130" s="167">
        <v>77</v>
      </c>
      <c r="I130" s="167" t="s">
        <v>698</v>
      </c>
      <c r="J130" s="168" t="s">
        <v>699</v>
      </c>
      <c r="K130" s="169">
        <f t="shared" si="15"/>
        <v>-79.699999999999989</v>
      </c>
      <c r="L130" s="170">
        <f t="shared" si="16"/>
        <v>-0.50861518825781749</v>
      </c>
      <c r="M130" s="166" t="s">
        <v>590</v>
      </c>
      <c r="N130" s="163">
        <v>43522</v>
      </c>
      <c r="O130" s="1"/>
      <c r="P130" s="1"/>
      <c r="Q130" s="230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2">
        <v>65</v>
      </c>
      <c r="B131" s="163">
        <v>42586</v>
      </c>
      <c r="C131" s="163"/>
      <c r="D131" s="164" t="s">
        <v>700</v>
      </c>
      <c r="E131" s="165" t="s">
        <v>577</v>
      </c>
      <c r="F131" s="166">
        <v>400</v>
      </c>
      <c r="G131" s="166"/>
      <c r="H131" s="167">
        <v>305</v>
      </c>
      <c r="I131" s="167">
        <v>475</v>
      </c>
      <c r="J131" s="168" t="s">
        <v>701</v>
      </c>
      <c r="K131" s="169">
        <f t="shared" si="15"/>
        <v>-95</v>
      </c>
      <c r="L131" s="170">
        <f t="shared" si="16"/>
        <v>-0.23749999999999999</v>
      </c>
      <c r="M131" s="166" t="s">
        <v>590</v>
      </c>
      <c r="N131" s="163">
        <v>43606</v>
      </c>
      <c r="O131" s="1"/>
      <c r="P131" s="1"/>
      <c r="Q131" s="230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2">
        <v>66</v>
      </c>
      <c r="B132" s="153">
        <v>42593</v>
      </c>
      <c r="C132" s="153"/>
      <c r="D132" s="154" t="s">
        <v>702</v>
      </c>
      <c r="E132" s="155" t="s">
        <v>577</v>
      </c>
      <c r="F132" s="156">
        <v>86.5</v>
      </c>
      <c r="G132" s="155"/>
      <c r="H132" s="155">
        <v>130</v>
      </c>
      <c r="I132" s="157">
        <v>130</v>
      </c>
      <c r="J132" s="158" t="s">
        <v>703</v>
      </c>
      <c r="K132" s="159">
        <f t="shared" si="15"/>
        <v>43.5</v>
      </c>
      <c r="L132" s="160">
        <f t="shared" si="16"/>
        <v>0.50289017341040465</v>
      </c>
      <c r="M132" s="155" t="s">
        <v>580</v>
      </c>
      <c r="N132" s="161">
        <v>43091</v>
      </c>
      <c r="O132" s="1"/>
      <c r="P132" s="1"/>
      <c r="Q132" s="230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2">
        <v>67</v>
      </c>
      <c r="B133" s="163">
        <v>42600</v>
      </c>
      <c r="C133" s="163"/>
      <c r="D133" s="164" t="s">
        <v>122</v>
      </c>
      <c r="E133" s="165" t="s">
        <v>577</v>
      </c>
      <c r="F133" s="166">
        <v>133.5</v>
      </c>
      <c r="G133" s="166"/>
      <c r="H133" s="167">
        <v>126.5</v>
      </c>
      <c r="I133" s="167">
        <v>178</v>
      </c>
      <c r="J133" s="168" t="s">
        <v>704</v>
      </c>
      <c r="K133" s="169">
        <f t="shared" si="15"/>
        <v>-7</v>
      </c>
      <c r="L133" s="170">
        <f t="shared" si="16"/>
        <v>-5.2434456928838954E-2</v>
      </c>
      <c r="M133" s="166" t="s">
        <v>590</v>
      </c>
      <c r="N133" s="163">
        <v>42615</v>
      </c>
      <c r="O133" s="1"/>
      <c r="P133" s="1"/>
      <c r="Q133" s="230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2">
        <v>68</v>
      </c>
      <c r="B134" s="153">
        <v>42613</v>
      </c>
      <c r="C134" s="153"/>
      <c r="D134" s="154" t="s">
        <v>705</v>
      </c>
      <c r="E134" s="155" t="s">
        <v>577</v>
      </c>
      <c r="F134" s="156">
        <v>560</v>
      </c>
      <c r="G134" s="155"/>
      <c r="H134" s="155">
        <v>725</v>
      </c>
      <c r="I134" s="157">
        <v>725</v>
      </c>
      <c r="J134" s="158" t="s">
        <v>610</v>
      </c>
      <c r="K134" s="159">
        <f t="shared" si="15"/>
        <v>165</v>
      </c>
      <c r="L134" s="160">
        <f t="shared" si="16"/>
        <v>0.29464285714285715</v>
      </c>
      <c r="M134" s="155" t="s">
        <v>580</v>
      </c>
      <c r="N134" s="161">
        <v>42456</v>
      </c>
      <c r="O134" s="1"/>
      <c r="P134" s="1"/>
      <c r="Q134" s="230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2">
        <v>69</v>
      </c>
      <c r="B135" s="153">
        <v>42614</v>
      </c>
      <c r="C135" s="153"/>
      <c r="D135" s="154" t="s">
        <v>706</v>
      </c>
      <c r="E135" s="155" t="s">
        <v>577</v>
      </c>
      <c r="F135" s="156">
        <v>160.5</v>
      </c>
      <c r="G135" s="155"/>
      <c r="H135" s="155">
        <v>210</v>
      </c>
      <c r="I135" s="157">
        <v>210</v>
      </c>
      <c r="J135" s="158" t="s">
        <v>610</v>
      </c>
      <c r="K135" s="159">
        <f t="shared" si="15"/>
        <v>49.5</v>
      </c>
      <c r="L135" s="160">
        <f t="shared" si="16"/>
        <v>0.30841121495327101</v>
      </c>
      <c r="M135" s="155" t="s">
        <v>580</v>
      </c>
      <c r="N135" s="161">
        <v>42871</v>
      </c>
      <c r="O135" s="1"/>
      <c r="P135" s="1"/>
      <c r="Q135" s="230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2">
        <v>70</v>
      </c>
      <c r="B136" s="153">
        <v>42646</v>
      </c>
      <c r="C136" s="153"/>
      <c r="D136" s="154" t="s">
        <v>409</v>
      </c>
      <c r="E136" s="155" t="s">
        <v>577</v>
      </c>
      <c r="F136" s="156">
        <v>430</v>
      </c>
      <c r="G136" s="155"/>
      <c r="H136" s="155">
        <v>596</v>
      </c>
      <c r="I136" s="157">
        <v>575</v>
      </c>
      <c r="J136" s="158" t="s">
        <v>707</v>
      </c>
      <c r="K136" s="159">
        <v>166</v>
      </c>
      <c r="L136" s="160">
        <v>0.38604651162790699</v>
      </c>
      <c r="M136" s="155" t="s">
        <v>580</v>
      </c>
      <c r="N136" s="161">
        <v>42769</v>
      </c>
      <c r="O136" s="1"/>
      <c r="P136" s="1"/>
      <c r="Q136" s="230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2">
        <v>71</v>
      </c>
      <c r="B137" s="153">
        <v>42657</v>
      </c>
      <c r="C137" s="153"/>
      <c r="D137" s="154" t="s">
        <v>708</v>
      </c>
      <c r="E137" s="155" t="s">
        <v>577</v>
      </c>
      <c r="F137" s="156">
        <v>280</v>
      </c>
      <c r="G137" s="155"/>
      <c r="H137" s="155">
        <v>345</v>
      </c>
      <c r="I137" s="157">
        <v>345</v>
      </c>
      <c r="J137" s="158" t="s">
        <v>610</v>
      </c>
      <c r="K137" s="159">
        <f t="shared" ref="K137:K142" si="17">H137-F137</f>
        <v>65</v>
      </c>
      <c r="L137" s="160">
        <f t="shared" ref="L137:L138" si="18">K137/F137</f>
        <v>0.23214285714285715</v>
      </c>
      <c r="M137" s="155" t="s">
        <v>580</v>
      </c>
      <c r="N137" s="161">
        <v>42814</v>
      </c>
      <c r="O137" s="1"/>
      <c r="P137" s="1"/>
      <c r="Q137" s="230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2">
        <v>72</v>
      </c>
      <c r="B138" s="153">
        <v>42657</v>
      </c>
      <c r="C138" s="153"/>
      <c r="D138" s="154" t="s">
        <v>709</v>
      </c>
      <c r="E138" s="155" t="s">
        <v>577</v>
      </c>
      <c r="F138" s="156">
        <v>245</v>
      </c>
      <c r="G138" s="155"/>
      <c r="H138" s="155">
        <v>325.5</v>
      </c>
      <c r="I138" s="157">
        <v>330</v>
      </c>
      <c r="J138" s="158" t="s">
        <v>710</v>
      </c>
      <c r="K138" s="159">
        <f t="shared" si="17"/>
        <v>80.5</v>
      </c>
      <c r="L138" s="160">
        <f t="shared" si="18"/>
        <v>0.32857142857142857</v>
      </c>
      <c r="M138" s="155" t="s">
        <v>580</v>
      </c>
      <c r="N138" s="161">
        <v>42769</v>
      </c>
      <c r="O138" s="1"/>
      <c r="P138" s="1"/>
      <c r="Q138" s="230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2">
        <v>73</v>
      </c>
      <c r="B139" s="153">
        <v>42660</v>
      </c>
      <c r="C139" s="153"/>
      <c r="D139" s="154" t="s">
        <v>711</v>
      </c>
      <c r="E139" s="155" t="s">
        <v>577</v>
      </c>
      <c r="F139" s="156">
        <v>125</v>
      </c>
      <c r="G139" s="155"/>
      <c r="H139" s="155">
        <v>160</v>
      </c>
      <c r="I139" s="157">
        <v>160</v>
      </c>
      <c r="J139" s="158" t="s">
        <v>664</v>
      </c>
      <c r="K139" s="159">
        <f t="shared" si="17"/>
        <v>35</v>
      </c>
      <c r="L139" s="160">
        <v>0.28000000000000003</v>
      </c>
      <c r="M139" s="155" t="s">
        <v>580</v>
      </c>
      <c r="N139" s="161">
        <v>42803</v>
      </c>
      <c r="O139" s="1"/>
      <c r="P139" s="1"/>
      <c r="Q139" s="230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2">
        <v>74</v>
      </c>
      <c r="B140" s="153">
        <v>42660</v>
      </c>
      <c r="C140" s="153"/>
      <c r="D140" s="154" t="s">
        <v>712</v>
      </c>
      <c r="E140" s="155" t="s">
        <v>577</v>
      </c>
      <c r="F140" s="156">
        <v>114</v>
      </c>
      <c r="G140" s="155"/>
      <c r="H140" s="155">
        <v>145</v>
      </c>
      <c r="I140" s="157">
        <v>145</v>
      </c>
      <c r="J140" s="158" t="s">
        <v>664</v>
      </c>
      <c r="K140" s="159">
        <f t="shared" si="17"/>
        <v>31</v>
      </c>
      <c r="L140" s="160">
        <f t="shared" ref="L140:L142" si="19">K140/F140</f>
        <v>0.27192982456140352</v>
      </c>
      <c r="M140" s="155" t="s">
        <v>580</v>
      </c>
      <c r="N140" s="161">
        <v>42859</v>
      </c>
      <c r="O140" s="1"/>
      <c r="P140" s="1"/>
      <c r="Q140" s="230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2">
        <v>75</v>
      </c>
      <c r="B141" s="153">
        <v>42660</v>
      </c>
      <c r="C141" s="153"/>
      <c r="D141" s="154" t="s">
        <v>713</v>
      </c>
      <c r="E141" s="155" t="s">
        <v>577</v>
      </c>
      <c r="F141" s="156">
        <v>212</v>
      </c>
      <c r="G141" s="155"/>
      <c r="H141" s="155">
        <v>280</v>
      </c>
      <c r="I141" s="157">
        <v>276</v>
      </c>
      <c r="J141" s="158" t="s">
        <v>714</v>
      </c>
      <c r="K141" s="159">
        <f t="shared" si="17"/>
        <v>68</v>
      </c>
      <c r="L141" s="160">
        <f t="shared" si="19"/>
        <v>0.32075471698113206</v>
      </c>
      <c r="M141" s="155" t="s">
        <v>580</v>
      </c>
      <c r="N141" s="161">
        <v>42858</v>
      </c>
      <c r="O141" s="1"/>
      <c r="P141" s="1"/>
      <c r="Q141" s="230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2">
        <v>76</v>
      </c>
      <c r="B142" s="153">
        <v>42678</v>
      </c>
      <c r="C142" s="153"/>
      <c r="D142" s="154" t="s">
        <v>456</v>
      </c>
      <c r="E142" s="155" t="s">
        <v>577</v>
      </c>
      <c r="F142" s="156">
        <v>155</v>
      </c>
      <c r="G142" s="155"/>
      <c r="H142" s="155">
        <v>210</v>
      </c>
      <c r="I142" s="157">
        <v>210</v>
      </c>
      <c r="J142" s="158" t="s">
        <v>715</v>
      </c>
      <c r="K142" s="159">
        <f t="shared" si="17"/>
        <v>55</v>
      </c>
      <c r="L142" s="160">
        <f t="shared" si="19"/>
        <v>0.35483870967741937</v>
      </c>
      <c r="M142" s="155" t="s">
        <v>580</v>
      </c>
      <c r="N142" s="161">
        <v>42944</v>
      </c>
      <c r="O142" s="1"/>
      <c r="P142" s="1"/>
      <c r="Q142" s="230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62">
        <v>77</v>
      </c>
      <c r="B143" s="163">
        <v>42710</v>
      </c>
      <c r="C143" s="163"/>
      <c r="D143" s="164" t="s">
        <v>716</v>
      </c>
      <c r="E143" s="165" t="s">
        <v>577</v>
      </c>
      <c r="F143" s="166">
        <v>150.5</v>
      </c>
      <c r="G143" s="166"/>
      <c r="H143" s="167">
        <v>72.5</v>
      </c>
      <c r="I143" s="167">
        <v>174</v>
      </c>
      <c r="J143" s="168" t="s">
        <v>717</v>
      </c>
      <c r="K143" s="169">
        <v>-78</v>
      </c>
      <c r="L143" s="170">
        <v>-0.51827242524916906</v>
      </c>
      <c r="M143" s="166" t="s">
        <v>590</v>
      </c>
      <c r="N143" s="163">
        <v>43333</v>
      </c>
      <c r="O143" s="1"/>
      <c r="P143" s="1"/>
      <c r="Q143" s="230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2">
        <v>78</v>
      </c>
      <c r="B144" s="153">
        <v>42712</v>
      </c>
      <c r="C144" s="153"/>
      <c r="D144" s="154" t="s">
        <v>718</v>
      </c>
      <c r="E144" s="155" t="s">
        <v>577</v>
      </c>
      <c r="F144" s="156">
        <v>380</v>
      </c>
      <c r="G144" s="155"/>
      <c r="H144" s="155">
        <v>478</v>
      </c>
      <c r="I144" s="157">
        <v>468</v>
      </c>
      <c r="J144" s="158" t="s">
        <v>664</v>
      </c>
      <c r="K144" s="159">
        <f t="shared" ref="K144:K146" si="20">H144-F144</f>
        <v>98</v>
      </c>
      <c r="L144" s="160">
        <f t="shared" ref="L144:L146" si="21">K144/F144</f>
        <v>0.25789473684210529</v>
      </c>
      <c r="M144" s="155" t="s">
        <v>580</v>
      </c>
      <c r="N144" s="161">
        <v>43025</v>
      </c>
      <c r="O144" s="1"/>
      <c r="P144" s="1"/>
      <c r="Q144" s="230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2">
        <v>79</v>
      </c>
      <c r="B145" s="153">
        <v>42734</v>
      </c>
      <c r="C145" s="153"/>
      <c r="D145" s="154" t="s">
        <v>121</v>
      </c>
      <c r="E145" s="155" t="s">
        <v>577</v>
      </c>
      <c r="F145" s="156">
        <v>305</v>
      </c>
      <c r="G145" s="155"/>
      <c r="H145" s="155">
        <v>375</v>
      </c>
      <c r="I145" s="157">
        <v>375</v>
      </c>
      <c r="J145" s="158" t="s">
        <v>664</v>
      </c>
      <c r="K145" s="159">
        <f t="shared" si="20"/>
        <v>70</v>
      </c>
      <c r="L145" s="160">
        <f t="shared" si="21"/>
        <v>0.22950819672131148</v>
      </c>
      <c r="M145" s="155" t="s">
        <v>580</v>
      </c>
      <c r="N145" s="161">
        <v>42768</v>
      </c>
      <c r="O145" s="1"/>
      <c r="P145" s="1"/>
      <c r="Q145" s="230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2">
        <v>80</v>
      </c>
      <c r="B146" s="153">
        <v>42739</v>
      </c>
      <c r="C146" s="153"/>
      <c r="D146" s="154" t="s">
        <v>104</v>
      </c>
      <c r="E146" s="155" t="s">
        <v>577</v>
      </c>
      <c r="F146" s="156">
        <v>99.5</v>
      </c>
      <c r="G146" s="155"/>
      <c r="H146" s="155">
        <v>158</v>
      </c>
      <c r="I146" s="157">
        <v>158</v>
      </c>
      <c r="J146" s="158" t="s">
        <v>664</v>
      </c>
      <c r="K146" s="159">
        <f t="shared" si="20"/>
        <v>58.5</v>
      </c>
      <c r="L146" s="160">
        <f t="shared" si="21"/>
        <v>0.5879396984924623</v>
      </c>
      <c r="M146" s="155" t="s">
        <v>580</v>
      </c>
      <c r="N146" s="161">
        <v>42898</v>
      </c>
      <c r="O146" s="1"/>
      <c r="P146" s="1"/>
      <c r="Q146" s="230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2">
        <v>81</v>
      </c>
      <c r="B147" s="153">
        <v>42739</v>
      </c>
      <c r="C147" s="153"/>
      <c r="D147" s="154" t="s">
        <v>104</v>
      </c>
      <c r="E147" s="155" t="s">
        <v>577</v>
      </c>
      <c r="F147" s="156">
        <v>99.5</v>
      </c>
      <c r="G147" s="155"/>
      <c r="H147" s="155">
        <v>158</v>
      </c>
      <c r="I147" s="157">
        <v>158</v>
      </c>
      <c r="J147" s="158" t="s">
        <v>664</v>
      </c>
      <c r="K147" s="159">
        <v>58.5</v>
      </c>
      <c r="L147" s="160">
        <v>0.58793969849246197</v>
      </c>
      <c r="M147" s="155" t="s">
        <v>580</v>
      </c>
      <c r="N147" s="161">
        <v>42898</v>
      </c>
      <c r="O147" s="1"/>
      <c r="P147" s="1"/>
      <c r="Q147" s="230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2">
        <v>82</v>
      </c>
      <c r="B148" s="153">
        <v>42786</v>
      </c>
      <c r="C148" s="153"/>
      <c r="D148" s="154" t="s">
        <v>210</v>
      </c>
      <c r="E148" s="155" t="s">
        <v>577</v>
      </c>
      <c r="F148" s="156">
        <v>140.5</v>
      </c>
      <c r="G148" s="155"/>
      <c r="H148" s="155">
        <v>220</v>
      </c>
      <c r="I148" s="157">
        <v>220</v>
      </c>
      <c r="J148" s="158" t="s">
        <v>664</v>
      </c>
      <c r="K148" s="159">
        <f>H148-F148</f>
        <v>79.5</v>
      </c>
      <c r="L148" s="160">
        <f>K148/F148</f>
        <v>0.5658362989323843</v>
      </c>
      <c r="M148" s="155" t="s">
        <v>580</v>
      </c>
      <c r="N148" s="161">
        <v>42864</v>
      </c>
      <c r="O148" s="1"/>
      <c r="P148" s="1"/>
      <c r="Q148" s="230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2">
        <v>83</v>
      </c>
      <c r="B149" s="153">
        <v>42786</v>
      </c>
      <c r="C149" s="153"/>
      <c r="D149" s="154" t="s">
        <v>719</v>
      </c>
      <c r="E149" s="155" t="s">
        <v>577</v>
      </c>
      <c r="F149" s="156">
        <v>202.5</v>
      </c>
      <c r="G149" s="155"/>
      <c r="H149" s="155">
        <v>234</v>
      </c>
      <c r="I149" s="157">
        <v>234</v>
      </c>
      <c r="J149" s="158" t="s">
        <v>664</v>
      </c>
      <c r="K149" s="159">
        <v>31.5</v>
      </c>
      <c r="L149" s="160">
        <v>0.155555555555556</v>
      </c>
      <c r="M149" s="155" t="s">
        <v>580</v>
      </c>
      <c r="N149" s="161">
        <v>42836</v>
      </c>
      <c r="O149" s="1"/>
      <c r="P149" s="1"/>
      <c r="Q149" s="230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2">
        <v>84</v>
      </c>
      <c r="B150" s="153">
        <v>42818</v>
      </c>
      <c r="C150" s="153"/>
      <c r="D150" s="154" t="s">
        <v>720</v>
      </c>
      <c r="E150" s="155" t="s">
        <v>577</v>
      </c>
      <c r="F150" s="156">
        <v>300.5</v>
      </c>
      <c r="G150" s="155"/>
      <c r="H150" s="155">
        <v>417.5</v>
      </c>
      <c r="I150" s="157">
        <v>420</v>
      </c>
      <c r="J150" s="158" t="s">
        <v>721</v>
      </c>
      <c r="K150" s="159">
        <f>H150-F150</f>
        <v>117</v>
      </c>
      <c r="L150" s="160">
        <f>K150/F150</f>
        <v>0.38935108153078202</v>
      </c>
      <c r="M150" s="155" t="s">
        <v>580</v>
      </c>
      <c r="N150" s="161">
        <v>43070</v>
      </c>
      <c r="O150" s="1"/>
      <c r="P150" s="1"/>
      <c r="Q150" s="230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2">
        <v>85</v>
      </c>
      <c r="B151" s="153">
        <v>42818</v>
      </c>
      <c r="C151" s="153"/>
      <c r="D151" s="154" t="s">
        <v>694</v>
      </c>
      <c r="E151" s="155" t="s">
        <v>577</v>
      </c>
      <c r="F151" s="156">
        <v>850</v>
      </c>
      <c r="G151" s="155"/>
      <c r="H151" s="155">
        <v>1042.5</v>
      </c>
      <c r="I151" s="157">
        <v>1023</v>
      </c>
      <c r="J151" s="158" t="s">
        <v>722</v>
      </c>
      <c r="K151" s="159">
        <v>192.5</v>
      </c>
      <c r="L151" s="160">
        <v>0.22647058823529401</v>
      </c>
      <c r="M151" s="155" t="s">
        <v>580</v>
      </c>
      <c r="N151" s="161">
        <v>42830</v>
      </c>
      <c r="O151" s="1"/>
      <c r="P151" s="1"/>
      <c r="Q151" s="230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2">
        <v>86</v>
      </c>
      <c r="B152" s="153">
        <v>42830</v>
      </c>
      <c r="C152" s="153"/>
      <c r="D152" s="154" t="s">
        <v>487</v>
      </c>
      <c r="E152" s="155" t="s">
        <v>577</v>
      </c>
      <c r="F152" s="156">
        <v>785</v>
      </c>
      <c r="G152" s="155"/>
      <c r="H152" s="155">
        <v>930</v>
      </c>
      <c r="I152" s="157">
        <v>920</v>
      </c>
      <c r="J152" s="158" t="s">
        <v>723</v>
      </c>
      <c r="K152" s="159">
        <f>H152-F152</f>
        <v>145</v>
      </c>
      <c r="L152" s="160">
        <f>K152/F152</f>
        <v>0.18471337579617833</v>
      </c>
      <c r="M152" s="155" t="s">
        <v>580</v>
      </c>
      <c r="N152" s="161">
        <v>42976</v>
      </c>
      <c r="O152" s="1"/>
      <c r="P152" s="1"/>
      <c r="Q152" s="230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2">
        <v>87</v>
      </c>
      <c r="B153" s="163">
        <v>42831</v>
      </c>
      <c r="C153" s="163"/>
      <c r="D153" s="164" t="s">
        <v>724</v>
      </c>
      <c r="E153" s="165" t="s">
        <v>577</v>
      </c>
      <c r="F153" s="166">
        <v>40</v>
      </c>
      <c r="G153" s="166"/>
      <c r="H153" s="167">
        <v>13.1</v>
      </c>
      <c r="I153" s="167">
        <v>60</v>
      </c>
      <c r="J153" s="168" t="s">
        <v>725</v>
      </c>
      <c r="K153" s="169">
        <v>-26.9</v>
      </c>
      <c r="L153" s="170">
        <v>-0.67249999999999999</v>
      </c>
      <c r="M153" s="166" t="s">
        <v>590</v>
      </c>
      <c r="N153" s="163">
        <v>43138</v>
      </c>
      <c r="O153" s="1"/>
      <c r="P153" s="1"/>
      <c r="Q153" s="230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2">
        <v>88</v>
      </c>
      <c r="B154" s="153">
        <v>42837</v>
      </c>
      <c r="C154" s="153"/>
      <c r="D154" s="154" t="s">
        <v>102</v>
      </c>
      <c r="E154" s="155" t="s">
        <v>577</v>
      </c>
      <c r="F154" s="156">
        <v>289.5</v>
      </c>
      <c r="G154" s="155"/>
      <c r="H154" s="155">
        <v>354</v>
      </c>
      <c r="I154" s="157">
        <v>360</v>
      </c>
      <c r="J154" s="158" t="s">
        <v>726</v>
      </c>
      <c r="K154" s="159">
        <f t="shared" ref="K154:K162" si="22">H154-F154</f>
        <v>64.5</v>
      </c>
      <c r="L154" s="160">
        <f t="shared" ref="L154:L162" si="23">K154/F154</f>
        <v>0.22279792746113988</v>
      </c>
      <c r="M154" s="155" t="s">
        <v>580</v>
      </c>
      <c r="N154" s="161">
        <v>43040</v>
      </c>
      <c r="O154" s="1"/>
      <c r="P154" s="1"/>
      <c r="Q154" s="230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2">
        <v>89</v>
      </c>
      <c r="B155" s="153">
        <v>42845</v>
      </c>
      <c r="C155" s="153"/>
      <c r="D155" s="154" t="s">
        <v>428</v>
      </c>
      <c r="E155" s="155" t="s">
        <v>577</v>
      </c>
      <c r="F155" s="156">
        <v>700</v>
      </c>
      <c r="G155" s="155"/>
      <c r="H155" s="155">
        <v>840</v>
      </c>
      <c r="I155" s="157">
        <v>840</v>
      </c>
      <c r="J155" s="158" t="s">
        <v>727</v>
      </c>
      <c r="K155" s="159">
        <f t="shared" si="22"/>
        <v>140</v>
      </c>
      <c r="L155" s="160">
        <f t="shared" si="23"/>
        <v>0.2</v>
      </c>
      <c r="M155" s="155" t="s">
        <v>580</v>
      </c>
      <c r="N155" s="161">
        <v>42893</v>
      </c>
      <c r="O155" s="1"/>
      <c r="P155" s="1"/>
      <c r="Q155" s="230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2">
        <v>90</v>
      </c>
      <c r="B156" s="153">
        <v>42887</v>
      </c>
      <c r="C156" s="153"/>
      <c r="D156" s="154" t="s">
        <v>728</v>
      </c>
      <c r="E156" s="155" t="s">
        <v>577</v>
      </c>
      <c r="F156" s="156">
        <v>130</v>
      </c>
      <c r="G156" s="155"/>
      <c r="H156" s="155">
        <v>144.25</v>
      </c>
      <c r="I156" s="157">
        <v>170</v>
      </c>
      <c r="J156" s="158" t="s">
        <v>729</v>
      </c>
      <c r="K156" s="159">
        <f t="shared" si="22"/>
        <v>14.25</v>
      </c>
      <c r="L156" s="160">
        <f t="shared" si="23"/>
        <v>0.10961538461538461</v>
      </c>
      <c r="M156" s="155" t="s">
        <v>580</v>
      </c>
      <c r="N156" s="161">
        <v>43675</v>
      </c>
      <c r="O156" s="1"/>
      <c r="P156" s="1"/>
      <c r="Q156" s="230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2">
        <v>91</v>
      </c>
      <c r="B157" s="153">
        <v>42901</v>
      </c>
      <c r="C157" s="153"/>
      <c r="D157" s="154" t="s">
        <v>730</v>
      </c>
      <c r="E157" s="155" t="s">
        <v>577</v>
      </c>
      <c r="F157" s="156">
        <v>214.5</v>
      </c>
      <c r="G157" s="155"/>
      <c r="H157" s="155">
        <v>262</v>
      </c>
      <c r="I157" s="157">
        <v>262</v>
      </c>
      <c r="J157" s="158" t="s">
        <v>599</v>
      </c>
      <c r="K157" s="159">
        <f t="shared" si="22"/>
        <v>47.5</v>
      </c>
      <c r="L157" s="160">
        <f t="shared" si="23"/>
        <v>0.22144522144522144</v>
      </c>
      <c r="M157" s="155" t="s">
        <v>580</v>
      </c>
      <c r="N157" s="161">
        <v>42977</v>
      </c>
      <c r="O157" s="1"/>
      <c r="P157" s="1"/>
      <c r="Q157" s="230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83">
        <v>92</v>
      </c>
      <c r="B158" s="184">
        <v>42933</v>
      </c>
      <c r="C158" s="184"/>
      <c r="D158" s="185" t="s">
        <v>731</v>
      </c>
      <c r="E158" s="186" t="s">
        <v>577</v>
      </c>
      <c r="F158" s="187">
        <v>370</v>
      </c>
      <c r="G158" s="186"/>
      <c r="H158" s="186">
        <v>447.5</v>
      </c>
      <c r="I158" s="188">
        <v>450</v>
      </c>
      <c r="J158" s="189" t="s">
        <v>664</v>
      </c>
      <c r="K158" s="159">
        <f t="shared" si="22"/>
        <v>77.5</v>
      </c>
      <c r="L158" s="190">
        <f t="shared" si="23"/>
        <v>0.20945945945945946</v>
      </c>
      <c r="M158" s="186" t="s">
        <v>580</v>
      </c>
      <c r="N158" s="191">
        <v>43035</v>
      </c>
      <c r="O158" s="1"/>
      <c r="P158" s="1"/>
      <c r="Q158" s="230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83">
        <v>93</v>
      </c>
      <c r="B159" s="184">
        <v>42943</v>
      </c>
      <c r="C159" s="184"/>
      <c r="D159" s="185" t="s">
        <v>208</v>
      </c>
      <c r="E159" s="186" t="s">
        <v>577</v>
      </c>
      <c r="F159" s="187">
        <v>657.5</v>
      </c>
      <c r="G159" s="186"/>
      <c r="H159" s="186">
        <v>825</v>
      </c>
      <c r="I159" s="188">
        <v>820</v>
      </c>
      <c r="J159" s="189" t="s">
        <v>664</v>
      </c>
      <c r="K159" s="159">
        <f t="shared" si="22"/>
        <v>167.5</v>
      </c>
      <c r="L159" s="190">
        <f t="shared" si="23"/>
        <v>0.25475285171102663</v>
      </c>
      <c r="M159" s="186" t="s">
        <v>580</v>
      </c>
      <c r="N159" s="191">
        <v>43090</v>
      </c>
      <c r="O159" s="1"/>
      <c r="P159" s="1"/>
      <c r="Q159" s="230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2">
        <v>94</v>
      </c>
      <c r="B160" s="153">
        <v>42964</v>
      </c>
      <c r="C160" s="153"/>
      <c r="D160" s="154" t="s">
        <v>382</v>
      </c>
      <c r="E160" s="155" t="s">
        <v>577</v>
      </c>
      <c r="F160" s="156">
        <v>605</v>
      </c>
      <c r="G160" s="155"/>
      <c r="H160" s="155">
        <v>750</v>
      </c>
      <c r="I160" s="157">
        <v>750</v>
      </c>
      <c r="J160" s="158" t="s">
        <v>723</v>
      </c>
      <c r="K160" s="159">
        <f t="shared" si="22"/>
        <v>145</v>
      </c>
      <c r="L160" s="160">
        <f t="shared" si="23"/>
        <v>0.23966942148760331</v>
      </c>
      <c r="M160" s="155" t="s">
        <v>580</v>
      </c>
      <c r="N160" s="161">
        <v>43027</v>
      </c>
      <c r="O160" s="1"/>
      <c r="P160" s="1"/>
      <c r="Q160" s="230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62">
        <v>95</v>
      </c>
      <c r="B161" s="163">
        <v>42979</v>
      </c>
      <c r="C161" s="163"/>
      <c r="D161" s="171" t="s">
        <v>732</v>
      </c>
      <c r="E161" s="166" t="s">
        <v>577</v>
      </c>
      <c r="F161" s="166">
        <v>255</v>
      </c>
      <c r="G161" s="167"/>
      <c r="H161" s="167">
        <v>217.25</v>
      </c>
      <c r="I161" s="167">
        <v>320</v>
      </c>
      <c r="J161" s="168" t="s">
        <v>733</v>
      </c>
      <c r="K161" s="169">
        <f t="shared" si="22"/>
        <v>-37.75</v>
      </c>
      <c r="L161" s="172">
        <f t="shared" si="23"/>
        <v>-0.14803921568627451</v>
      </c>
      <c r="M161" s="166" t="s">
        <v>590</v>
      </c>
      <c r="N161" s="163">
        <v>43661</v>
      </c>
      <c r="O161" s="1"/>
      <c r="P161" s="1"/>
      <c r="Q161" s="230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2">
        <v>96</v>
      </c>
      <c r="B162" s="153">
        <v>42997</v>
      </c>
      <c r="C162" s="153"/>
      <c r="D162" s="154" t="s">
        <v>734</v>
      </c>
      <c r="E162" s="155" t="s">
        <v>577</v>
      </c>
      <c r="F162" s="156">
        <v>215</v>
      </c>
      <c r="G162" s="155"/>
      <c r="H162" s="155">
        <v>258</v>
      </c>
      <c r="I162" s="157">
        <v>258</v>
      </c>
      <c r="J162" s="158" t="s">
        <v>664</v>
      </c>
      <c r="K162" s="159">
        <f t="shared" si="22"/>
        <v>43</v>
      </c>
      <c r="L162" s="160">
        <f t="shared" si="23"/>
        <v>0.2</v>
      </c>
      <c r="M162" s="155" t="s">
        <v>580</v>
      </c>
      <c r="N162" s="161">
        <v>43040</v>
      </c>
      <c r="O162" s="1"/>
      <c r="P162" s="1"/>
      <c r="Q162" s="230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2">
        <v>97</v>
      </c>
      <c r="B163" s="153">
        <v>42997</v>
      </c>
      <c r="C163" s="153"/>
      <c r="D163" s="154" t="s">
        <v>734</v>
      </c>
      <c r="E163" s="155" t="s">
        <v>577</v>
      </c>
      <c r="F163" s="156">
        <v>215</v>
      </c>
      <c r="G163" s="155"/>
      <c r="H163" s="155">
        <v>258</v>
      </c>
      <c r="I163" s="157">
        <v>258</v>
      </c>
      <c r="J163" s="189" t="s">
        <v>664</v>
      </c>
      <c r="K163" s="159">
        <v>43</v>
      </c>
      <c r="L163" s="160">
        <v>0.2</v>
      </c>
      <c r="M163" s="155" t="s">
        <v>580</v>
      </c>
      <c r="N163" s="161">
        <v>43040</v>
      </c>
      <c r="O163" s="1"/>
      <c r="P163" s="1"/>
      <c r="Q163" s="230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83">
        <v>98</v>
      </c>
      <c r="B164" s="184">
        <v>42998</v>
      </c>
      <c r="C164" s="184"/>
      <c r="D164" s="185" t="s">
        <v>735</v>
      </c>
      <c r="E164" s="186" t="s">
        <v>577</v>
      </c>
      <c r="F164" s="156">
        <v>75</v>
      </c>
      <c r="G164" s="186"/>
      <c r="H164" s="186">
        <v>90</v>
      </c>
      <c r="I164" s="188">
        <v>90</v>
      </c>
      <c r="J164" s="158" t="s">
        <v>736</v>
      </c>
      <c r="K164" s="159">
        <f t="shared" ref="K164:K169" si="24">H164-F164</f>
        <v>15</v>
      </c>
      <c r="L164" s="160">
        <f t="shared" ref="L164:L169" si="25">K164/F164</f>
        <v>0.2</v>
      </c>
      <c r="M164" s="155" t="s">
        <v>580</v>
      </c>
      <c r="N164" s="161">
        <v>43019</v>
      </c>
      <c r="O164" s="1"/>
      <c r="P164" s="1"/>
      <c r="Q164" s="230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3">
        <v>99</v>
      </c>
      <c r="B165" s="184">
        <v>43011</v>
      </c>
      <c r="C165" s="184"/>
      <c r="D165" s="185" t="s">
        <v>737</v>
      </c>
      <c r="E165" s="186" t="s">
        <v>577</v>
      </c>
      <c r="F165" s="187">
        <v>315</v>
      </c>
      <c r="G165" s="186"/>
      <c r="H165" s="186">
        <v>392</v>
      </c>
      <c r="I165" s="188">
        <v>384</v>
      </c>
      <c r="J165" s="189" t="s">
        <v>738</v>
      </c>
      <c r="K165" s="159">
        <f t="shared" si="24"/>
        <v>77</v>
      </c>
      <c r="L165" s="190">
        <f t="shared" si="25"/>
        <v>0.24444444444444444</v>
      </c>
      <c r="M165" s="186" t="s">
        <v>580</v>
      </c>
      <c r="N165" s="191">
        <v>43017</v>
      </c>
      <c r="O165" s="1"/>
      <c r="P165" s="1"/>
      <c r="Q165" s="230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3">
        <v>100</v>
      </c>
      <c r="B166" s="184">
        <v>43013</v>
      </c>
      <c r="C166" s="184"/>
      <c r="D166" s="185" t="s">
        <v>460</v>
      </c>
      <c r="E166" s="186" t="s">
        <v>577</v>
      </c>
      <c r="F166" s="187">
        <v>145</v>
      </c>
      <c r="G166" s="186"/>
      <c r="H166" s="186">
        <v>179</v>
      </c>
      <c r="I166" s="188">
        <v>180</v>
      </c>
      <c r="J166" s="189" t="s">
        <v>739</v>
      </c>
      <c r="K166" s="159">
        <f t="shared" si="24"/>
        <v>34</v>
      </c>
      <c r="L166" s="190">
        <f t="shared" si="25"/>
        <v>0.23448275862068965</v>
      </c>
      <c r="M166" s="186" t="s">
        <v>580</v>
      </c>
      <c r="N166" s="191">
        <v>43025</v>
      </c>
      <c r="O166" s="1"/>
      <c r="P166" s="1"/>
      <c r="Q166" s="230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3">
        <v>101</v>
      </c>
      <c r="B167" s="184">
        <v>43014</v>
      </c>
      <c r="C167" s="184"/>
      <c r="D167" s="185" t="s">
        <v>357</v>
      </c>
      <c r="E167" s="186" t="s">
        <v>577</v>
      </c>
      <c r="F167" s="187">
        <v>256</v>
      </c>
      <c r="G167" s="186"/>
      <c r="H167" s="186">
        <v>323</v>
      </c>
      <c r="I167" s="188">
        <v>320</v>
      </c>
      <c r="J167" s="189" t="s">
        <v>664</v>
      </c>
      <c r="K167" s="159">
        <f t="shared" si="24"/>
        <v>67</v>
      </c>
      <c r="L167" s="190">
        <f t="shared" si="25"/>
        <v>0.26171875</v>
      </c>
      <c r="M167" s="186" t="s">
        <v>580</v>
      </c>
      <c r="N167" s="191">
        <v>43067</v>
      </c>
      <c r="O167" s="1"/>
      <c r="P167" s="1"/>
      <c r="Q167" s="230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3">
        <v>102</v>
      </c>
      <c r="B168" s="184">
        <v>43017</v>
      </c>
      <c r="C168" s="184"/>
      <c r="D168" s="185" t="s">
        <v>371</v>
      </c>
      <c r="E168" s="186" t="s">
        <v>577</v>
      </c>
      <c r="F168" s="187">
        <v>137.5</v>
      </c>
      <c r="G168" s="186"/>
      <c r="H168" s="186">
        <v>184</v>
      </c>
      <c r="I168" s="188">
        <v>183</v>
      </c>
      <c r="J168" s="189" t="s">
        <v>740</v>
      </c>
      <c r="K168" s="159">
        <f t="shared" si="24"/>
        <v>46.5</v>
      </c>
      <c r="L168" s="190">
        <f t="shared" si="25"/>
        <v>0.33818181818181819</v>
      </c>
      <c r="M168" s="186" t="s">
        <v>580</v>
      </c>
      <c r="N168" s="191">
        <v>43108</v>
      </c>
      <c r="O168" s="1"/>
      <c r="P168" s="1"/>
      <c r="Q168" s="230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3">
        <v>103</v>
      </c>
      <c r="B169" s="184">
        <v>43018</v>
      </c>
      <c r="C169" s="184"/>
      <c r="D169" s="185" t="s">
        <v>741</v>
      </c>
      <c r="E169" s="186" t="s">
        <v>577</v>
      </c>
      <c r="F169" s="187">
        <v>125.5</v>
      </c>
      <c r="G169" s="186"/>
      <c r="H169" s="186">
        <v>158</v>
      </c>
      <c r="I169" s="188">
        <v>155</v>
      </c>
      <c r="J169" s="189" t="s">
        <v>742</v>
      </c>
      <c r="K169" s="159">
        <f t="shared" si="24"/>
        <v>32.5</v>
      </c>
      <c r="L169" s="190">
        <f t="shared" si="25"/>
        <v>0.25896414342629481</v>
      </c>
      <c r="M169" s="186" t="s">
        <v>580</v>
      </c>
      <c r="N169" s="191">
        <v>43067</v>
      </c>
      <c r="O169" s="1"/>
      <c r="P169" s="1"/>
      <c r="Q169" s="230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3">
        <v>104</v>
      </c>
      <c r="B170" s="184">
        <v>43018</v>
      </c>
      <c r="C170" s="184"/>
      <c r="D170" s="185" t="s">
        <v>743</v>
      </c>
      <c r="E170" s="186" t="s">
        <v>577</v>
      </c>
      <c r="F170" s="187">
        <v>895</v>
      </c>
      <c r="G170" s="186"/>
      <c r="H170" s="186">
        <v>1122.5</v>
      </c>
      <c r="I170" s="188">
        <v>1078</v>
      </c>
      <c r="J170" s="189" t="s">
        <v>744</v>
      </c>
      <c r="K170" s="159">
        <v>227.5</v>
      </c>
      <c r="L170" s="190">
        <v>0.25418994413407803</v>
      </c>
      <c r="M170" s="186" t="s">
        <v>580</v>
      </c>
      <c r="N170" s="191">
        <v>43117</v>
      </c>
      <c r="O170" s="1"/>
      <c r="P170" s="1"/>
      <c r="Q170" s="230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3">
        <v>105</v>
      </c>
      <c r="B171" s="184">
        <v>43020</v>
      </c>
      <c r="C171" s="184"/>
      <c r="D171" s="185" t="s">
        <v>366</v>
      </c>
      <c r="E171" s="186" t="s">
        <v>577</v>
      </c>
      <c r="F171" s="187">
        <v>525</v>
      </c>
      <c r="G171" s="186"/>
      <c r="H171" s="186">
        <v>629</v>
      </c>
      <c r="I171" s="188">
        <v>629</v>
      </c>
      <c r="J171" s="189" t="s">
        <v>664</v>
      </c>
      <c r="K171" s="159">
        <v>104</v>
      </c>
      <c r="L171" s="190">
        <v>0.19809523809523799</v>
      </c>
      <c r="M171" s="186" t="s">
        <v>580</v>
      </c>
      <c r="N171" s="191">
        <v>43119</v>
      </c>
      <c r="O171" s="1"/>
      <c r="P171" s="1"/>
      <c r="Q171" s="230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3">
        <v>106</v>
      </c>
      <c r="B172" s="184">
        <v>43046</v>
      </c>
      <c r="C172" s="184"/>
      <c r="D172" s="185" t="s">
        <v>404</v>
      </c>
      <c r="E172" s="186" t="s">
        <v>577</v>
      </c>
      <c r="F172" s="187">
        <v>740</v>
      </c>
      <c r="G172" s="186"/>
      <c r="H172" s="186">
        <v>892.5</v>
      </c>
      <c r="I172" s="188">
        <v>900</v>
      </c>
      <c r="J172" s="189" t="s">
        <v>745</v>
      </c>
      <c r="K172" s="159">
        <f t="shared" ref="K172:K174" si="26">H172-F172</f>
        <v>152.5</v>
      </c>
      <c r="L172" s="190">
        <f t="shared" ref="L172:L174" si="27">K172/F172</f>
        <v>0.20608108108108109</v>
      </c>
      <c r="M172" s="186" t="s">
        <v>580</v>
      </c>
      <c r="N172" s="191">
        <v>43052</v>
      </c>
      <c r="O172" s="1"/>
      <c r="P172" s="1"/>
      <c r="Q172" s="230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107</v>
      </c>
      <c r="B173" s="153">
        <v>43073</v>
      </c>
      <c r="C173" s="153"/>
      <c r="D173" s="154" t="s">
        <v>746</v>
      </c>
      <c r="E173" s="155" t="s">
        <v>577</v>
      </c>
      <c r="F173" s="156">
        <v>118.5</v>
      </c>
      <c r="G173" s="155"/>
      <c r="H173" s="155">
        <v>143.5</v>
      </c>
      <c r="I173" s="157">
        <v>145</v>
      </c>
      <c r="J173" s="158" t="s">
        <v>747</v>
      </c>
      <c r="K173" s="159">
        <f t="shared" si="26"/>
        <v>25</v>
      </c>
      <c r="L173" s="160">
        <f t="shared" si="27"/>
        <v>0.2109704641350211</v>
      </c>
      <c r="M173" s="155" t="s">
        <v>580</v>
      </c>
      <c r="N173" s="161">
        <v>43097</v>
      </c>
      <c r="O173" s="1"/>
      <c r="P173" s="1"/>
      <c r="Q173" s="230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2">
        <v>108</v>
      </c>
      <c r="B174" s="163">
        <v>43090</v>
      </c>
      <c r="C174" s="163"/>
      <c r="D174" s="164" t="s">
        <v>433</v>
      </c>
      <c r="E174" s="165" t="s">
        <v>577</v>
      </c>
      <c r="F174" s="166">
        <v>715</v>
      </c>
      <c r="G174" s="166"/>
      <c r="H174" s="167">
        <v>500</v>
      </c>
      <c r="I174" s="167">
        <v>872</v>
      </c>
      <c r="J174" s="168" t="s">
        <v>748</v>
      </c>
      <c r="K174" s="169">
        <f t="shared" si="26"/>
        <v>-215</v>
      </c>
      <c r="L174" s="170">
        <f t="shared" si="27"/>
        <v>-0.30069930069930068</v>
      </c>
      <c r="M174" s="166" t="s">
        <v>590</v>
      </c>
      <c r="N174" s="163">
        <v>43670</v>
      </c>
      <c r="O174" s="1"/>
      <c r="P174" s="1"/>
      <c r="Q174" s="230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2">
        <v>109</v>
      </c>
      <c r="B175" s="153">
        <v>43098</v>
      </c>
      <c r="C175" s="153"/>
      <c r="D175" s="154" t="s">
        <v>737</v>
      </c>
      <c r="E175" s="155" t="s">
        <v>577</v>
      </c>
      <c r="F175" s="156">
        <v>435</v>
      </c>
      <c r="G175" s="155"/>
      <c r="H175" s="155">
        <v>542.5</v>
      </c>
      <c r="I175" s="157">
        <v>539</v>
      </c>
      <c r="J175" s="158" t="s">
        <v>664</v>
      </c>
      <c r="K175" s="159">
        <v>107.5</v>
      </c>
      <c r="L175" s="160">
        <v>0.247126436781609</v>
      </c>
      <c r="M175" s="155" t="s">
        <v>580</v>
      </c>
      <c r="N175" s="161">
        <v>43206</v>
      </c>
      <c r="O175" s="1"/>
      <c r="P175" s="1"/>
      <c r="Q175" s="230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110</v>
      </c>
      <c r="B176" s="153">
        <v>43098</v>
      </c>
      <c r="C176" s="153"/>
      <c r="D176" s="154" t="s">
        <v>548</v>
      </c>
      <c r="E176" s="155" t="s">
        <v>577</v>
      </c>
      <c r="F176" s="156">
        <v>885</v>
      </c>
      <c r="G176" s="155"/>
      <c r="H176" s="155">
        <v>1090</v>
      </c>
      <c r="I176" s="157">
        <v>1084</v>
      </c>
      <c r="J176" s="158" t="s">
        <v>664</v>
      </c>
      <c r="K176" s="159">
        <v>205</v>
      </c>
      <c r="L176" s="160">
        <v>0.23163841807909599</v>
      </c>
      <c r="M176" s="155" t="s">
        <v>580</v>
      </c>
      <c r="N176" s="161">
        <v>43213</v>
      </c>
      <c r="O176" s="1"/>
      <c r="P176" s="1"/>
      <c r="Q176" s="230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92">
        <v>111</v>
      </c>
      <c r="B177" s="193">
        <v>43192</v>
      </c>
      <c r="C177" s="193"/>
      <c r="D177" s="171" t="s">
        <v>749</v>
      </c>
      <c r="E177" s="166" t="s">
        <v>577</v>
      </c>
      <c r="F177" s="194">
        <v>478.5</v>
      </c>
      <c r="G177" s="166"/>
      <c r="H177" s="166">
        <v>442</v>
      </c>
      <c r="I177" s="167">
        <v>613</v>
      </c>
      <c r="J177" s="168" t="s">
        <v>750</v>
      </c>
      <c r="K177" s="169">
        <f t="shared" ref="K177:K180" si="28">H177-F177</f>
        <v>-36.5</v>
      </c>
      <c r="L177" s="170">
        <f t="shared" ref="L177:L180" si="29">K177/F177</f>
        <v>-7.6280041797283177E-2</v>
      </c>
      <c r="M177" s="166" t="s">
        <v>590</v>
      </c>
      <c r="N177" s="163">
        <v>43762</v>
      </c>
      <c r="O177" s="1"/>
      <c r="P177" s="1"/>
      <c r="Q177" s="230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62">
        <v>112</v>
      </c>
      <c r="B178" s="163">
        <v>43194</v>
      </c>
      <c r="C178" s="163"/>
      <c r="D178" s="164" t="s">
        <v>751</v>
      </c>
      <c r="E178" s="165" t="s">
        <v>577</v>
      </c>
      <c r="F178" s="166">
        <f>141.5-7.3</f>
        <v>134.19999999999999</v>
      </c>
      <c r="G178" s="166"/>
      <c r="H178" s="167">
        <v>77</v>
      </c>
      <c r="I178" s="167">
        <v>180</v>
      </c>
      <c r="J178" s="168" t="s">
        <v>752</v>
      </c>
      <c r="K178" s="169">
        <f t="shared" si="28"/>
        <v>-57.199999999999989</v>
      </c>
      <c r="L178" s="170">
        <f t="shared" si="29"/>
        <v>-0.42622950819672129</v>
      </c>
      <c r="M178" s="166" t="s">
        <v>590</v>
      </c>
      <c r="N178" s="163">
        <v>43522</v>
      </c>
      <c r="O178" s="1"/>
      <c r="P178" s="1"/>
      <c r="Q178" s="230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2">
        <v>113</v>
      </c>
      <c r="B179" s="163">
        <v>43209</v>
      </c>
      <c r="C179" s="163"/>
      <c r="D179" s="164" t="s">
        <v>753</v>
      </c>
      <c r="E179" s="165" t="s">
        <v>577</v>
      </c>
      <c r="F179" s="166">
        <v>430</v>
      </c>
      <c r="G179" s="166"/>
      <c r="H179" s="167">
        <v>220</v>
      </c>
      <c r="I179" s="167">
        <v>537</v>
      </c>
      <c r="J179" s="168" t="s">
        <v>754</v>
      </c>
      <c r="K179" s="169">
        <f t="shared" si="28"/>
        <v>-210</v>
      </c>
      <c r="L179" s="170">
        <f t="shared" si="29"/>
        <v>-0.48837209302325579</v>
      </c>
      <c r="M179" s="166" t="s">
        <v>590</v>
      </c>
      <c r="N179" s="163">
        <v>43252</v>
      </c>
      <c r="O179" s="1"/>
      <c r="P179" s="1"/>
      <c r="Q179" s="230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3">
        <v>114</v>
      </c>
      <c r="B180" s="184">
        <v>43220</v>
      </c>
      <c r="C180" s="184"/>
      <c r="D180" s="185" t="s">
        <v>755</v>
      </c>
      <c r="E180" s="186" t="s">
        <v>577</v>
      </c>
      <c r="F180" s="186">
        <v>153.5</v>
      </c>
      <c r="G180" s="186"/>
      <c r="H180" s="186">
        <v>196</v>
      </c>
      <c r="I180" s="188">
        <v>196</v>
      </c>
      <c r="J180" s="158" t="s">
        <v>756</v>
      </c>
      <c r="K180" s="159">
        <f t="shared" si="28"/>
        <v>42.5</v>
      </c>
      <c r="L180" s="160">
        <f t="shared" si="29"/>
        <v>0.27687296416938112</v>
      </c>
      <c r="M180" s="155" t="s">
        <v>580</v>
      </c>
      <c r="N180" s="161">
        <v>43605</v>
      </c>
      <c r="O180" s="1"/>
      <c r="P180" s="1"/>
      <c r="Q180" s="230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2">
        <v>115</v>
      </c>
      <c r="B181" s="163">
        <v>43306</v>
      </c>
      <c r="C181" s="163"/>
      <c r="D181" s="164" t="s">
        <v>724</v>
      </c>
      <c r="E181" s="165" t="s">
        <v>577</v>
      </c>
      <c r="F181" s="166">
        <v>27.5</v>
      </c>
      <c r="G181" s="166"/>
      <c r="H181" s="167">
        <v>13.1</v>
      </c>
      <c r="I181" s="167">
        <v>60</v>
      </c>
      <c r="J181" s="168" t="s">
        <v>757</v>
      </c>
      <c r="K181" s="169">
        <v>-14.4</v>
      </c>
      <c r="L181" s="170">
        <v>-0.52363636363636401</v>
      </c>
      <c r="M181" s="166" t="s">
        <v>590</v>
      </c>
      <c r="N181" s="163">
        <v>43138</v>
      </c>
      <c r="O181" s="1"/>
      <c r="P181" s="1"/>
      <c r="Q181" s="230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92">
        <v>116</v>
      </c>
      <c r="B182" s="193">
        <v>43318</v>
      </c>
      <c r="C182" s="193"/>
      <c r="D182" s="171" t="s">
        <v>758</v>
      </c>
      <c r="E182" s="166" t="s">
        <v>577</v>
      </c>
      <c r="F182" s="166">
        <v>148.5</v>
      </c>
      <c r="G182" s="166"/>
      <c r="H182" s="166">
        <v>102</v>
      </c>
      <c r="I182" s="167">
        <v>182</v>
      </c>
      <c r="J182" s="168" t="s">
        <v>759</v>
      </c>
      <c r="K182" s="169">
        <f>H182-F182</f>
        <v>-46.5</v>
      </c>
      <c r="L182" s="170">
        <f>K182/F182</f>
        <v>-0.31313131313131315</v>
      </c>
      <c r="M182" s="166" t="s">
        <v>590</v>
      </c>
      <c r="N182" s="163">
        <v>43661</v>
      </c>
      <c r="O182" s="1"/>
      <c r="P182" s="1"/>
      <c r="Q182" s="230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117</v>
      </c>
      <c r="B183" s="153">
        <v>43335</v>
      </c>
      <c r="C183" s="153"/>
      <c r="D183" s="154" t="s">
        <v>760</v>
      </c>
      <c r="E183" s="155" t="s">
        <v>577</v>
      </c>
      <c r="F183" s="186">
        <v>285</v>
      </c>
      <c r="G183" s="155"/>
      <c r="H183" s="155">
        <v>355</v>
      </c>
      <c r="I183" s="157">
        <v>364</v>
      </c>
      <c r="J183" s="158" t="s">
        <v>761</v>
      </c>
      <c r="K183" s="159">
        <v>70</v>
      </c>
      <c r="L183" s="160">
        <v>0.24561403508771901</v>
      </c>
      <c r="M183" s="155" t="s">
        <v>580</v>
      </c>
      <c r="N183" s="161">
        <v>43455</v>
      </c>
      <c r="O183" s="1"/>
      <c r="P183" s="1"/>
      <c r="Q183" s="230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2">
        <v>118</v>
      </c>
      <c r="B184" s="153">
        <v>43341</v>
      </c>
      <c r="C184" s="153"/>
      <c r="D184" s="154" t="s">
        <v>394</v>
      </c>
      <c r="E184" s="155" t="s">
        <v>577</v>
      </c>
      <c r="F184" s="186">
        <v>525</v>
      </c>
      <c r="G184" s="155"/>
      <c r="H184" s="155">
        <v>585</v>
      </c>
      <c r="I184" s="157">
        <v>635</v>
      </c>
      <c r="J184" s="158" t="s">
        <v>762</v>
      </c>
      <c r="K184" s="159">
        <f t="shared" ref="K184:K235" si="30">H184-F184</f>
        <v>60</v>
      </c>
      <c r="L184" s="160">
        <f t="shared" ref="L184:L235" si="31">K184/F184</f>
        <v>0.11428571428571428</v>
      </c>
      <c r="M184" s="155" t="s">
        <v>580</v>
      </c>
      <c r="N184" s="161">
        <v>43662</v>
      </c>
      <c r="O184" s="1"/>
      <c r="P184" s="1"/>
      <c r="Q184" s="230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119</v>
      </c>
      <c r="B185" s="153">
        <v>43395</v>
      </c>
      <c r="C185" s="153"/>
      <c r="D185" s="154" t="s">
        <v>382</v>
      </c>
      <c r="E185" s="155" t="s">
        <v>577</v>
      </c>
      <c r="F185" s="186">
        <v>475</v>
      </c>
      <c r="G185" s="155"/>
      <c r="H185" s="155">
        <v>574</v>
      </c>
      <c r="I185" s="157">
        <v>570</v>
      </c>
      <c r="J185" s="158" t="s">
        <v>664</v>
      </c>
      <c r="K185" s="159">
        <f t="shared" si="30"/>
        <v>99</v>
      </c>
      <c r="L185" s="160">
        <f t="shared" si="31"/>
        <v>0.20842105263157895</v>
      </c>
      <c r="M185" s="155" t="s">
        <v>580</v>
      </c>
      <c r="N185" s="161">
        <v>43403</v>
      </c>
      <c r="O185" s="1"/>
      <c r="P185" s="1"/>
      <c r="Q185" s="230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3">
        <v>120</v>
      </c>
      <c r="B186" s="184">
        <v>43397</v>
      </c>
      <c r="C186" s="184"/>
      <c r="D186" s="185" t="s">
        <v>763</v>
      </c>
      <c r="E186" s="186" t="s">
        <v>577</v>
      </c>
      <c r="F186" s="186">
        <v>707.5</v>
      </c>
      <c r="G186" s="186"/>
      <c r="H186" s="186">
        <v>872</v>
      </c>
      <c r="I186" s="188">
        <v>872</v>
      </c>
      <c r="J186" s="189" t="s">
        <v>664</v>
      </c>
      <c r="K186" s="159">
        <f t="shared" si="30"/>
        <v>164.5</v>
      </c>
      <c r="L186" s="190">
        <f t="shared" si="31"/>
        <v>0.23250883392226149</v>
      </c>
      <c r="M186" s="186" t="s">
        <v>580</v>
      </c>
      <c r="N186" s="191">
        <v>43482</v>
      </c>
      <c r="O186" s="1"/>
      <c r="P186" s="1"/>
      <c r="Q186" s="230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3">
        <v>121</v>
      </c>
      <c r="B187" s="184">
        <v>43398</v>
      </c>
      <c r="C187" s="184"/>
      <c r="D187" s="185" t="s">
        <v>764</v>
      </c>
      <c r="E187" s="186" t="s">
        <v>577</v>
      </c>
      <c r="F187" s="186">
        <v>162</v>
      </c>
      <c r="G187" s="186"/>
      <c r="H187" s="186">
        <v>204</v>
      </c>
      <c r="I187" s="188">
        <v>209</v>
      </c>
      <c r="J187" s="189" t="s">
        <v>765</v>
      </c>
      <c r="K187" s="159">
        <f t="shared" si="30"/>
        <v>42</v>
      </c>
      <c r="L187" s="190">
        <f t="shared" si="31"/>
        <v>0.25925925925925924</v>
      </c>
      <c r="M187" s="186" t="s">
        <v>580</v>
      </c>
      <c r="N187" s="191">
        <v>43539</v>
      </c>
      <c r="O187" s="1"/>
      <c r="P187" s="1"/>
      <c r="Q187" s="230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3">
        <v>122</v>
      </c>
      <c r="B188" s="184">
        <v>43399</v>
      </c>
      <c r="C188" s="184"/>
      <c r="D188" s="185" t="s">
        <v>480</v>
      </c>
      <c r="E188" s="186" t="s">
        <v>577</v>
      </c>
      <c r="F188" s="186">
        <v>240</v>
      </c>
      <c r="G188" s="186"/>
      <c r="H188" s="186">
        <v>297</v>
      </c>
      <c r="I188" s="188">
        <v>297</v>
      </c>
      <c r="J188" s="189" t="s">
        <v>664</v>
      </c>
      <c r="K188" s="195">
        <f t="shared" si="30"/>
        <v>57</v>
      </c>
      <c r="L188" s="190">
        <f t="shared" si="31"/>
        <v>0.23749999999999999</v>
      </c>
      <c r="M188" s="186" t="s">
        <v>580</v>
      </c>
      <c r="N188" s="191">
        <v>43417</v>
      </c>
      <c r="O188" s="1"/>
      <c r="P188" s="1"/>
      <c r="Q188" s="230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2">
        <v>123</v>
      </c>
      <c r="B189" s="153">
        <v>43439</v>
      </c>
      <c r="C189" s="153"/>
      <c r="D189" s="154" t="s">
        <v>766</v>
      </c>
      <c r="E189" s="155" t="s">
        <v>577</v>
      </c>
      <c r="F189" s="155">
        <v>202.5</v>
      </c>
      <c r="G189" s="155"/>
      <c r="H189" s="155">
        <v>255</v>
      </c>
      <c r="I189" s="157">
        <v>252</v>
      </c>
      <c r="J189" s="158" t="s">
        <v>664</v>
      </c>
      <c r="K189" s="159">
        <f t="shared" si="30"/>
        <v>52.5</v>
      </c>
      <c r="L189" s="160">
        <f t="shared" si="31"/>
        <v>0.25925925925925924</v>
      </c>
      <c r="M189" s="155" t="s">
        <v>580</v>
      </c>
      <c r="N189" s="161">
        <v>43542</v>
      </c>
      <c r="O189" s="1"/>
      <c r="P189" s="1"/>
      <c r="Q189" s="230"/>
      <c r="R189" s="1"/>
      <c r="S189" s="6" t="s">
        <v>767</v>
      </c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3">
        <v>124</v>
      </c>
      <c r="B190" s="184">
        <v>43465</v>
      </c>
      <c r="C190" s="153"/>
      <c r="D190" s="185" t="s">
        <v>159</v>
      </c>
      <c r="E190" s="186" t="s">
        <v>577</v>
      </c>
      <c r="F190" s="186">
        <v>710</v>
      </c>
      <c r="G190" s="186"/>
      <c r="H190" s="186">
        <v>866</v>
      </c>
      <c r="I190" s="188">
        <v>866</v>
      </c>
      <c r="J190" s="189" t="s">
        <v>664</v>
      </c>
      <c r="K190" s="159">
        <f t="shared" si="30"/>
        <v>156</v>
      </c>
      <c r="L190" s="160">
        <f t="shared" si="31"/>
        <v>0.21971830985915494</v>
      </c>
      <c r="M190" s="155" t="s">
        <v>580</v>
      </c>
      <c r="N190" s="161">
        <v>43553</v>
      </c>
      <c r="O190" s="1"/>
      <c r="P190" s="1"/>
      <c r="Q190" s="230"/>
      <c r="R190" s="1"/>
      <c r="S190" s="6" t="s">
        <v>767</v>
      </c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3">
        <v>125</v>
      </c>
      <c r="B191" s="184">
        <v>43522</v>
      </c>
      <c r="C191" s="184"/>
      <c r="D191" s="185" t="s">
        <v>174</v>
      </c>
      <c r="E191" s="186" t="s">
        <v>577</v>
      </c>
      <c r="F191" s="186">
        <v>337.25</v>
      </c>
      <c r="G191" s="186"/>
      <c r="H191" s="186">
        <v>398.5</v>
      </c>
      <c r="I191" s="188">
        <v>411</v>
      </c>
      <c r="J191" s="158" t="s">
        <v>768</v>
      </c>
      <c r="K191" s="159">
        <f t="shared" si="30"/>
        <v>61.25</v>
      </c>
      <c r="L191" s="160">
        <f t="shared" si="31"/>
        <v>0.1816160118606375</v>
      </c>
      <c r="M191" s="155" t="s">
        <v>580</v>
      </c>
      <c r="N191" s="161">
        <v>43760</v>
      </c>
      <c r="O191" s="1"/>
      <c r="P191" s="1"/>
      <c r="Q191" s="230"/>
      <c r="R191" s="1"/>
      <c r="S191" s="6" t="s">
        <v>767</v>
      </c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96">
        <v>126</v>
      </c>
      <c r="B192" s="197">
        <v>43559</v>
      </c>
      <c r="C192" s="197"/>
      <c r="D192" s="198" t="s">
        <v>769</v>
      </c>
      <c r="E192" s="199" t="s">
        <v>577</v>
      </c>
      <c r="F192" s="199">
        <v>130</v>
      </c>
      <c r="G192" s="199"/>
      <c r="H192" s="199">
        <v>65</v>
      </c>
      <c r="I192" s="200">
        <v>158</v>
      </c>
      <c r="J192" s="168" t="s">
        <v>770</v>
      </c>
      <c r="K192" s="169">
        <f t="shared" si="30"/>
        <v>-65</v>
      </c>
      <c r="L192" s="170">
        <f t="shared" si="31"/>
        <v>-0.5</v>
      </c>
      <c r="M192" s="166" t="s">
        <v>590</v>
      </c>
      <c r="N192" s="163">
        <v>43726</v>
      </c>
      <c r="O192" s="1"/>
      <c r="P192" s="1"/>
      <c r="Q192" s="230"/>
      <c r="R192" s="1"/>
      <c r="S192" s="6" t="s">
        <v>771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3">
        <v>127</v>
      </c>
      <c r="B193" s="184">
        <v>43017</v>
      </c>
      <c r="C193" s="184"/>
      <c r="D193" s="185" t="s">
        <v>210</v>
      </c>
      <c r="E193" s="186" t="s">
        <v>577</v>
      </c>
      <c r="F193" s="186">
        <v>141.5</v>
      </c>
      <c r="G193" s="186"/>
      <c r="H193" s="186">
        <v>183.5</v>
      </c>
      <c r="I193" s="188">
        <v>210</v>
      </c>
      <c r="J193" s="158" t="s">
        <v>765</v>
      </c>
      <c r="K193" s="159">
        <f t="shared" si="30"/>
        <v>42</v>
      </c>
      <c r="L193" s="160">
        <f t="shared" si="31"/>
        <v>0.29681978798586572</v>
      </c>
      <c r="M193" s="155" t="s">
        <v>580</v>
      </c>
      <c r="N193" s="161">
        <v>43042</v>
      </c>
      <c r="O193" s="1"/>
      <c r="P193" s="1"/>
      <c r="Q193" s="230"/>
      <c r="R193" s="1"/>
      <c r="S193" s="6" t="s">
        <v>771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96">
        <v>128</v>
      </c>
      <c r="B194" s="197">
        <v>43074</v>
      </c>
      <c r="C194" s="197"/>
      <c r="D194" s="198" t="s">
        <v>772</v>
      </c>
      <c r="E194" s="199" t="s">
        <v>577</v>
      </c>
      <c r="F194" s="194">
        <v>172</v>
      </c>
      <c r="G194" s="199"/>
      <c r="H194" s="199">
        <v>155.25</v>
      </c>
      <c r="I194" s="200">
        <v>230</v>
      </c>
      <c r="J194" s="168" t="s">
        <v>773</v>
      </c>
      <c r="K194" s="169">
        <f t="shared" si="30"/>
        <v>-16.75</v>
      </c>
      <c r="L194" s="170">
        <f t="shared" si="31"/>
        <v>-9.7383720930232565E-2</v>
      </c>
      <c r="M194" s="166" t="s">
        <v>590</v>
      </c>
      <c r="N194" s="163">
        <v>43787</v>
      </c>
      <c r="O194" s="1"/>
      <c r="P194" s="1"/>
      <c r="Q194" s="230"/>
      <c r="R194" s="1"/>
      <c r="S194" s="6" t="s">
        <v>771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3">
        <v>129</v>
      </c>
      <c r="B195" s="184">
        <v>43398</v>
      </c>
      <c r="C195" s="184"/>
      <c r="D195" s="185" t="s">
        <v>120</v>
      </c>
      <c r="E195" s="186" t="s">
        <v>577</v>
      </c>
      <c r="F195" s="186">
        <v>698.5</v>
      </c>
      <c r="G195" s="186"/>
      <c r="H195" s="186">
        <v>890</v>
      </c>
      <c r="I195" s="188">
        <v>890</v>
      </c>
      <c r="J195" s="158" t="s">
        <v>774</v>
      </c>
      <c r="K195" s="159">
        <f t="shared" si="30"/>
        <v>191.5</v>
      </c>
      <c r="L195" s="160">
        <f t="shared" si="31"/>
        <v>0.27415891195418757</v>
      </c>
      <c r="M195" s="155" t="s">
        <v>580</v>
      </c>
      <c r="N195" s="161">
        <v>44328</v>
      </c>
      <c r="O195" s="1"/>
      <c r="P195" s="1"/>
      <c r="Q195" s="230"/>
      <c r="R195" s="1"/>
      <c r="S195" s="6" t="s">
        <v>767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3">
        <v>130</v>
      </c>
      <c r="B196" s="184">
        <v>42877</v>
      </c>
      <c r="C196" s="184"/>
      <c r="D196" s="185" t="s">
        <v>775</v>
      </c>
      <c r="E196" s="186" t="s">
        <v>577</v>
      </c>
      <c r="F196" s="186">
        <v>127.6</v>
      </c>
      <c r="G196" s="186"/>
      <c r="H196" s="186">
        <v>138</v>
      </c>
      <c r="I196" s="188">
        <v>190</v>
      </c>
      <c r="J196" s="158" t="s">
        <v>776</v>
      </c>
      <c r="K196" s="159">
        <f t="shared" si="30"/>
        <v>10.400000000000006</v>
      </c>
      <c r="L196" s="160">
        <f t="shared" si="31"/>
        <v>8.1504702194357417E-2</v>
      </c>
      <c r="M196" s="155" t="s">
        <v>580</v>
      </c>
      <c r="N196" s="161">
        <v>43774</v>
      </c>
      <c r="O196" s="1"/>
      <c r="P196" s="1"/>
      <c r="Q196" s="230"/>
      <c r="R196" s="1"/>
      <c r="S196" s="6" t="s">
        <v>771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3">
        <v>131</v>
      </c>
      <c r="B197" s="184">
        <v>43158</v>
      </c>
      <c r="C197" s="184"/>
      <c r="D197" s="185" t="s">
        <v>777</v>
      </c>
      <c r="E197" s="186" t="s">
        <v>577</v>
      </c>
      <c r="F197" s="186">
        <v>317</v>
      </c>
      <c r="G197" s="186"/>
      <c r="H197" s="186">
        <v>382.5</v>
      </c>
      <c r="I197" s="188">
        <v>398</v>
      </c>
      <c r="J197" s="158" t="s">
        <v>778</v>
      </c>
      <c r="K197" s="159">
        <f t="shared" si="30"/>
        <v>65.5</v>
      </c>
      <c r="L197" s="160">
        <f t="shared" si="31"/>
        <v>0.20662460567823343</v>
      </c>
      <c r="M197" s="155" t="s">
        <v>580</v>
      </c>
      <c r="N197" s="161">
        <v>44238</v>
      </c>
      <c r="O197" s="1"/>
      <c r="P197" s="1"/>
      <c r="Q197" s="230"/>
      <c r="R197" s="1"/>
      <c r="S197" s="6" t="s">
        <v>771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96">
        <v>132</v>
      </c>
      <c r="B198" s="197">
        <v>43164</v>
      </c>
      <c r="C198" s="197"/>
      <c r="D198" s="198" t="s">
        <v>166</v>
      </c>
      <c r="E198" s="199" t="s">
        <v>577</v>
      </c>
      <c r="F198" s="194">
        <f>510-14.4</f>
        <v>495.6</v>
      </c>
      <c r="G198" s="199"/>
      <c r="H198" s="199">
        <v>350</v>
      </c>
      <c r="I198" s="200">
        <v>672</v>
      </c>
      <c r="J198" s="168" t="s">
        <v>779</v>
      </c>
      <c r="K198" s="169">
        <f t="shared" si="30"/>
        <v>-145.60000000000002</v>
      </c>
      <c r="L198" s="170">
        <f t="shared" si="31"/>
        <v>-0.29378531073446329</v>
      </c>
      <c r="M198" s="166" t="s">
        <v>590</v>
      </c>
      <c r="N198" s="163">
        <v>43887</v>
      </c>
      <c r="O198" s="1"/>
      <c r="P198" s="1"/>
      <c r="Q198" s="230"/>
      <c r="R198" s="1"/>
      <c r="S198" s="6" t="s">
        <v>767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6">
        <v>133</v>
      </c>
      <c r="B199" s="197">
        <v>43237</v>
      </c>
      <c r="C199" s="197"/>
      <c r="D199" s="198" t="s">
        <v>780</v>
      </c>
      <c r="E199" s="199" t="s">
        <v>577</v>
      </c>
      <c r="F199" s="194">
        <v>230.3</v>
      </c>
      <c r="G199" s="199"/>
      <c r="H199" s="199">
        <v>102.5</v>
      </c>
      <c r="I199" s="200">
        <v>348</v>
      </c>
      <c r="J199" s="168" t="s">
        <v>781</v>
      </c>
      <c r="K199" s="169">
        <f t="shared" si="30"/>
        <v>-127.80000000000001</v>
      </c>
      <c r="L199" s="170">
        <f t="shared" si="31"/>
        <v>-0.55492835432045162</v>
      </c>
      <c r="M199" s="166" t="s">
        <v>590</v>
      </c>
      <c r="N199" s="163">
        <v>43896</v>
      </c>
      <c r="O199" s="1"/>
      <c r="P199" s="1"/>
      <c r="Q199" s="230"/>
      <c r="R199" s="1"/>
      <c r="S199" s="6" t="s">
        <v>767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3">
        <v>134</v>
      </c>
      <c r="B200" s="184">
        <v>43258</v>
      </c>
      <c r="C200" s="184"/>
      <c r="D200" s="185" t="s">
        <v>437</v>
      </c>
      <c r="E200" s="186" t="s">
        <v>577</v>
      </c>
      <c r="F200" s="186">
        <f>342.5-5.1</f>
        <v>337.4</v>
      </c>
      <c r="G200" s="186"/>
      <c r="H200" s="186">
        <v>412.5</v>
      </c>
      <c r="I200" s="188">
        <v>439</v>
      </c>
      <c r="J200" s="158" t="s">
        <v>782</v>
      </c>
      <c r="K200" s="159">
        <f t="shared" si="30"/>
        <v>75.100000000000023</v>
      </c>
      <c r="L200" s="160">
        <f t="shared" si="31"/>
        <v>0.22258446947243635</v>
      </c>
      <c r="M200" s="155" t="s">
        <v>580</v>
      </c>
      <c r="N200" s="161">
        <v>44230</v>
      </c>
      <c r="O200" s="1"/>
      <c r="P200" s="1"/>
      <c r="Q200" s="230"/>
      <c r="R200" s="1"/>
      <c r="S200" s="6" t="s">
        <v>771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77">
        <v>135</v>
      </c>
      <c r="B201" s="176">
        <v>43285</v>
      </c>
      <c r="C201" s="176"/>
      <c r="D201" s="177" t="s">
        <v>58</v>
      </c>
      <c r="E201" s="178" t="s">
        <v>577</v>
      </c>
      <c r="F201" s="178">
        <f>127.5-5.53</f>
        <v>121.97</v>
      </c>
      <c r="G201" s="179"/>
      <c r="H201" s="179">
        <v>122.5</v>
      </c>
      <c r="I201" s="179">
        <v>170</v>
      </c>
      <c r="J201" s="180" t="s">
        <v>783</v>
      </c>
      <c r="K201" s="181">
        <f t="shared" si="30"/>
        <v>0.53000000000000114</v>
      </c>
      <c r="L201" s="182">
        <f t="shared" si="31"/>
        <v>4.3453308190538747E-3</v>
      </c>
      <c r="M201" s="178" t="s">
        <v>597</v>
      </c>
      <c r="N201" s="176">
        <v>44431</v>
      </c>
      <c r="O201" s="1"/>
      <c r="P201" s="1"/>
      <c r="Q201" s="230"/>
      <c r="R201" s="1"/>
      <c r="S201" s="6" t="s">
        <v>767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96">
        <v>136</v>
      </c>
      <c r="B202" s="197">
        <v>43294</v>
      </c>
      <c r="C202" s="197"/>
      <c r="D202" s="198" t="s">
        <v>784</v>
      </c>
      <c r="E202" s="199" t="s">
        <v>577</v>
      </c>
      <c r="F202" s="194">
        <v>46.5</v>
      </c>
      <c r="G202" s="199"/>
      <c r="H202" s="199">
        <v>17</v>
      </c>
      <c r="I202" s="200">
        <v>59</v>
      </c>
      <c r="J202" s="168" t="s">
        <v>785</v>
      </c>
      <c r="K202" s="169">
        <f t="shared" si="30"/>
        <v>-29.5</v>
      </c>
      <c r="L202" s="170">
        <f t="shared" si="31"/>
        <v>-0.63440860215053763</v>
      </c>
      <c r="M202" s="166" t="s">
        <v>590</v>
      </c>
      <c r="N202" s="163">
        <v>43887</v>
      </c>
      <c r="O202" s="1"/>
      <c r="P202" s="1"/>
      <c r="Q202" s="230"/>
      <c r="R202" s="1"/>
      <c r="S202" s="6" t="s">
        <v>767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3">
        <v>137</v>
      </c>
      <c r="B203" s="184">
        <v>43396</v>
      </c>
      <c r="C203" s="184"/>
      <c r="D203" s="185" t="s">
        <v>420</v>
      </c>
      <c r="E203" s="186" t="s">
        <v>577</v>
      </c>
      <c r="F203" s="186">
        <v>156.5</v>
      </c>
      <c r="G203" s="186"/>
      <c r="H203" s="186">
        <v>207.5</v>
      </c>
      <c r="I203" s="188">
        <v>191</v>
      </c>
      <c r="J203" s="158" t="s">
        <v>664</v>
      </c>
      <c r="K203" s="159">
        <f t="shared" si="30"/>
        <v>51</v>
      </c>
      <c r="L203" s="160">
        <f t="shared" si="31"/>
        <v>0.32587859424920129</v>
      </c>
      <c r="M203" s="155" t="s">
        <v>580</v>
      </c>
      <c r="N203" s="161">
        <v>44369</v>
      </c>
      <c r="O203" s="1"/>
      <c r="P203" s="1"/>
      <c r="Q203" s="230"/>
      <c r="R203" s="1"/>
      <c r="S203" s="6" t="s">
        <v>767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3">
        <v>138</v>
      </c>
      <c r="B204" s="184">
        <v>43439</v>
      </c>
      <c r="C204" s="184"/>
      <c r="D204" s="185" t="s">
        <v>345</v>
      </c>
      <c r="E204" s="186" t="s">
        <v>577</v>
      </c>
      <c r="F204" s="186">
        <v>259.5</v>
      </c>
      <c r="G204" s="186"/>
      <c r="H204" s="186">
        <v>320</v>
      </c>
      <c r="I204" s="188">
        <v>320</v>
      </c>
      <c r="J204" s="158" t="s">
        <v>664</v>
      </c>
      <c r="K204" s="159">
        <f t="shared" si="30"/>
        <v>60.5</v>
      </c>
      <c r="L204" s="160">
        <f t="shared" si="31"/>
        <v>0.23314065510597304</v>
      </c>
      <c r="M204" s="155" t="s">
        <v>580</v>
      </c>
      <c r="N204" s="161">
        <v>44323</v>
      </c>
      <c r="O204" s="1"/>
      <c r="P204" s="1"/>
      <c r="Q204" s="230"/>
      <c r="R204" s="1"/>
      <c r="S204" s="6" t="s">
        <v>767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6">
        <v>139</v>
      </c>
      <c r="B205" s="197">
        <v>43439</v>
      </c>
      <c r="C205" s="197"/>
      <c r="D205" s="198" t="s">
        <v>786</v>
      </c>
      <c r="E205" s="199" t="s">
        <v>577</v>
      </c>
      <c r="F205" s="199">
        <v>715</v>
      </c>
      <c r="G205" s="199"/>
      <c r="H205" s="199">
        <v>445</v>
      </c>
      <c r="I205" s="200">
        <v>840</v>
      </c>
      <c r="J205" s="168" t="s">
        <v>787</v>
      </c>
      <c r="K205" s="169">
        <f t="shared" si="30"/>
        <v>-270</v>
      </c>
      <c r="L205" s="170">
        <f t="shared" si="31"/>
        <v>-0.3776223776223776</v>
      </c>
      <c r="M205" s="166" t="s">
        <v>590</v>
      </c>
      <c r="N205" s="163">
        <v>43800</v>
      </c>
      <c r="O205" s="1"/>
      <c r="P205" s="1"/>
      <c r="Q205" s="230"/>
      <c r="R205" s="1"/>
      <c r="S205" s="6" t="s">
        <v>767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3">
        <v>140</v>
      </c>
      <c r="B206" s="184">
        <v>43469</v>
      </c>
      <c r="C206" s="184"/>
      <c r="D206" s="185" t="s">
        <v>180</v>
      </c>
      <c r="E206" s="186" t="s">
        <v>577</v>
      </c>
      <c r="F206" s="186">
        <v>875</v>
      </c>
      <c r="G206" s="186"/>
      <c r="H206" s="186">
        <v>1165</v>
      </c>
      <c r="I206" s="188">
        <v>1185</v>
      </c>
      <c r="J206" s="158" t="s">
        <v>788</v>
      </c>
      <c r="K206" s="159">
        <f t="shared" si="30"/>
        <v>290</v>
      </c>
      <c r="L206" s="160">
        <f t="shared" si="31"/>
        <v>0.33142857142857141</v>
      </c>
      <c r="M206" s="155" t="s">
        <v>580</v>
      </c>
      <c r="N206" s="161">
        <v>43847</v>
      </c>
      <c r="O206" s="1"/>
      <c r="P206" s="1"/>
      <c r="Q206" s="230"/>
      <c r="R206" s="1"/>
      <c r="S206" s="6" t="s">
        <v>767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3">
        <v>141</v>
      </c>
      <c r="B207" s="184">
        <v>43559</v>
      </c>
      <c r="C207" s="184"/>
      <c r="D207" s="185" t="s">
        <v>363</v>
      </c>
      <c r="E207" s="186" t="s">
        <v>577</v>
      </c>
      <c r="F207" s="186">
        <f>387-14.63</f>
        <v>372.37</v>
      </c>
      <c r="G207" s="186"/>
      <c r="H207" s="186">
        <v>490</v>
      </c>
      <c r="I207" s="188">
        <v>490</v>
      </c>
      <c r="J207" s="158" t="s">
        <v>664</v>
      </c>
      <c r="K207" s="159">
        <f t="shared" si="30"/>
        <v>117.63</v>
      </c>
      <c r="L207" s="160">
        <f t="shared" si="31"/>
        <v>0.31589548030185027</v>
      </c>
      <c r="M207" s="155" t="s">
        <v>580</v>
      </c>
      <c r="N207" s="161">
        <v>43850</v>
      </c>
      <c r="O207" s="1"/>
      <c r="P207" s="1"/>
      <c r="Q207" s="230"/>
      <c r="R207" s="1"/>
      <c r="S207" s="6" t="s">
        <v>767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6">
        <v>142</v>
      </c>
      <c r="B208" s="197">
        <v>43578</v>
      </c>
      <c r="C208" s="197"/>
      <c r="D208" s="198" t="s">
        <v>789</v>
      </c>
      <c r="E208" s="199" t="s">
        <v>589</v>
      </c>
      <c r="F208" s="199">
        <v>220</v>
      </c>
      <c r="G208" s="199"/>
      <c r="H208" s="199">
        <v>127.5</v>
      </c>
      <c r="I208" s="200">
        <v>284</v>
      </c>
      <c r="J208" s="168" t="s">
        <v>790</v>
      </c>
      <c r="K208" s="169">
        <f t="shared" si="30"/>
        <v>-92.5</v>
      </c>
      <c r="L208" s="170">
        <f t="shared" si="31"/>
        <v>-0.42045454545454547</v>
      </c>
      <c r="M208" s="166" t="s">
        <v>590</v>
      </c>
      <c r="N208" s="163">
        <v>43896</v>
      </c>
      <c r="O208" s="1"/>
      <c r="P208" s="1"/>
      <c r="Q208" s="230"/>
      <c r="R208" s="1"/>
      <c r="S208" s="6" t="s">
        <v>767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3">
        <v>143</v>
      </c>
      <c r="B209" s="184">
        <v>43622</v>
      </c>
      <c r="C209" s="184"/>
      <c r="D209" s="185" t="s">
        <v>481</v>
      </c>
      <c r="E209" s="186" t="s">
        <v>589</v>
      </c>
      <c r="F209" s="186">
        <v>332.8</v>
      </c>
      <c r="G209" s="186"/>
      <c r="H209" s="186">
        <v>405</v>
      </c>
      <c r="I209" s="188">
        <v>419</v>
      </c>
      <c r="J209" s="158" t="s">
        <v>791</v>
      </c>
      <c r="K209" s="159">
        <f t="shared" si="30"/>
        <v>72.199999999999989</v>
      </c>
      <c r="L209" s="160">
        <f t="shared" si="31"/>
        <v>0.21694711538461534</v>
      </c>
      <c r="M209" s="155" t="s">
        <v>580</v>
      </c>
      <c r="N209" s="161">
        <v>43860</v>
      </c>
      <c r="O209" s="1"/>
      <c r="P209" s="1"/>
      <c r="Q209" s="230"/>
      <c r="R209" s="1"/>
      <c r="S209" s="6" t="s">
        <v>771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77">
        <v>144</v>
      </c>
      <c r="B210" s="176">
        <v>43641</v>
      </c>
      <c r="C210" s="176"/>
      <c r="D210" s="177" t="s">
        <v>172</v>
      </c>
      <c r="E210" s="178" t="s">
        <v>577</v>
      </c>
      <c r="F210" s="178">
        <v>386</v>
      </c>
      <c r="G210" s="179"/>
      <c r="H210" s="179">
        <v>395</v>
      </c>
      <c r="I210" s="179">
        <v>452</v>
      </c>
      <c r="J210" s="180" t="s">
        <v>792</v>
      </c>
      <c r="K210" s="181">
        <f t="shared" si="30"/>
        <v>9</v>
      </c>
      <c r="L210" s="182">
        <f t="shared" si="31"/>
        <v>2.3316062176165803E-2</v>
      </c>
      <c r="M210" s="178" t="s">
        <v>597</v>
      </c>
      <c r="N210" s="176">
        <v>43868</v>
      </c>
      <c r="O210" s="1"/>
      <c r="P210" s="1"/>
      <c r="Q210" s="230"/>
      <c r="R210" s="1"/>
      <c r="S210" s="6" t="s">
        <v>771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77">
        <v>145</v>
      </c>
      <c r="B211" s="176">
        <v>43707</v>
      </c>
      <c r="C211" s="176"/>
      <c r="D211" s="177" t="s">
        <v>146</v>
      </c>
      <c r="E211" s="178" t="s">
        <v>577</v>
      </c>
      <c r="F211" s="178">
        <v>137.5</v>
      </c>
      <c r="G211" s="179"/>
      <c r="H211" s="179">
        <v>138.5</v>
      </c>
      <c r="I211" s="179">
        <v>190</v>
      </c>
      <c r="J211" s="180" t="s">
        <v>793</v>
      </c>
      <c r="K211" s="181">
        <f t="shared" si="30"/>
        <v>1</v>
      </c>
      <c r="L211" s="182">
        <f t="shared" si="31"/>
        <v>7.2727272727272727E-3</v>
      </c>
      <c r="M211" s="178" t="s">
        <v>597</v>
      </c>
      <c r="N211" s="176">
        <v>44432</v>
      </c>
      <c r="O211" s="1"/>
      <c r="P211" s="1"/>
      <c r="Q211" s="230"/>
      <c r="R211" s="1"/>
      <c r="S211" s="6" t="s">
        <v>767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3">
        <v>146</v>
      </c>
      <c r="B212" s="184">
        <v>43731</v>
      </c>
      <c r="C212" s="184"/>
      <c r="D212" s="185" t="s">
        <v>430</v>
      </c>
      <c r="E212" s="186" t="s">
        <v>577</v>
      </c>
      <c r="F212" s="186">
        <v>235</v>
      </c>
      <c r="G212" s="186"/>
      <c r="H212" s="186">
        <v>295</v>
      </c>
      <c r="I212" s="188">
        <v>296</v>
      </c>
      <c r="J212" s="158" t="s">
        <v>794</v>
      </c>
      <c r="K212" s="159">
        <f t="shared" si="30"/>
        <v>60</v>
      </c>
      <c r="L212" s="160">
        <f t="shared" si="31"/>
        <v>0.25531914893617019</v>
      </c>
      <c r="M212" s="155" t="s">
        <v>580</v>
      </c>
      <c r="N212" s="161">
        <v>43844</v>
      </c>
      <c r="O212" s="1"/>
      <c r="P212" s="1"/>
      <c r="Q212" s="230"/>
      <c r="R212" s="1"/>
      <c r="S212" s="6" t="s">
        <v>771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3">
        <v>147</v>
      </c>
      <c r="B213" s="184">
        <v>43752</v>
      </c>
      <c r="C213" s="184"/>
      <c r="D213" s="185" t="s">
        <v>795</v>
      </c>
      <c r="E213" s="186" t="s">
        <v>577</v>
      </c>
      <c r="F213" s="186">
        <v>277.5</v>
      </c>
      <c r="G213" s="186"/>
      <c r="H213" s="186">
        <v>333</v>
      </c>
      <c r="I213" s="188">
        <v>333</v>
      </c>
      <c r="J213" s="158" t="s">
        <v>796</v>
      </c>
      <c r="K213" s="159">
        <f t="shared" si="30"/>
        <v>55.5</v>
      </c>
      <c r="L213" s="160">
        <f t="shared" si="31"/>
        <v>0.2</v>
      </c>
      <c r="M213" s="155" t="s">
        <v>580</v>
      </c>
      <c r="N213" s="161">
        <v>43846</v>
      </c>
      <c r="O213" s="1"/>
      <c r="P213" s="1"/>
      <c r="Q213" s="230"/>
      <c r="R213" s="1"/>
      <c r="S213" s="6" t="s">
        <v>767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3">
        <v>148</v>
      </c>
      <c r="B214" s="184">
        <v>43752</v>
      </c>
      <c r="C214" s="184"/>
      <c r="D214" s="185" t="s">
        <v>797</v>
      </c>
      <c r="E214" s="186" t="s">
        <v>577</v>
      </c>
      <c r="F214" s="186">
        <v>930</v>
      </c>
      <c r="G214" s="186"/>
      <c r="H214" s="186">
        <v>1165</v>
      </c>
      <c r="I214" s="188">
        <v>1200</v>
      </c>
      <c r="J214" s="158" t="s">
        <v>798</v>
      </c>
      <c r="K214" s="159">
        <f t="shared" si="30"/>
        <v>235</v>
      </c>
      <c r="L214" s="160">
        <f t="shared" si="31"/>
        <v>0.25268817204301075</v>
      </c>
      <c r="M214" s="155" t="s">
        <v>580</v>
      </c>
      <c r="N214" s="161">
        <v>43847</v>
      </c>
      <c r="O214" s="1"/>
      <c r="P214" s="1"/>
      <c r="Q214" s="230"/>
      <c r="R214" s="1"/>
      <c r="S214" s="6" t="s">
        <v>771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3">
        <v>149</v>
      </c>
      <c r="B215" s="184">
        <v>43753</v>
      </c>
      <c r="C215" s="184"/>
      <c r="D215" s="185" t="s">
        <v>799</v>
      </c>
      <c r="E215" s="186" t="s">
        <v>577</v>
      </c>
      <c r="F215" s="156">
        <v>111</v>
      </c>
      <c r="G215" s="186"/>
      <c r="H215" s="186">
        <v>141</v>
      </c>
      <c r="I215" s="188">
        <v>141</v>
      </c>
      <c r="J215" s="158" t="s">
        <v>800</v>
      </c>
      <c r="K215" s="159">
        <f t="shared" si="30"/>
        <v>30</v>
      </c>
      <c r="L215" s="160">
        <f t="shared" si="31"/>
        <v>0.27027027027027029</v>
      </c>
      <c r="M215" s="155" t="s">
        <v>580</v>
      </c>
      <c r="N215" s="161">
        <v>44328</v>
      </c>
      <c r="O215" s="1"/>
      <c r="P215" s="1"/>
      <c r="Q215" s="230"/>
      <c r="R215" s="1"/>
      <c r="S215" s="6" t="s">
        <v>771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3">
        <v>150</v>
      </c>
      <c r="B216" s="184">
        <v>43753</v>
      </c>
      <c r="C216" s="184"/>
      <c r="D216" s="185" t="s">
        <v>801</v>
      </c>
      <c r="E216" s="186" t="s">
        <v>577</v>
      </c>
      <c r="F216" s="156">
        <v>296</v>
      </c>
      <c r="G216" s="186"/>
      <c r="H216" s="186">
        <v>370</v>
      </c>
      <c r="I216" s="188">
        <v>370</v>
      </c>
      <c r="J216" s="158" t="s">
        <v>664</v>
      </c>
      <c r="K216" s="159">
        <f t="shared" si="30"/>
        <v>74</v>
      </c>
      <c r="L216" s="160">
        <f t="shared" si="31"/>
        <v>0.25</v>
      </c>
      <c r="M216" s="155" t="s">
        <v>580</v>
      </c>
      <c r="N216" s="161">
        <v>43853</v>
      </c>
      <c r="O216" s="1"/>
      <c r="P216" s="1"/>
      <c r="Q216" s="230"/>
      <c r="R216" s="1"/>
      <c r="S216" s="6" t="s">
        <v>771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3">
        <v>151</v>
      </c>
      <c r="B217" s="184">
        <v>43754</v>
      </c>
      <c r="C217" s="184"/>
      <c r="D217" s="185" t="s">
        <v>802</v>
      </c>
      <c r="E217" s="186" t="s">
        <v>577</v>
      </c>
      <c r="F217" s="156">
        <v>300</v>
      </c>
      <c r="G217" s="186"/>
      <c r="H217" s="186">
        <v>382.5</v>
      </c>
      <c r="I217" s="188">
        <v>344</v>
      </c>
      <c r="J217" s="158" t="s">
        <v>803</v>
      </c>
      <c r="K217" s="159">
        <f t="shared" si="30"/>
        <v>82.5</v>
      </c>
      <c r="L217" s="160">
        <f t="shared" si="31"/>
        <v>0.27500000000000002</v>
      </c>
      <c r="M217" s="155" t="s">
        <v>580</v>
      </c>
      <c r="N217" s="161">
        <v>44238</v>
      </c>
      <c r="O217" s="1"/>
      <c r="P217" s="1"/>
      <c r="Q217" s="230"/>
      <c r="R217" s="1"/>
      <c r="S217" s="6" t="s">
        <v>771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3">
        <v>152</v>
      </c>
      <c r="B218" s="184">
        <v>43832</v>
      </c>
      <c r="C218" s="184"/>
      <c r="D218" s="185" t="s">
        <v>804</v>
      </c>
      <c r="E218" s="186" t="s">
        <v>577</v>
      </c>
      <c r="F218" s="156">
        <v>495</v>
      </c>
      <c r="G218" s="186"/>
      <c r="H218" s="186">
        <v>595</v>
      </c>
      <c r="I218" s="188">
        <v>590</v>
      </c>
      <c r="J218" s="158" t="s">
        <v>600</v>
      </c>
      <c r="K218" s="159">
        <f t="shared" si="30"/>
        <v>100</v>
      </c>
      <c r="L218" s="160">
        <f t="shared" si="31"/>
        <v>0.20202020202020202</v>
      </c>
      <c r="M218" s="155" t="s">
        <v>580</v>
      </c>
      <c r="N218" s="161">
        <v>44589</v>
      </c>
      <c r="O218" s="1"/>
      <c r="P218" s="1"/>
      <c r="Q218" s="230"/>
      <c r="R218" s="1"/>
      <c r="S218" s="6" t="s">
        <v>771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3">
        <v>153</v>
      </c>
      <c r="B219" s="184">
        <v>43966</v>
      </c>
      <c r="C219" s="184"/>
      <c r="D219" s="185" t="s">
        <v>76</v>
      </c>
      <c r="E219" s="186" t="s">
        <v>577</v>
      </c>
      <c r="F219" s="156">
        <v>67.5</v>
      </c>
      <c r="G219" s="186"/>
      <c r="H219" s="186">
        <v>86</v>
      </c>
      <c r="I219" s="188">
        <v>86</v>
      </c>
      <c r="J219" s="158" t="s">
        <v>805</v>
      </c>
      <c r="K219" s="159">
        <f t="shared" si="30"/>
        <v>18.5</v>
      </c>
      <c r="L219" s="160">
        <f t="shared" si="31"/>
        <v>0.27407407407407408</v>
      </c>
      <c r="M219" s="155" t="s">
        <v>580</v>
      </c>
      <c r="N219" s="161">
        <v>44008</v>
      </c>
      <c r="O219" s="1"/>
      <c r="P219" s="1"/>
      <c r="Q219" s="230"/>
      <c r="R219" s="1"/>
      <c r="S219" s="6" t="s">
        <v>771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3">
        <v>154</v>
      </c>
      <c r="B220" s="184">
        <v>44035</v>
      </c>
      <c r="C220" s="184"/>
      <c r="D220" s="185" t="s">
        <v>480</v>
      </c>
      <c r="E220" s="186" t="s">
        <v>577</v>
      </c>
      <c r="F220" s="156">
        <v>231</v>
      </c>
      <c r="G220" s="186"/>
      <c r="H220" s="186">
        <v>281</v>
      </c>
      <c r="I220" s="188">
        <v>281</v>
      </c>
      <c r="J220" s="158" t="s">
        <v>664</v>
      </c>
      <c r="K220" s="159">
        <f t="shared" si="30"/>
        <v>50</v>
      </c>
      <c r="L220" s="160">
        <f t="shared" si="31"/>
        <v>0.21645021645021645</v>
      </c>
      <c r="M220" s="155" t="s">
        <v>580</v>
      </c>
      <c r="N220" s="161">
        <v>44358</v>
      </c>
      <c r="O220" s="1"/>
      <c r="P220" s="1"/>
      <c r="Q220" s="230"/>
      <c r="R220" s="1"/>
      <c r="S220" s="6" t="s">
        <v>771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3">
        <v>155</v>
      </c>
      <c r="B221" s="184">
        <v>44092</v>
      </c>
      <c r="C221" s="184"/>
      <c r="D221" s="185" t="s">
        <v>144</v>
      </c>
      <c r="E221" s="186" t="s">
        <v>577</v>
      </c>
      <c r="F221" s="186">
        <v>206</v>
      </c>
      <c r="G221" s="186"/>
      <c r="H221" s="186">
        <v>248</v>
      </c>
      <c r="I221" s="188">
        <v>248</v>
      </c>
      <c r="J221" s="158" t="s">
        <v>664</v>
      </c>
      <c r="K221" s="159">
        <f t="shared" si="30"/>
        <v>42</v>
      </c>
      <c r="L221" s="160">
        <f t="shared" si="31"/>
        <v>0.20388349514563106</v>
      </c>
      <c r="M221" s="155" t="s">
        <v>580</v>
      </c>
      <c r="N221" s="161">
        <v>44214</v>
      </c>
      <c r="O221" s="1"/>
      <c r="P221" s="1"/>
      <c r="Q221" s="230"/>
      <c r="R221" s="1"/>
      <c r="S221" s="6" t="s">
        <v>771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3">
        <v>156</v>
      </c>
      <c r="B222" s="184">
        <v>44140</v>
      </c>
      <c r="C222" s="184"/>
      <c r="D222" s="185" t="s">
        <v>144</v>
      </c>
      <c r="E222" s="186" t="s">
        <v>577</v>
      </c>
      <c r="F222" s="186">
        <v>182.5</v>
      </c>
      <c r="G222" s="186"/>
      <c r="H222" s="186">
        <v>248</v>
      </c>
      <c r="I222" s="188">
        <v>248</v>
      </c>
      <c r="J222" s="158" t="s">
        <v>664</v>
      </c>
      <c r="K222" s="159">
        <f t="shared" si="30"/>
        <v>65.5</v>
      </c>
      <c r="L222" s="160">
        <f t="shared" si="31"/>
        <v>0.35890410958904112</v>
      </c>
      <c r="M222" s="155" t="s">
        <v>580</v>
      </c>
      <c r="N222" s="161">
        <v>44214</v>
      </c>
      <c r="O222" s="1"/>
      <c r="P222" s="1"/>
      <c r="Q222" s="230"/>
      <c r="R222" s="1"/>
      <c r="S222" s="6" t="s">
        <v>771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3">
        <v>157</v>
      </c>
      <c r="B223" s="184">
        <v>44140</v>
      </c>
      <c r="C223" s="184"/>
      <c r="D223" s="185" t="s">
        <v>345</v>
      </c>
      <c r="E223" s="186" t="s">
        <v>577</v>
      </c>
      <c r="F223" s="186">
        <v>247.5</v>
      </c>
      <c r="G223" s="186"/>
      <c r="H223" s="186">
        <v>320</v>
      </c>
      <c r="I223" s="188">
        <v>320</v>
      </c>
      <c r="J223" s="158" t="s">
        <v>664</v>
      </c>
      <c r="K223" s="159">
        <f t="shared" si="30"/>
        <v>72.5</v>
      </c>
      <c r="L223" s="160">
        <f t="shared" si="31"/>
        <v>0.29292929292929293</v>
      </c>
      <c r="M223" s="155" t="s">
        <v>580</v>
      </c>
      <c r="N223" s="161">
        <v>44323</v>
      </c>
      <c r="O223" s="1"/>
      <c r="P223" s="1"/>
      <c r="Q223" s="230"/>
      <c r="R223" s="1"/>
      <c r="S223" s="6" t="s">
        <v>771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3">
        <v>158</v>
      </c>
      <c r="B224" s="184">
        <v>44140</v>
      </c>
      <c r="C224" s="184"/>
      <c r="D224" s="185" t="s">
        <v>203</v>
      </c>
      <c r="E224" s="186" t="s">
        <v>577</v>
      </c>
      <c r="F224" s="156">
        <v>925</v>
      </c>
      <c r="G224" s="186"/>
      <c r="H224" s="186">
        <v>1095</v>
      </c>
      <c r="I224" s="188">
        <v>1093</v>
      </c>
      <c r="J224" s="158" t="s">
        <v>806</v>
      </c>
      <c r="K224" s="159">
        <f t="shared" si="30"/>
        <v>170</v>
      </c>
      <c r="L224" s="160">
        <f t="shared" si="31"/>
        <v>0.18378378378378379</v>
      </c>
      <c r="M224" s="155" t="s">
        <v>580</v>
      </c>
      <c r="N224" s="161">
        <v>44201</v>
      </c>
      <c r="O224" s="1"/>
      <c r="P224" s="1"/>
      <c r="Q224" s="230"/>
      <c r="R224" s="1"/>
      <c r="S224" s="6" t="s">
        <v>771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3">
        <v>159</v>
      </c>
      <c r="B225" s="184">
        <v>44140</v>
      </c>
      <c r="C225" s="184"/>
      <c r="D225" s="185" t="s">
        <v>363</v>
      </c>
      <c r="E225" s="186" t="s">
        <v>577</v>
      </c>
      <c r="F225" s="156">
        <v>332.5</v>
      </c>
      <c r="G225" s="186"/>
      <c r="H225" s="186">
        <v>393</v>
      </c>
      <c r="I225" s="188">
        <v>406</v>
      </c>
      <c r="J225" s="158" t="s">
        <v>807</v>
      </c>
      <c r="K225" s="159">
        <f t="shared" si="30"/>
        <v>60.5</v>
      </c>
      <c r="L225" s="160">
        <f t="shared" si="31"/>
        <v>0.18195488721804512</v>
      </c>
      <c r="M225" s="155" t="s">
        <v>580</v>
      </c>
      <c r="N225" s="161">
        <v>44256</v>
      </c>
      <c r="O225" s="1"/>
      <c r="P225" s="1"/>
      <c r="Q225" s="230"/>
      <c r="R225" s="1"/>
      <c r="S225" s="6" t="s">
        <v>771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3">
        <v>160</v>
      </c>
      <c r="B226" s="184">
        <v>44141</v>
      </c>
      <c r="C226" s="184"/>
      <c r="D226" s="185" t="s">
        <v>480</v>
      </c>
      <c r="E226" s="186" t="s">
        <v>577</v>
      </c>
      <c r="F226" s="156">
        <v>231</v>
      </c>
      <c r="G226" s="186"/>
      <c r="H226" s="186">
        <v>281</v>
      </c>
      <c r="I226" s="188">
        <v>281</v>
      </c>
      <c r="J226" s="158" t="s">
        <v>664</v>
      </c>
      <c r="K226" s="159">
        <f t="shared" si="30"/>
        <v>50</v>
      </c>
      <c r="L226" s="160">
        <f t="shared" si="31"/>
        <v>0.21645021645021645</v>
      </c>
      <c r="M226" s="155" t="s">
        <v>580</v>
      </c>
      <c r="N226" s="161">
        <v>44358</v>
      </c>
      <c r="O226" s="1"/>
      <c r="P226" s="1"/>
      <c r="Q226" s="230"/>
      <c r="R226" s="1"/>
      <c r="S226" s="6" t="s">
        <v>771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3">
        <v>161</v>
      </c>
      <c r="B227" s="184">
        <v>44187</v>
      </c>
      <c r="C227" s="184"/>
      <c r="D227" s="185" t="s">
        <v>808</v>
      </c>
      <c r="E227" s="186" t="s">
        <v>577</v>
      </c>
      <c r="F227" s="156">
        <v>190</v>
      </c>
      <c r="G227" s="186"/>
      <c r="H227" s="186">
        <v>239</v>
      </c>
      <c r="I227" s="188">
        <v>239</v>
      </c>
      <c r="J227" s="158" t="s">
        <v>809</v>
      </c>
      <c r="K227" s="159">
        <f t="shared" si="30"/>
        <v>49</v>
      </c>
      <c r="L227" s="160">
        <f t="shared" si="31"/>
        <v>0.25789473684210529</v>
      </c>
      <c r="M227" s="155" t="s">
        <v>580</v>
      </c>
      <c r="N227" s="161">
        <v>44844</v>
      </c>
      <c r="O227" s="1"/>
      <c r="P227" s="1"/>
      <c r="Q227" s="230"/>
      <c r="R227" s="1"/>
      <c r="S227" s="6" t="s">
        <v>771</v>
      </c>
    </row>
    <row r="228" spans="1:27" ht="12.75" customHeight="1">
      <c r="A228" s="183">
        <v>162</v>
      </c>
      <c r="B228" s="184">
        <v>44258</v>
      </c>
      <c r="C228" s="184"/>
      <c r="D228" s="185" t="s">
        <v>804</v>
      </c>
      <c r="E228" s="186" t="s">
        <v>577</v>
      </c>
      <c r="F228" s="156">
        <v>495</v>
      </c>
      <c r="G228" s="186"/>
      <c r="H228" s="186">
        <v>595</v>
      </c>
      <c r="I228" s="188">
        <v>590</v>
      </c>
      <c r="J228" s="158" t="s">
        <v>600</v>
      </c>
      <c r="K228" s="159">
        <f t="shared" si="30"/>
        <v>100</v>
      </c>
      <c r="L228" s="160">
        <f t="shared" si="31"/>
        <v>0.20202020202020202</v>
      </c>
      <c r="M228" s="155" t="s">
        <v>580</v>
      </c>
      <c r="N228" s="161">
        <v>44589</v>
      </c>
      <c r="O228" s="1"/>
      <c r="P228" s="1"/>
      <c r="Q228" s="230"/>
      <c r="S228" s="6" t="s">
        <v>771</v>
      </c>
    </row>
    <row r="229" spans="1:27" ht="12.75" customHeight="1">
      <c r="A229" s="183">
        <v>163</v>
      </c>
      <c r="B229" s="184">
        <v>44274</v>
      </c>
      <c r="C229" s="184"/>
      <c r="D229" s="185" t="s">
        <v>363</v>
      </c>
      <c r="E229" s="186" t="s">
        <v>577</v>
      </c>
      <c r="F229" s="156">
        <v>355</v>
      </c>
      <c r="G229" s="186"/>
      <c r="H229" s="186">
        <v>422.5</v>
      </c>
      <c r="I229" s="188">
        <v>420</v>
      </c>
      <c r="J229" s="158" t="s">
        <v>810</v>
      </c>
      <c r="K229" s="159">
        <f t="shared" si="30"/>
        <v>67.5</v>
      </c>
      <c r="L229" s="160">
        <f t="shared" si="31"/>
        <v>0.19014084507042253</v>
      </c>
      <c r="M229" s="155" t="s">
        <v>580</v>
      </c>
      <c r="N229" s="161">
        <v>44361</v>
      </c>
      <c r="O229" s="1"/>
      <c r="S229" s="201" t="s">
        <v>771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3">
        <v>164</v>
      </c>
      <c r="B230" s="184">
        <v>44295</v>
      </c>
      <c r="C230" s="184"/>
      <c r="D230" s="185" t="s">
        <v>326</v>
      </c>
      <c r="E230" s="186" t="s">
        <v>577</v>
      </c>
      <c r="F230" s="156">
        <v>555</v>
      </c>
      <c r="G230" s="186"/>
      <c r="H230" s="186">
        <v>663</v>
      </c>
      <c r="I230" s="188">
        <v>663</v>
      </c>
      <c r="J230" s="158" t="s">
        <v>811</v>
      </c>
      <c r="K230" s="159">
        <f t="shared" si="30"/>
        <v>108</v>
      </c>
      <c r="L230" s="160">
        <f t="shared" si="31"/>
        <v>0.19459459459459461</v>
      </c>
      <c r="M230" s="155" t="s">
        <v>580</v>
      </c>
      <c r="N230" s="161">
        <v>44321</v>
      </c>
      <c r="O230" s="1"/>
      <c r="P230" s="1"/>
      <c r="Q230" s="230"/>
      <c r="R230" s="1"/>
      <c r="S230" s="201" t="s">
        <v>771</v>
      </c>
    </row>
    <row r="231" spans="1:27" ht="12.75" customHeight="1">
      <c r="A231" s="183">
        <v>165</v>
      </c>
      <c r="B231" s="184">
        <v>44308</v>
      </c>
      <c r="C231" s="184"/>
      <c r="D231" s="185" t="s">
        <v>775</v>
      </c>
      <c r="E231" s="186" t="s">
        <v>577</v>
      </c>
      <c r="F231" s="156">
        <v>126.5</v>
      </c>
      <c r="G231" s="186"/>
      <c r="H231" s="186">
        <v>155</v>
      </c>
      <c r="I231" s="188">
        <v>155</v>
      </c>
      <c r="J231" s="158" t="s">
        <v>664</v>
      </c>
      <c r="K231" s="159">
        <f t="shared" si="30"/>
        <v>28.5</v>
      </c>
      <c r="L231" s="160">
        <f t="shared" si="31"/>
        <v>0.22529644268774704</v>
      </c>
      <c r="M231" s="155" t="s">
        <v>580</v>
      </c>
      <c r="N231" s="161">
        <v>44362</v>
      </c>
      <c r="O231" s="1"/>
      <c r="S231" s="201" t="s">
        <v>771</v>
      </c>
    </row>
    <row r="232" spans="1:27" ht="12.75" customHeight="1">
      <c r="A232" s="162">
        <v>166</v>
      </c>
      <c r="B232" s="193">
        <v>44368</v>
      </c>
      <c r="C232" s="193"/>
      <c r="D232" s="164" t="s">
        <v>812</v>
      </c>
      <c r="E232" s="166" t="s">
        <v>577</v>
      </c>
      <c r="F232" s="194">
        <v>287.5</v>
      </c>
      <c r="G232" s="166"/>
      <c r="H232" s="166">
        <v>245</v>
      </c>
      <c r="I232" s="167">
        <v>344</v>
      </c>
      <c r="J232" s="168" t="s">
        <v>813</v>
      </c>
      <c r="K232" s="169">
        <f t="shared" si="30"/>
        <v>-42.5</v>
      </c>
      <c r="L232" s="170">
        <f t="shared" si="31"/>
        <v>-0.14782608695652175</v>
      </c>
      <c r="M232" s="166" t="s">
        <v>590</v>
      </c>
      <c r="N232" s="163">
        <v>44508</v>
      </c>
      <c r="O232" s="1"/>
      <c r="S232" s="201" t="s">
        <v>771</v>
      </c>
    </row>
    <row r="233" spans="1:27" ht="12.75" customHeight="1">
      <c r="A233" s="183">
        <v>167</v>
      </c>
      <c r="B233" s="184">
        <v>44368</v>
      </c>
      <c r="C233" s="184"/>
      <c r="D233" s="185" t="s">
        <v>480</v>
      </c>
      <c r="E233" s="186" t="s">
        <v>577</v>
      </c>
      <c r="F233" s="156">
        <v>241</v>
      </c>
      <c r="G233" s="186"/>
      <c r="H233" s="186">
        <v>298</v>
      </c>
      <c r="I233" s="188">
        <v>320</v>
      </c>
      <c r="J233" s="158" t="s">
        <v>664</v>
      </c>
      <c r="K233" s="159">
        <f t="shared" si="30"/>
        <v>57</v>
      </c>
      <c r="L233" s="160">
        <f t="shared" si="31"/>
        <v>0.23651452282157676</v>
      </c>
      <c r="M233" s="155" t="s">
        <v>580</v>
      </c>
      <c r="N233" s="161">
        <v>44802</v>
      </c>
      <c r="O233" s="37"/>
      <c r="S233" s="201" t="s">
        <v>771</v>
      </c>
    </row>
    <row r="234" spans="1:27" ht="12.75" customHeight="1">
      <c r="A234" s="183">
        <v>168</v>
      </c>
      <c r="B234" s="184">
        <v>44406</v>
      </c>
      <c r="C234" s="184"/>
      <c r="D234" s="185" t="s">
        <v>775</v>
      </c>
      <c r="E234" s="186" t="s">
        <v>577</v>
      </c>
      <c r="F234" s="156">
        <v>162.5</v>
      </c>
      <c r="G234" s="186"/>
      <c r="H234" s="186">
        <v>200</v>
      </c>
      <c r="I234" s="188">
        <v>200</v>
      </c>
      <c r="J234" s="158" t="s">
        <v>664</v>
      </c>
      <c r="K234" s="159">
        <f t="shared" si="30"/>
        <v>37.5</v>
      </c>
      <c r="L234" s="160">
        <f t="shared" si="31"/>
        <v>0.23076923076923078</v>
      </c>
      <c r="M234" s="155" t="s">
        <v>580</v>
      </c>
      <c r="N234" s="161">
        <v>44802</v>
      </c>
      <c r="O234" s="1"/>
      <c r="S234" s="201" t="s">
        <v>771</v>
      </c>
    </row>
    <row r="235" spans="1:27" ht="12.75" customHeight="1">
      <c r="A235" s="183">
        <v>169</v>
      </c>
      <c r="B235" s="184">
        <v>44462</v>
      </c>
      <c r="C235" s="184"/>
      <c r="D235" s="185" t="s">
        <v>438</v>
      </c>
      <c r="E235" s="186" t="s">
        <v>577</v>
      </c>
      <c r="F235" s="156">
        <v>1235</v>
      </c>
      <c r="G235" s="186"/>
      <c r="H235" s="186">
        <v>1505</v>
      </c>
      <c r="I235" s="188">
        <v>1500</v>
      </c>
      <c r="J235" s="158" t="s">
        <v>664</v>
      </c>
      <c r="K235" s="159">
        <f t="shared" si="30"/>
        <v>270</v>
      </c>
      <c r="L235" s="160">
        <f t="shared" si="31"/>
        <v>0.21862348178137653</v>
      </c>
      <c r="M235" s="155" t="s">
        <v>580</v>
      </c>
      <c r="N235" s="161">
        <v>44564</v>
      </c>
      <c r="O235" s="1"/>
      <c r="S235" s="201" t="s">
        <v>771</v>
      </c>
    </row>
    <row r="236" spans="1:27" ht="12.75" customHeight="1">
      <c r="A236" s="183">
        <v>170</v>
      </c>
      <c r="B236" s="184">
        <v>44480</v>
      </c>
      <c r="C236" s="184"/>
      <c r="D236" s="185" t="s">
        <v>814</v>
      </c>
      <c r="E236" s="186" t="s">
        <v>577</v>
      </c>
      <c r="F236" s="156">
        <v>58.75</v>
      </c>
      <c r="G236" s="186"/>
      <c r="H236" s="186">
        <v>64.25</v>
      </c>
      <c r="I236" s="188"/>
      <c r="J236" s="158" t="s">
        <v>664</v>
      </c>
      <c r="K236" s="159">
        <f t="shared" ref="K236" si="32">H236-F236</f>
        <v>5.5</v>
      </c>
      <c r="L236" s="160">
        <f t="shared" ref="L236" si="33">K236/F236</f>
        <v>9.3617021276595741E-2</v>
      </c>
      <c r="M236" s="155" t="s">
        <v>580</v>
      </c>
      <c r="N236" s="161">
        <v>45322</v>
      </c>
      <c r="O236" s="37"/>
      <c r="S236" s="201" t="s">
        <v>771</v>
      </c>
    </row>
    <row r="237" spans="1:27" ht="12.75" customHeight="1">
      <c r="A237" s="152">
        <v>171</v>
      </c>
      <c r="B237" s="153">
        <v>44481</v>
      </c>
      <c r="C237" s="153"/>
      <c r="D237" s="154" t="s">
        <v>278</v>
      </c>
      <c r="E237" s="155" t="s">
        <v>577</v>
      </c>
      <c r="F237" s="156">
        <v>315</v>
      </c>
      <c r="G237" s="155"/>
      <c r="H237" s="155">
        <v>335</v>
      </c>
      <c r="I237" s="157">
        <v>380</v>
      </c>
      <c r="J237" s="158" t="s">
        <v>865</v>
      </c>
      <c r="K237" s="159">
        <f t="shared" ref="K237" si="34">H237-F237</f>
        <v>20</v>
      </c>
      <c r="L237" s="160">
        <f t="shared" ref="L237" si="35">K237/F237</f>
        <v>6.3492063492063489E-2</v>
      </c>
      <c r="M237" s="155" t="s">
        <v>580</v>
      </c>
      <c r="N237" s="161">
        <v>45297</v>
      </c>
      <c r="O237" s="37"/>
      <c r="S237" s="201" t="s">
        <v>771</v>
      </c>
    </row>
    <row r="238" spans="1:27" ht="12.75" customHeight="1">
      <c r="A238" s="152">
        <v>172</v>
      </c>
      <c r="B238" s="153">
        <v>44481</v>
      </c>
      <c r="C238" s="153"/>
      <c r="D238" s="154" t="s">
        <v>815</v>
      </c>
      <c r="E238" s="155" t="s">
        <v>577</v>
      </c>
      <c r="F238" s="156">
        <v>45.5</v>
      </c>
      <c r="G238" s="155"/>
      <c r="H238" s="155">
        <v>56.5</v>
      </c>
      <c r="I238" s="157">
        <v>56</v>
      </c>
      <c r="J238" s="158" t="s">
        <v>664</v>
      </c>
      <c r="K238" s="159">
        <f t="shared" ref="K238:K239" si="36">H238-F238</f>
        <v>11</v>
      </c>
      <c r="L238" s="160">
        <f t="shared" ref="L238:L239" si="37">K238/F238</f>
        <v>0.24175824175824176</v>
      </c>
      <c r="M238" s="155" t="s">
        <v>580</v>
      </c>
      <c r="N238" s="161">
        <v>44881</v>
      </c>
      <c r="O238" s="37"/>
      <c r="S238" s="201"/>
    </row>
    <row r="239" spans="1:27" ht="12.75" customHeight="1">
      <c r="A239" s="152">
        <v>173</v>
      </c>
      <c r="B239" s="153">
        <v>44551</v>
      </c>
      <c r="C239" s="153"/>
      <c r="D239" s="154" t="s">
        <v>131</v>
      </c>
      <c r="E239" s="155" t="s">
        <v>577</v>
      </c>
      <c r="F239" s="156">
        <v>2300</v>
      </c>
      <c r="G239" s="155"/>
      <c r="H239" s="155">
        <f>(2820+2200)/2</f>
        <v>2510</v>
      </c>
      <c r="I239" s="157">
        <v>3000</v>
      </c>
      <c r="J239" s="158" t="s">
        <v>816</v>
      </c>
      <c r="K239" s="159">
        <f t="shared" si="36"/>
        <v>210</v>
      </c>
      <c r="L239" s="160">
        <f t="shared" si="37"/>
        <v>9.1304347826086957E-2</v>
      </c>
      <c r="M239" s="155" t="s">
        <v>580</v>
      </c>
      <c r="N239" s="161">
        <v>44649</v>
      </c>
      <c r="O239" s="1"/>
      <c r="S239" s="201"/>
    </row>
    <row r="240" spans="1:27" ht="12.75" customHeight="1">
      <c r="A240" s="152">
        <v>174</v>
      </c>
      <c r="B240" s="153">
        <v>44606</v>
      </c>
      <c r="C240" s="153"/>
      <c r="D240" s="154" t="s">
        <v>428</v>
      </c>
      <c r="E240" s="155" t="s">
        <v>577</v>
      </c>
      <c r="F240" s="156">
        <v>635</v>
      </c>
      <c r="G240" s="155"/>
      <c r="H240" s="155">
        <v>700</v>
      </c>
      <c r="I240" s="157">
        <v>764</v>
      </c>
      <c r="J240" s="158" t="s">
        <v>845</v>
      </c>
      <c r="K240" s="159">
        <f t="shared" ref="K240" si="38">H240-F240</f>
        <v>65</v>
      </c>
      <c r="L240" s="160">
        <f t="shared" ref="L240" si="39">K240/F240</f>
        <v>0.10236220472440945</v>
      </c>
      <c r="M240" s="155" t="s">
        <v>580</v>
      </c>
      <c r="N240" s="161">
        <v>45159</v>
      </c>
      <c r="O240" s="37"/>
      <c r="S240" s="201"/>
    </row>
    <row r="241" spans="1:39" ht="12.75" customHeight="1">
      <c r="A241" s="152">
        <v>175</v>
      </c>
      <c r="B241" s="153">
        <v>44613</v>
      </c>
      <c r="C241" s="153"/>
      <c r="D241" s="154" t="s">
        <v>438</v>
      </c>
      <c r="E241" s="155" t="s">
        <v>577</v>
      </c>
      <c r="F241" s="156">
        <v>1255</v>
      </c>
      <c r="G241" s="155"/>
      <c r="H241" s="155">
        <v>1515</v>
      </c>
      <c r="I241" s="157">
        <v>1510</v>
      </c>
      <c r="J241" s="158" t="s">
        <v>664</v>
      </c>
      <c r="K241" s="159">
        <f>H241-F241</f>
        <v>260</v>
      </c>
      <c r="L241" s="160">
        <f>K241/F241</f>
        <v>0.20717131474103587</v>
      </c>
      <c r="M241" s="155" t="s">
        <v>580</v>
      </c>
      <c r="N241" s="161">
        <v>44834</v>
      </c>
      <c r="O241" s="37"/>
      <c r="S241" s="201"/>
    </row>
    <row r="242" spans="1:39" ht="12.75" customHeight="1">
      <c r="A242">
        <v>176</v>
      </c>
      <c r="B242" s="203">
        <v>44670</v>
      </c>
      <c r="C242" s="203"/>
      <c r="D242" s="53" t="s">
        <v>540</v>
      </c>
      <c r="E242" s="204" t="s">
        <v>577</v>
      </c>
      <c r="F242" s="51" t="s">
        <v>817</v>
      </c>
      <c r="G242" s="51"/>
      <c r="H242" s="51"/>
      <c r="I242" s="51">
        <v>553</v>
      </c>
      <c r="J242" s="51" t="s">
        <v>578</v>
      </c>
      <c r="K242" s="51"/>
      <c r="L242" s="51"/>
      <c r="M242" s="51"/>
      <c r="N242" s="51"/>
      <c r="O242" s="37"/>
      <c r="S242" s="201"/>
    </row>
    <row r="243" spans="1:39" ht="12.75" customHeight="1">
      <c r="A243" s="183">
        <v>177</v>
      </c>
      <c r="B243" s="184">
        <v>44746</v>
      </c>
      <c r="C243" s="184"/>
      <c r="D243" s="185" t="s">
        <v>818</v>
      </c>
      <c r="E243" s="186" t="s">
        <v>577</v>
      </c>
      <c r="F243" s="186">
        <v>207.5</v>
      </c>
      <c r="G243" s="186"/>
      <c r="H243" s="186">
        <v>254</v>
      </c>
      <c r="I243" s="188">
        <v>254</v>
      </c>
      <c r="J243" s="158" t="s">
        <v>664</v>
      </c>
      <c r="K243" s="159">
        <f t="shared" ref="K243:K245" si="40">H243-F243</f>
        <v>46.5</v>
      </c>
      <c r="L243" s="160">
        <f t="shared" ref="L243:L245" si="41">K243/F243</f>
        <v>0.22409638554216868</v>
      </c>
      <c r="M243" s="155" t="s">
        <v>580</v>
      </c>
      <c r="N243" s="161">
        <v>44792</v>
      </c>
      <c r="O243" s="1"/>
      <c r="S243" s="201"/>
    </row>
    <row r="244" spans="1:39" ht="12.75" customHeight="1">
      <c r="A244" s="183">
        <v>178</v>
      </c>
      <c r="B244" s="184">
        <v>44775</v>
      </c>
      <c r="C244" s="184"/>
      <c r="D244" s="185" t="s">
        <v>482</v>
      </c>
      <c r="E244" s="186" t="s">
        <v>577</v>
      </c>
      <c r="F244" s="186">
        <v>31.25</v>
      </c>
      <c r="G244" s="186"/>
      <c r="H244" s="186">
        <v>38.75</v>
      </c>
      <c r="I244" s="188">
        <v>38</v>
      </c>
      <c r="J244" s="158" t="s">
        <v>664</v>
      </c>
      <c r="K244" s="159">
        <f t="shared" si="40"/>
        <v>7.5</v>
      </c>
      <c r="L244" s="160">
        <f t="shared" si="41"/>
        <v>0.24</v>
      </c>
      <c r="M244" s="155" t="s">
        <v>580</v>
      </c>
      <c r="N244" s="161">
        <v>44844</v>
      </c>
      <c r="O244" s="37"/>
      <c r="S244" s="54"/>
    </row>
    <row r="245" spans="1:39" ht="12.75" customHeight="1">
      <c r="A245" s="183">
        <v>179</v>
      </c>
      <c r="B245" s="184">
        <v>44841</v>
      </c>
      <c r="C245" s="184"/>
      <c r="D245" s="185" t="s">
        <v>819</v>
      </c>
      <c r="E245" s="186" t="s">
        <v>577</v>
      </c>
      <c r="F245" s="156">
        <v>665</v>
      </c>
      <c r="G245" s="186"/>
      <c r="H245" s="186">
        <v>807.5</v>
      </c>
      <c r="I245" s="188">
        <v>840</v>
      </c>
      <c r="J245" s="158" t="s">
        <v>816</v>
      </c>
      <c r="K245" s="159">
        <f t="shared" si="40"/>
        <v>142.5</v>
      </c>
      <c r="L245" s="160">
        <f t="shared" si="41"/>
        <v>0.21428571428571427</v>
      </c>
      <c r="M245" s="155" t="s">
        <v>580</v>
      </c>
      <c r="N245" s="161">
        <v>45097</v>
      </c>
      <c r="O245" s="37"/>
      <c r="S245" s="54"/>
    </row>
    <row r="246" spans="1:39" ht="12.75" customHeight="1">
      <c r="A246" s="183">
        <v>180</v>
      </c>
      <c r="B246" s="184">
        <v>44844</v>
      </c>
      <c r="C246" s="184"/>
      <c r="D246" s="185" t="s">
        <v>430</v>
      </c>
      <c r="E246" s="186" t="s">
        <v>577</v>
      </c>
      <c r="F246" s="156">
        <v>227.5</v>
      </c>
      <c r="G246" s="186"/>
      <c r="H246" s="186">
        <v>270</v>
      </c>
      <c r="I246" s="188">
        <v>291</v>
      </c>
      <c r="J246" s="158" t="s">
        <v>847</v>
      </c>
      <c r="K246" s="159">
        <f t="shared" ref="K246" si="42">H246-F246</f>
        <v>42.5</v>
      </c>
      <c r="L246" s="160">
        <f t="shared" ref="L246" si="43">K246/F246</f>
        <v>0.18681318681318682</v>
      </c>
      <c r="M246" s="155" t="s">
        <v>580</v>
      </c>
      <c r="N246" s="161">
        <v>45160</v>
      </c>
      <c r="O246" s="37"/>
      <c r="R246" s="37"/>
      <c r="S246" s="54"/>
    </row>
    <row r="247" spans="1:39" ht="12.75" customHeight="1">
      <c r="A247" s="183">
        <v>181</v>
      </c>
      <c r="B247" s="184">
        <v>44845</v>
      </c>
      <c r="C247" s="184"/>
      <c r="D247" s="185" t="s">
        <v>428</v>
      </c>
      <c r="E247" s="186" t="s">
        <v>577</v>
      </c>
      <c r="F247" s="156">
        <v>555</v>
      </c>
      <c r="G247" s="186"/>
      <c r="H247" s="186">
        <v>700</v>
      </c>
      <c r="I247" s="188">
        <v>765</v>
      </c>
      <c r="J247" s="158" t="s">
        <v>846</v>
      </c>
      <c r="K247" s="159">
        <f t="shared" ref="K247" si="44">H247-F247</f>
        <v>145</v>
      </c>
      <c r="L247" s="160">
        <f t="shared" ref="L247" si="45">K247/F247</f>
        <v>0.26126126126126126</v>
      </c>
      <c r="M247" s="155" t="s">
        <v>580</v>
      </c>
      <c r="N247" s="161">
        <v>45159</v>
      </c>
      <c r="O247" s="37"/>
      <c r="R247" s="37"/>
      <c r="S247" s="54"/>
    </row>
    <row r="248" spans="1:39" ht="12.75" customHeight="1">
      <c r="A248" s="183">
        <v>182</v>
      </c>
      <c r="B248" s="184">
        <v>44981</v>
      </c>
      <c r="C248" s="184"/>
      <c r="D248" s="185" t="s">
        <v>445</v>
      </c>
      <c r="E248" s="186" t="s">
        <v>577</v>
      </c>
      <c r="F248" s="156">
        <v>1675</v>
      </c>
      <c r="G248" s="186"/>
      <c r="H248" s="186">
        <v>2080</v>
      </c>
      <c r="I248" s="188">
        <v>2080</v>
      </c>
      <c r="J248" s="158" t="s">
        <v>664</v>
      </c>
      <c r="K248" s="159">
        <f t="shared" ref="K248:K253" si="46">H248-F248</f>
        <v>405</v>
      </c>
      <c r="L248" s="160">
        <f t="shared" ref="L248:L253" si="47">K248/F248</f>
        <v>0.2417910447761194</v>
      </c>
      <c r="M248" s="155" t="s">
        <v>580</v>
      </c>
      <c r="N248" s="161">
        <v>45119</v>
      </c>
      <c r="O248" s="37"/>
      <c r="S248" s="54" t="s">
        <v>843</v>
      </c>
    </row>
    <row r="249" spans="1:39" ht="12.75" customHeight="1">
      <c r="A249" s="183">
        <v>183</v>
      </c>
      <c r="B249" s="184">
        <v>44986</v>
      </c>
      <c r="C249" s="184"/>
      <c r="D249" s="185" t="s">
        <v>482</v>
      </c>
      <c r="E249" s="186" t="s">
        <v>577</v>
      </c>
      <c r="F249" s="156">
        <v>57.5</v>
      </c>
      <c r="G249" s="186"/>
      <c r="H249" s="186">
        <v>120</v>
      </c>
      <c r="I249" s="188">
        <v>120</v>
      </c>
      <c r="J249" s="158" t="s">
        <v>664</v>
      </c>
      <c r="K249" s="159">
        <f t="shared" si="46"/>
        <v>62.5</v>
      </c>
      <c r="L249" s="160">
        <f t="shared" si="47"/>
        <v>1.0869565217391304</v>
      </c>
      <c r="M249" s="155" t="s">
        <v>580</v>
      </c>
      <c r="N249" s="161">
        <v>45049</v>
      </c>
      <c r="O249" s="37"/>
      <c r="S249" s="54" t="s">
        <v>843</v>
      </c>
    </row>
    <row r="250" spans="1:39" ht="12.75" customHeight="1">
      <c r="A250" s="183">
        <v>184</v>
      </c>
      <c r="B250" s="184">
        <v>45008</v>
      </c>
      <c r="C250" s="184"/>
      <c r="D250" s="185" t="s">
        <v>499</v>
      </c>
      <c r="E250" s="186" t="s">
        <v>577</v>
      </c>
      <c r="F250" s="156">
        <v>2765</v>
      </c>
      <c r="G250" s="186"/>
      <c r="H250" s="186">
        <v>3547.5</v>
      </c>
      <c r="I250" s="188">
        <v>3523</v>
      </c>
      <c r="J250" s="158" t="s">
        <v>664</v>
      </c>
      <c r="K250" s="159">
        <f t="shared" si="46"/>
        <v>782.5</v>
      </c>
      <c r="L250" s="160">
        <f t="shared" si="47"/>
        <v>0.28300180831826399</v>
      </c>
      <c r="M250" s="155" t="s">
        <v>580</v>
      </c>
      <c r="N250" s="161">
        <v>45177</v>
      </c>
      <c r="O250" s="37"/>
      <c r="S250" s="54" t="s">
        <v>843</v>
      </c>
    </row>
    <row r="251" spans="1:39" ht="12.75" customHeight="1">
      <c r="A251" s="183">
        <v>185</v>
      </c>
      <c r="B251" s="184">
        <v>45027</v>
      </c>
      <c r="C251" s="184"/>
      <c r="D251" s="185" t="s">
        <v>820</v>
      </c>
      <c r="E251" s="186" t="s">
        <v>577</v>
      </c>
      <c r="F251" s="186">
        <v>460</v>
      </c>
      <c r="G251" s="186"/>
      <c r="H251" s="186">
        <v>825</v>
      </c>
      <c r="I251" s="188">
        <v>810</v>
      </c>
      <c r="J251" s="158" t="s">
        <v>664</v>
      </c>
      <c r="K251" s="159">
        <f t="shared" si="46"/>
        <v>365</v>
      </c>
      <c r="L251" s="160">
        <f t="shared" si="47"/>
        <v>0.79347826086956519</v>
      </c>
      <c r="M251" s="155" t="s">
        <v>580</v>
      </c>
      <c r="N251" s="161">
        <v>45155</v>
      </c>
      <c r="O251" s="37"/>
      <c r="S251" s="54" t="s">
        <v>843</v>
      </c>
    </row>
    <row r="252" spans="1:39" ht="12.75" customHeight="1">
      <c r="A252" s="183">
        <v>186</v>
      </c>
      <c r="B252" s="184">
        <v>45050</v>
      </c>
      <c r="C252" s="184"/>
      <c r="D252" s="185" t="s">
        <v>42</v>
      </c>
      <c r="E252" s="186" t="s">
        <v>577</v>
      </c>
      <c r="F252" s="186">
        <v>3630</v>
      </c>
      <c r="G252" s="186"/>
      <c r="H252" s="186">
        <v>5150</v>
      </c>
      <c r="I252" s="188">
        <v>5040</v>
      </c>
      <c r="J252" s="158" t="s">
        <v>664</v>
      </c>
      <c r="K252" s="159">
        <f t="shared" si="46"/>
        <v>1520</v>
      </c>
      <c r="L252" s="160">
        <f t="shared" si="47"/>
        <v>0.41873278236914602</v>
      </c>
      <c r="M252" s="155" t="s">
        <v>580</v>
      </c>
      <c r="N252" s="161">
        <v>45344</v>
      </c>
      <c r="O252" s="37"/>
      <c r="S252" s="54" t="s">
        <v>843</v>
      </c>
    </row>
    <row r="253" spans="1:39" ht="12.75" customHeight="1">
      <c r="A253" s="183">
        <v>187</v>
      </c>
      <c r="B253" s="184">
        <v>45075</v>
      </c>
      <c r="C253" s="184"/>
      <c r="D253" s="185" t="s">
        <v>821</v>
      </c>
      <c r="E253" s="186" t="s">
        <v>577</v>
      </c>
      <c r="F253" s="156">
        <v>585</v>
      </c>
      <c r="G253" s="186"/>
      <c r="H253" s="186">
        <v>732</v>
      </c>
      <c r="I253" s="188">
        <v>732</v>
      </c>
      <c r="J253" s="158" t="s">
        <v>664</v>
      </c>
      <c r="K253" s="159">
        <f t="shared" si="46"/>
        <v>147</v>
      </c>
      <c r="L253" s="160">
        <f t="shared" si="47"/>
        <v>0.25128205128205128</v>
      </c>
      <c r="M253" s="155" t="s">
        <v>580</v>
      </c>
      <c r="N253" s="161">
        <v>45152</v>
      </c>
      <c r="O253" s="37"/>
      <c r="R253" s="37"/>
      <c r="S253" s="54" t="s">
        <v>843</v>
      </c>
      <c r="U253" s="37"/>
      <c r="W253" s="37"/>
      <c r="X253" s="54"/>
      <c r="Z253" s="37"/>
      <c r="AB253" s="37"/>
      <c r="AC253" s="54"/>
      <c r="AE253" s="37"/>
      <c r="AG253" s="37"/>
      <c r="AH253" s="54"/>
      <c r="AJ253" s="37"/>
      <c r="AL253" s="37"/>
      <c r="AM253" s="54"/>
    </row>
    <row r="254" spans="1:39" ht="12.75" customHeight="1">
      <c r="A254" s="202">
        <v>188</v>
      </c>
      <c r="B254" s="203">
        <v>45078</v>
      </c>
      <c r="C254" s="53"/>
      <c r="D254" s="53" t="s">
        <v>529</v>
      </c>
      <c r="E254" s="204" t="s">
        <v>577</v>
      </c>
      <c r="F254" s="51" t="s">
        <v>822</v>
      </c>
      <c r="G254" s="51"/>
      <c r="H254" s="51"/>
      <c r="I254" s="51">
        <v>4300</v>
      </c>
      <c r="J254" s="51" t="s">
        <v>578</v>
      </c>
      <c r="K254" s="51"/>
      <c r="L254" s="51"/>
      <c r="M254" s="51"/>
      <c r="N254" s="51"/>
      <c r="O254" s="37"/>
      <c r="R254" s="37"/>
      <c r="S254" s="54" t="s">
        <v>843</v>
      </c>
      <c r="U254" s="37"/>
      <c r="W254" s="37"/>
      <c r="X254" s="54"/>
      <c r="Z254" s="37"/>
      <c r="AB254" s="37"/>
      <c r="AC254" s="54"/>
      <c r="AE254" s="37"/>
      <c r="AG254" s="37"/>
      <c r="AH254" s="54"/>
      <c r="AJ254" s="37"/>
      <c r="AL254" s="37"/>
      <c r="AM254" s="54"/>
    </row>
    <row r="255" spans="1:39" ht="12.75" customHeight="1">
      <c r="A255" s="183">
        <v>189</v>
      </c>
      <c r="B255" s="184">
        <v>45103</v>
      </c>
      <c r="C255" s="184"/>
      <c r="D255" s="185" t="s">
        <v>841</v>
      </c>
      <c r="E255" s="186" t="s">
        <v>577</v>
      </c>
      <c r="F255" s="156">
        <v>282.5</v>
      </c>
      <c r="G255" s="186"/>
      <c r="H255" s="186">
        <v>383</v>
      </c>
      <c r="I255" s="188">
        <v>383</v>
      </c>
      <c r="J255" s="158" t="s">
        <v>664</v>
      </c>
      <c r="K255" s="159">
        <f>H255-F255</f>
        <v>100.5</v>
      </c>
      <c r="L255" s="160">
        <f>K255/F255</f>
        <v>0.35575221238938054</v>
      </c>
      <c r="M255" s="155" t="s">
        <v>580</v>
      </c>
      <c r="N255" s="161">
        <v>45265</v>
      </c>
      <c r="O255" s="37"/>
      <c r="R255" s="37"/>
      <c r="S255" s="54" t="s">
        <v>843</v>
      </c>
      <c r="U255" s="37"/>
      <c r="W255" s="37"/>
      <c r="X255" s="54"/>
      <c r="Z255" s="37"/>
      <c r="AB255" s="37"/>
      <c r="AC255" s="54"/>
      <c r="AE255" s="37"/>
      <c r="AG255" s="37"/>
      <c r="AH255" s="54"/>
      <c r="AJ255" s="37"/>
      <c r="AL255" s="37"/>
      <c r="AM255" s="54"/>
    </row>
    <row r="256" spans="1:39" ht="12.75" customHeight="1">
      <c r="A256" s="183">
        <v>190</v>
      </c>
      <c r="B256" s="184">
        <v>45120</v>
      </c>
      <c r="C256" s="184"/>
      <c r="D256" s="185" t="s">
        <v>528</v>
      </c>
      <c r="E256" s="186" t="s">
        <v>577</v>
      </c>
      <c r="F256" s="156">
        <v>2312.5</v>
      </c>
      <c r="G256" s="186"/>
      <c r="H256" s="186">
        <v>2935</v>
      </c>
      <c r="I256" s="188">
        <v>2935</v>
      </c>
      <c r="J256" s="158" t="s">
        <v>664</v>
      </c>
      <c r="K256" s="159">
        <f>H256-F256</f>
        <v>622.5</v>
      </c>
      <c r="L256" s="160">
        <f>K256/F256</f>
        <v>0.26918918918918922</v>
      </c>
      <c r="M256" s="155" t="s">
        <v>580</v>
      </c>
      <c r="N256" s="161">
        <v>45177</v>
      </c>
      <c r="O256" s="37"/>
      <c r="R256" s="37"/>
      <c r="S256" s="54" t="s">
        <v>843</v>
      </c>
      <c r="U256" s="37"/>
      <c r="W256" s="37"/>
      <c r="X256" s="54"/>
      <c r="Z256" s="37"/>
      <c r="AB256" s="37"/>
      <c r="AC256" s="54"/>
      <c r="AE256" s="37"/>
      <c r="AG256" s="37"/>
      <c r="AH256" s="54"/>
      <c r="AJ256" s="37"/>
      <c r="AL256" s="37"/>
      <c r="AM256" s="54"/>
    </row>
    <row r="257" spans="1:39" ht="12.75" customHeight="1">
      <c r="A257" s="183">
        <v>191</v>
      </c>
      <c r="B257" s="184">
        <v>45125</v>
      </c>
      <c r="C257" s="184"/>
      <c r="D257" s="185" t="s">
        <v>203</v>
      </c>
      <c r="E257" s="186" t="s">
        <v>577</v>
      </c>
      <c r="F257" s="156">
        <v>3980</v>
      </c>
      <c r="G257" s="186"/>
      <c r="H257" s="186">
        <v>4895</v>
      </c>
      <c r="I257" s="188">
        <v>4895</v>
      </c>
      <c r="J257" s="158" t="s">
        <v>664</v>
      </c>
      <c r="K257" s="159">
        <f>H257-F257</f>
        <v>915</v>
      </c>
      <c r="L257" s="160">
        <f>K257/F257</f>
        <v>0.22989949748743718</v>
      </c>
      <c r="M257" s="155" t="s">
        <v>580</v>
      </c>
      <c r="N257" s="161">
        <v>45155</v>
      </c>
      <c r="O257" s="37"/>
      <c r="S257" s="54" t="s">
        <v>843</v>
      </c>
      <c r="U257" s="37"/>
      <c r="X257" s="54"/>
      <c r="Z257" s="37"/>
      <c r="AC257" s="54"/>
      <c r="AE257" s="37"/>
      <c r="AH257" s="54"/>
      <c r="AJ257" s="37"/>
      <c r="AM257" s="54"/>
    </row>
    <row r="258" spans="1:39" ht="12.75" customHeight="1">
      <c r="A258" s="183">
        <v>192</v>
      </c>
      <c r="B258" s="184">
        <v>45145</v>
      </c>
      <c r="C258" s="184"/>
      <c r="D258" s="185" t="s">
        <v>844</v>
      </c>
      <c r="E258" s="186" t="s">
        <v>577</v>
      </c>
      <c r="F258" s="156">
        <v>565</v>
      </c>
      <c r="G258" s="186"/>
      <c r="H258" s="186">
        <v>725</v>
      </c>
      <c r="I258" s="188">
        <v>725</v>
      </c>
      <c r="J258" s="158" t="s">
        <v>664</v>
      </c>
      <c r="K258" s="159">
        <f>H258-F258</f>
        <v>160</v>
      </c>
      <c r="L258" s="160">
        <f>K258/F258</f>
        <v>0.2831858407079646</v>
      </c>
      <c r="M258" s="155" t="s">
        <v>580</v>
      </c>
      <c r="N258" s="161">
        <v>45169</v>
      </c>
      <c r="O258" s="37"/>
      <c r="S258" s="54" t="s">
        <v>843</v>
      </c>
      <c r="U258" s="37"/>
      <c r="X258" s="54"/>
      <c r="Z258" s="37"/>
      <c r="AC258" s="54"/>
      <c r="AE258" s="37"/>
      <c r="AH258" s="54"/>
      <c r="AJ258" s="37"/>
      <c r="AM258" s="54"/>
    </row>
    <row r="259" spans="1:39" ht="12.75" customHeight="1">
      <c r="A259" s="271">
        <v>193</v>
      </c>
      <c r="B259" s="272">
        <v>45167</v>
      </c>
      <c r="C259" s="272"/>
      <c r="D259" s="273" t="s">
        <v>848</v>
      </c>
      <c r="E259" s="274" t="s">
        <v>577</v>
      </c>
      <c r="F259" s="156">
        <v>700</v>
      </c>
      <c r="G259" s="274"/>
      <c r="H259" s="274">
        <v>950</v>
      </c>
      <c r="I259" s="275">
        <v>950</v>
      </c>
      <c r="J259" s="276" t="s">
        <v>664</v>
      </c>
      <c r="K259" s="159">
        <f>H259-F259</f>
        <v>250</v>
      </c>
      <c r="L259" s="160">
        <f>K259/F259</f>
        <v>0.35714285714285715</v>
      </c>
      <c r="M259" s="155" t="s">
        <v>580</v>
      </c>
      <c r="N259" s="161">
        <v>45261</v>
      </c>
      <c r="O259" s="37"/>
      <c r="S259" s="54" t="s">
        <v>843</v>
      </c>
      <c r="U259" s="37"/>
      <c r="X259" s="54"/>
      <c r="Z259" s="37"/>
      <c r="AC259" s="54"/>
      <c r="AE259" s="37"/>
      <c r="AH259" s="54"/>
      <c r="AJ259" s="37"/>
      <c r="AM259" s="54"/>
    </row>
    <row r="260" spans="1:39" ht="12.75" customHeight="1">
      <c r="A260" s="202">
        <v>194</v>
      </c>
      <c r="B260" s="203">
        <v>45184</v>
      </c>
      <c r="C260" s="53"/>
      <c r="D260" s="53" t="s">
        <v>531</v>
      </c>
      <c r="E260" s="204" t="s">
        <v>577</v>
      </c>
      <c r="F260" s="51" t="s">
        <v>850</v>
      </c>
      <c r="G260" s="51"/>
      <c r="H260" s="51"/>
      <c r="I260" s="51">
        <v>480</v>
      </c>
      <c r="J260" s="51" t="s">
        <v>578</v>
      </c>
      <c r="K260" s="51"/>
      <c r="L260" s="51"/>
      <c r="M260" s="51"/>
      <c r="N260" s="51"/>
      <c r="O260" s="37"/>
      <c r="S260" s="54" t="s">
        <v>843</v>
      </c>
      <c r="U260" s="37"/>
      <c r="X260" s="54"/>
      <c r="Z260" s="37"/>
      <c r="AC260" s="54"/>
      <c r="AE260" s="37"/>
      <c r="AH260" s="54"/>
      <c r="AJ260" s="37"/>
      <c r="AM260" s="54"/>
    </row>
    <row r="261" spans="1:39" ht="12.75" customHeight="1">
      <c r="A261" s="202">
        <v>195</v>
      </c>
      <c r="B261" s="203">
        <v>45203</v>
      </c>
      <c r="C261" s="53"/>
      <c r="D261" s="53" t="s">
        <v>176</v>
      </c>
      <c r="E261" s="204" t="s">
        <v>577</v>
      </c>
      <c r="F261" s="51" t="s">
        <v>851</v>
      </c>
      <c r="G261" s="51"/>
      <c r="H261" s="51"/>
      <c r="I261" s="51">
        <v>1198</v>
      </c>
      <c r="J261" s="51" t="s">
        <v>578</v>
      </c>
      <c r="K261" s="51"/>
      <c r="L261" s="51"/>
      <c r="M261" s="51"/>
      <c r="N261" s="51"/>
      <c r="O261" s="37"/>
      <c r="S261" s="54" t="s">
        <v>855</v>
      </c>
      <c r="U261" s="37"/>
      <c r="X261" s="54"/>
      <c r="Z261" s="37"/>
      <c r="AC261" s="54"/>
      <c r="AE261" s="37"/>
      <c r="AH261" s="54"/>
      <c r="AJ261" s="37"/>
      <c r="AM261" s="54"/>
    </row>
    <row r="262" spans="1:39" ht="12.75" customHeight="1">
      <c r="A262" s="271">
        <v>196</v>
      </c>
      <c r="B262" s="272">
        <v>45216</v>
      </c>
      <c r="C262" s="272"/>
      <c r="D262" s="273" t="s">
        <v>107</v>
      </c>
      <c r="E262" s="274" t="s">
        <v>577</v>
      </c>
      <c r="F262" s="156">
        <v>5425</v>
      </c>
      <c r="G262" s="274"/>
      <c r="H262" s="274">
        <v>6880</v>
      </c>
      <c r="I262" s="275">
        <v>6870</v>
      </c>
      <c r="J262" s="276" t="s">
        <v>664</v>
      </c>
      <c r="K262" s="159">
        <f>H262-F262</f>
        <v>1455</v>
      </c>
      <c r="L262" s="160">
        <f>K262/F262</f>
        <v>0.26820276497695855</v>
      </c>
      <c r="M262" s="155" t="s">
        <v>580</v>
      </c>
      <c r="N262" s="161">
        <v>45342</v>
      </c>
      <c r="O262" s="37"/>
      <c r="S262" s="54" t="s">
        <v>855</v>
      </c>
      <c r="U262" s="37"/>
      <c r="X262" s="54"/>
      <c r="Z262" s="37"/>
      <c r="AC262" s="54"/>
      <c r="AE262" s="37"/>
      <c r="AH262" s="54"/>
      <c r="AJ262" s="37"/>
      <c r="AM262" s="54"/>
    </row>
    <row r="263" spans="1:39" ht="12.75" customHeight="1">
      <c r="A263" s="271">
        <v>197</v>
      </c>
      <c r="B263" s="272">
        <v>45216</v>
      </c>
      <c r="C263" s="272"/>
      <c r="D263" s="273" t="s">
        <v>852</v>
      </c>
      <c r="E263" s="274" t="s">
        <v>577</v>
      </c>
      <c r="F263" s="156">
        <v>1090</v>
      </c>
      <c r="G263" s="274"/>
      <c r="H263" s="274">
        <v>1415</v>
      </c>
      <c r="I263" s="275">
        <v>1415</v>
      </c>
      <c r="J263" s="276" t="s">
        <v>664</v>
      </c>
      <c r="K263" s="159">
        <f>H263-F263</f>
        <v>325</v>
      </c>
      <c r="L263" s="160">
        <f>K263/F263</f>
        <v>0.29816513761467889</v>
      </c>
      <c r="M263" s="155" t="s">
        <v>580</v>
      </c>
      <c r="N263" s="161">
        <v>45282</v>
      </c>
      <c r="O263" s="37"/>
      <c r="S263" s="54" t="s">
        <v>843</v>
      </c>
      <c r="U263" s="37"/>
      <c r="X263" s="54"/>
      <c r="Z263" s="37"/>
      <c r="AC263" s="54"/>
      <c r="AE263" s="37"/>
      <c r="AH263" s="54"/>
      <c r="AJ263" s="37"/>
      <c r="AM263" s="54"/>
    </row>
    <row r="264" spans="1:39" ht="12.75" customHeight="1">
      <c r="A264" s="271">
        <v>198</v>
      </c>
      <c r="B264" s="272">
        <v>45236</v>
      </c>
      <c r="C264" s="272"/>
      <c r="D264" s="273" t="s">
        <v>856</v>
      </c>
      <c r="E264" s="274" t="s">
        <v>577</v>
      </c>
      <c r="F264" s="156">
        <v>1270</v>
      </c>
      <c r="G264" s="274"/>
      <c r="H264" s="274">
        <v>1613</v>
      </c>
      <c r="I264" s="275">
        <v>1613</v>
      </c>
      <c r="J264" s="276" t="s">
        <v>664</v>
      </c>
      <c r="K264" s="159">
        <f>H264-F264</f>
        <v>343</v>
      </c>
      <c r="L264" s="160">
        <f>K264/F264</f>
        <v>0.27007874015748029</v>
      </c>
      <c r="M264" s="155" t="s">
        <v>580</v>
      </c>
      <c r="N264" s="161">
        <v>45246</v>
      </c>
      <c r="O264" s="37"/>
      <c r="S264" s="54" t="s">
        <v>855</v>
      </c>
      <c r="U264" s="37"/>
      <c r="X264" s="54"/>
      <c r="Z264" s="37"/>
      <c r="AC264" s="54"/>
      <c r="AE264" s="37"/>
      <c r="AH264" s="54"/>
      <c r="AJ264" s="37"/>
      <c r="AM264" s="54"/>
    </row>
    <row r="265" spans="1:39" ht="12.75" customHeight="1">
      <c r="A265" s="202">
        <v>199</v>
      </c>
      <c r="B265" s="203">
        <v>45251</v>
      </c>
      <c r="C265" s="53"/>
      <c r="D265" s="53" t="s">
        <v>857</v>
      </c>
      <c r="E265" s="204" t="s">
        <v>577</v>
      </c>
      <c r="F265" s="51" t="s">
        <v>858</v>
      </c>
      <c r="G265" s="51"/>
      <c r="H265" s="51"/>
      <c r="I265" s="51">
        <v>1490</v>
      </c>
      <c r="J265" s="51" t="s">
        <v>578</v>
      </c>
      <c r="K265" s="51"/>
      <c r="L265" s="51"/>
      <c r="M265" s="51"/>
      <c r="N265" s="51"/>
      <c r="O265" s="37"/>
      <c r="S265" s="54" t="s">
        <v>843</v>
      </c>
      <c r="U265" s="37"/>
      <c r="X265" s="54"/>
      <c r="Z265" s="37"/>
      <c r="AC265" s="54"/>
      <c r="AE265" s="37"/>
      <c r="AH265" s="54"/>
      <c r="AJ265" s="37"/>
      <c r="AM265" s="54"/>
    </row>
    <row r="266" spans="1:39" ht="12.75" customHeight="1">
      <c r="A266" s="202">
        <v>200</v>
      </c>
      <c r="B266" s="203">
        <v>45254</v>
      </c>
      <c r="C266" s="53"/>
      <c r="D266" s="53" t="s">
        <v>856</v>
      </c>
      <c r="E266" s="204" t="s">
        <v>577</v>
      </c>
      <c r="F266" s="51" t="s">
        <v>859</v>
      </c>
      <c r="G266" s="51"/>
      <c r="H266" s="51"/>
      <c r="I266" s="51">
        <v>1806</v>
      </c>
      <c r="J266" s="51" t="s">
        <v>578</v>
      </c>
      <c r="K266" s="51"/>
      <c r="L266" s="51"/>
      <c r="M266" s="51"/>
      <c r="N266" s="51"/>
      <c r="O266" s="37"/>
      <c r="S266" s="54" t="s">
        <v>855</v>
      </c>
      <c r="U266" s="37"/>
      <c r="X266" s="54"/>
      <c r="Z266" s="37"/>
      <c r="AC266" s="54"/>
      <c r="AE266" s="37"/>
      <c r="AH266" s="54"/>
      <c r="AJ266" s="37"/>
      <c r="AM266" s="54"/>
    </row>
    <row r="267" spans="1:39" ht="12.75" customHeight="1">
      <c r="A267" s="202">
        <v>201</v>
      </c>
      <c r="B267" s="203">
        <v>45265</v>
      </c>
      <c r="C267" s="53"/>
      <c r="D267" s="218" t="s">
        <v>532</v>
      </c>
      <c r="E267" s="204" t="s">
        <v>577</v>
      </c>
      <c r="F267" s="51" t="s">
        <v>861</v>
      </c>
      <c r="G267" s="51"/>
      <c r="I267" s="51">
        <v>558</v>
      </c>
      <c r="J267" s="51" t="s">
        <v>578</v>
      </c>
      <c r="K267" s="51"/>
      <c r="L267" s="51"/>
      <c r="M267" s="51"/>
      <c r="N267" s="51"/>
      <c r="O267" s="37"/>
      <c r="S267" s="54" t="s">
        <v>843</v>
      </c>
      <c r="U267" s="37"/>
      <c r="X267" s="54"/>
      <c r="Z267" s="37"/>
      <c r="AC267" s="54"/>
      <c r="AE267" s="37"/>
      <c r="AH267" s="54"/>
      <c r="AJ267" s="37"/>
      <c r="AM267" s="54"/>
    </row>
    <row r="268" spans="1:39" ht="12.75" customHeight="1">
      <c r="A268" s="271">
        <v>202</v>
      </c>
      <c r="B268" s="272">
        <v>45272</v>
      </c>
      <c r="C268" s="272"/>
      <c r="D268" s="273" t="s">
        <v>862</v>
      </c>
      <c r="E268" s="274" t="s">
        <v>577</v>
      </c>
      <c r="F268" s="156">
        <v>4225</v>
      </c>
      <c r="G268" s="274"/>
      <c r="H268" s="274">
        <v>5512</v>
      </c>
      <c r="I268" s="275">
        <v>5512</v>
      </c>
      <c r="J268" s="276" t="s">
        <v>664</v>
      </c>
      <c r="K268" s="159">
        <f>H268-F268</f>
        <v>1287</v>
      </c>
      <c r="L268" s="160">
        <f>K268/F268</f>
        <v>0.30461538461538462</v>
      </c>
      <c r="M268" s="155" t="s">
        <v>580</v>
      </c>
      <c r="N268" s="161">
        <v>45329</v>
      </c>
      <c r="O268" s="37"/>
      <c r="S268" s="54" t="s">
        <v>855</v>
      </c>
      <c r="U268" s="37"/>
      <c r="X268" s="54"/>
      <c r="Z268" s="37"/>
      <c r="AC268" s="54"/>
      <c r="AE268" s="37"/>
      <c r="AH268" s="54"/>
      <c r="AJ268" s="37"/>
      <c r="AM268" s="54"/>
    </row>
    <row r="269" spans="1:39" ht="12.75" customHeight="1">
      <c r="A269" s="202">
        <v>203</v>
      </c>
      <c r="B269" s="203">
        <v>45292</v>
      </c>
      <c r="C269" s="53"/>
      <c r="D269" s="53" t="s">
        <v>314</v>
      </c>
      <c r="E269" s="204" t="s">
        <v>577</v>
      </c>
      <c r="F269" s="51" t="s">
        <v>863</v>
      </c>
      <c r="G269" s="51"/>
      <c r="H269" s="51"/>
      <c r="I269" s="51">
        <v>4909</v>
      </c>
      <c r="J269" s="51" t="s">
        <v>578</v>
      </c>
      <c r="K269" s="51"/>
      <c r="L269" s="51"/>
      <c r="M269" s="51"/>
      <c r="N269" s="51"/>
      <c r="O269" s="37"/>
      <c r="S269" s="54" t="s">
        <v>855</v>
      </c>
      <c r="U269" s="37"/>
      <c r="X269" s="54"/>
      <c r="Z269" s="37"/>
      <c r="AC269" s="54"/>
      <c r="AE269" s="37"/>
      <c r="AH269" s="54"/>
      <c r="AJ269" s="37"/>
      <c r="AM269" s="54"/>
    </row>
    <row r="270" spans="1:39" ht="12.75" customHeight="1">
      <c r="A270" s="202">
        <v>204</v>
      </c>
      <c r="B270" s="203">
        <v>45294</v>
      </c>
      <c r="C270" s="53"/>
      <c r="D270" s="53" t="s">
        <v>530</v>
      </c>
      <c r="E270" s="204" t="s">
        <v>577</v>
      </c>
      <c r="F270" s="51" t="s">
        <v>864</v>
      </c>
      <c r="G270" s="51"/>
      <c r="H270" s="51"/>
      <c r="I270" s="51">
        <v>1080</v>
      </c>
      <c r="J270" s="51" t="s">
        <v>578</v>
      </c>
      <c r="K270" s="51"/>
      <c r="L270" s="51"/>
      <c r="M270" s="51"/>
      <c r="N270" s="51"/>
      <c r="O270" s="37"/>
      <c r="S270" s="54" t="s">
        <v>843</v>
      </c>
      <c r="U270" s="37"/>
      <c r="X270" s="54"/>
      <c r="Z270" s="37"/>
      <c r="AC270" s="54"/>
      <c r="AE270" s="37"/>
      <c r="AH270" s="54"/>
      <c r="AJ270" s="37"/>
      <c r="AM270" s="54"/>
    </row>
    <row r="271" spans="1:39" ht="12.75" customHeight="1">
      <c r="A271" s="202">
        <v>205</v>
      </c>
      <c r="B271" s="203">
        <v>45315</v>
      </c>
      <c r="C271" s="53"/>
      <c r="D271" s="53" t="s">
        <v>315</v>
      </c>
      <c r="E271" s="204" t="s">
        <v>577</v>
      </c>
      <c r="F271" s="51" t="s">
        <v>867</v>
      </c>
      <c r="G271" s="51"/>
      <c r="H271" s="51"/>
      <c r="I271" s="51">
        <v>2077</v>
      </c>
      <c r="J271" s="51" t="s">
        <v>578</v>
      </c>
      <c r="K271" s="51"/>
      <c r="L271" s="51"/>
      <c r="M271" s="51"/>
      <c r="N271" s="51"/>
      <c r="O271" s="37"/>
      <c r="S271" s="54" t="s">
        <v>855</v>
      </c>
      <c r="U271" s="37"/>
      <c r="X271" s="54"/>
      <c r="Z271" s="37"/>
      <c r="AC271" s="54"/>
      <c r="AE271" s="37"/>
      <c r="AH271" s="54"/>
      <c r="AJ271" s="37"/>
      <c r="AM271" s="54"/>
    </row>
    <row r="272" spans="1:39" ht="12.75" customHeight="1">
      <c r="A272" s="202">
        <v>206</v>
      </c>
      <c r="B272" s="203">
        <v>45320</v>
      </c>
      <c r="C272" s="53"/>
      <c r="D272" s="53" t="s">
        <v>868</v>
      </c>
      <c r="E272" s="204" t="s">
        <v>577</v>
      </c>
      <c r="F272" s="51" t="s">
        <v>869</v>
      </c>
      <c r="G272" s="51"/>
      <c r="H272" s="51"/>
      <c r="I272" s="51">
        <v>2906</v>
      </c>
      <c r="J272" s="51" t="s">
        <v>578</v>
      </c>
      <c r="K272" s="51"/>
      <c r="L272" s="51"/>
      <c r="M272" s="51"/>
      <c r="N272" s="51"/>
      <c r="O272" s="37"/>
      <c r="S272" s="54" t="s">
        <v>843</v>
      </c>
      <c r="U272" s="37"/>
      <c r="X272" s="54"/>
      <c r="Z272" s="37"/>
      <c r="AC272" s="54"/>
      <c r="AE272" s="37"/>
      <c r="AH272" s="54"/>
      <c r="AJ272" s="37"/>
      <c r="AM272" s="54"/>
    </row>
    <row r="273" spans="1:39" ht="12.75" customHeight="1">
      <c r="A273" s="202">
        <v>207</v>
      </c>
      <c r="B273" s="203">
        <v>45331</v>
      </c>
      <c r="C273" s="53"/>
      <c r="D273" s="53" t="s">
        <v>528</v>
      </c>
      <c r="E273" s="204" t="s">
        <v>577</v>
      </c>
      <c r="F273" s="51" t="s">
        <v>879</v>
      </c>
      <c r="G273" s="51"/>
      <c r="H273" s="51"/>
      <c r="I273" s="51">
        <v>4096</v>
      </c>
      <c r="J273" s="51" t="s">
        <v>578</v>
      </c>
      <c r="K273" s="51"/>
      <c r="L273" s="51"/>
      <c r="M273" s="51"/>
      <c r="N273" s="51"/>
      <c r="O273" s="37"/>
      <c r="S273" s="54" t="s">
        <v>843</v>
      </c>
      <c r="U273" s="37"/>
      <c r="X273" s="54"/>
      <c r="Z273" s="37"/>
      <c r="AC273" s="54"/>
      <c r="AE273" s="37"/>
      <c r="AH273" s="54"/>
      <c r="AJ273" s="37"/>
      <c r="AM273" s="54"/>
    </row>
    <row r="274" spans="1:39" ht="12.75" customHeight="1">
      <c r="A274" s="53">
        <v>208</v>
      </c>
      <c r="B274" s="203">
        <v>45345</v>
      </c>
      <c r="C274" s="53"/>
      <c r="D274" s="53" t="s">
        <v>61</v>
      </c>
      <c r="E274" s="53" t="s">
        <v>577</v>
      </c>
      <c r="F274" s="51" t="s">
        <v>912</v>
      </c>
      <c r="G274" s="51"/>
      <c r="H274" s="51"/>
      <c r="I274" s="51">
        <v>2627</v>
      </c>
      <c r="J274" s="51" t="s">
        <v>578</v>
      </c>
      <c r="K274" s="51"/>
      <c r="L274" s="51"/>
      <c r="M274" s="51"/>
      <c r="N274" s="53"/>
      <c r="O274" s="37"/>
      <c r="S274" s="54" t="s">
        <v>855</v>
      </c>
      <c r="U274" s="37"/>
      <c r="X274" s="54"/>
      <c r="Z274" s="37"/>
      <c r="AC274" s="54"/>
      <c r="AE274" s="37"/>
      <c r="AH274" s="54"/>
      <c r="AJ274" s="37"/>
      <c r="AM274" s="54"/>
    </row>
    <row r="275" spans="1:39" ht="12.75" customHeight="1">
      <c r="B275" s="205" t="s">
        <v>823</v>
      </c>
      <c r="F275" s="54"/>
      <c r="G275" s="54"/>
      <c r="H275" s="54"/>
      <c r="I275" s="54"/>
      <c r="J275" s="37"/>
      <c r="K275" s="54"/>
      <c r="L275" s="54"/>
      <c r="M275" s="54"/>
      <c r="O275" s="37"/>
      <c r="S275" s="54"/>
      <c r="U275" s="37"/>
      <c r="X275" s="54"/>
      <c r="Z275" s="37"/>
      <c r="AC275" s="54"/>
      <c r="AE275" s="37"/>
      <c r="AH275" s="54"/>
      <c r="AJ275" s="37"/>
      <c r="AM275" s="54"/>
    </row>
    <row r="276" spans="1:39" ht="12.75" customHeight="1">
      <c r="A276" s="206"/>
      <c r="F276" s="54"/>
      <c r="G276" s="54"/>
      <c r="H276" s="54"/>
      <c r="I276" s="54"/>
      <c r="J276" s="37"/>
      <c r="K276" s="54"/>
      <c r="L276" s="54"/>
      <c r="M276" s="54"/>
      <c r="O276" s="37"/>
      <c r="S276" s="54"/>
      <c r="U276" s="37"/>
      <c r="X276" s="54"/>
      <c r="Z276" s="37"/>
      <c r="AC276" s="54"/>
      <c r="AE276" s="37"/>
      <c r="AH276" s="54"/>
      <c r="AJ276" s="37"/>
      <c r="AM276" s="54"/>
    </row>
    <row r="277" spans="1:39" ht="12.75" customHeight="1">
      <c r="A277" s="206"/>
      <c r="F277" s="54"/>
      <c r="G277" s="54"/>
      <c r="H277" s="54"/>
      <c r="I277" s="54"/>
      <c r="J277" s="37"/>
      <c r="K277" s="54"/>
      <c r="L277" s="54"/>
      <c r="M277" s="54"/>
      <c r="O277" s="37"/>
      <c r="S277" s="54"/>
    </row>
    <row r="278" spans="1:39" ht="12.75" customHeight="1">
      <c r="A278" s="51"/>
      <c r="F278" s="54"/>
      <c r="G278" s="54"/>
      <c r="H278" s="54"/>
      <c r="I278" s="54"/>
      <c r="J278" s="37"/>
      <c r="K278" s="54"/>
      <c r="L278" s="54"/>
      <c r="M278" s="54"/>
      <c r="O278" s="37"/>
      <c r="S278" s="54"/>
    </row>
    <row r="279" spans="1:39" ht="12.75" customHeight="1">
      <c r="F279" s="54"/>
      <c r="G279" s="54"/>
      <c r="H279" s="54"/>
      <c r="I279" s="54"/>
      <c r="J279" s="37"/>
      <c r="K279" s="54"/>
      <c r="L279" s="54"/>
      <c r="M279" s="54"/>
      <c r="O279" s="37"/>
      <c r="S279" s="54"/>
    </row>
    <row r="280" spans="1:39" ht="12.75" customHeight="1">
      <c r="F280" s="54"/>
      <c r="G280" s="54"/>
      <c r="H280" s="54"/>
      <c r="I280" s="54"/>
      <c r="J280" s="37"/>
      <c r="K280" s="54"/>
      <c r="L280" s="54"/>
      <c r="M280" s="54"/>
      <c r="O280" s="37"/>
      <c r="S280" s="54"/>
    </row>
    <row r="281" spans="1:39" ht="12.75" customHeight="1">
      <c r="F281" s="54"/>
      <c r="G281" s="54"/>
      <c r="H281" s="54"/>
      <c r="I281" s="54"/>
      <c r="J281" s="37"/>
      <c r="K281" s="54"/>
      <c r="L281" s="54"/>
      <c r="M281" s="54"/>
      <c r="O281" s="37"/>
      <c r="S281" s="54"/>
    </row>
    <row r="282" spans="1:39" ht="12.75" customHeight="1">
      <c r="F282" s="54"/>
      <c r="G282" s="54"/>
      <c r="H282" s="54"/>
      <c r="I282" s="54"/>
      <c r="J282" s="37"/>
      <c r="K282" s="54"/>
      <c r="L282" s="54"/>
      <c r="M282" s="54"/>
      <c r="O282" s="37"/>
      <c r="S282" s="54"/>
    </row>
    <row r="283" spans="1:39" ht="12.75" customHeight="1">
      <c r="F283" s="54"/>
      <c r="G283" s="54"/>
      <c r="H283" s="54"/>
      <c r="I283" s="54"/>
      <c r="J283" s="37"/>
      <c r="K283" s="54"/>
      <c r="L283" s="54"/>
      <c r="M283" s="54"/>
      <c r="O283" s="37"/>
      <c r="S283" s="54"/>
    </row>
    <row r="284" spans="1:39" ht="12.75" customHeight="1">
      <c r="F284" s="54"/>
      <c r="G284" s="54"/>
      <c r="H284" s="54"/>
      <c r="I284" s="54"/>
      <c r="J284" s="37"/>
      <c r="K284" s="54"/>
      <c r="L284" s="54"/>
      <c r="M284" s="54"/>
      <c r="O284" s="37"/>
      <c r="S284" s="54"/>
    </row>
    <row r="285" spans="1:39" ht="12.75" customHeight="1">
      <c r="F285" s="54"/>
      <c r="G285" s="54"/>
      <c r="H285" s="54"/>
      <c r="I285" s="54"/>
      <c r="J285" s="37"/>
      <c r="K285" s="54"/>
      <c r="L285" s="54"/>
      <c r="M285" s="54"/>
      <c r="O285" s="37"/>
      <c r="S285" s="54"/>
    </row>
    <row r="286" spans="1:39" ht="12.75" customHeight="1">
      <c r="F286" s="54"/>
      <c r="G286" s="54"/>
      <c r="H286" s="54"/>
      <c r="I286" s="54"/>
      <c r="J286" s="37"/>
      <c r="K286" s="54"/>
      <c r="L286" s="54"/>
      <c r="M286" s="54"/>
      <c r="O286" s="37"/>
      <c r="S286" s="54"/>
    </row>
    <row r="287" spans="1:39" ht="12.75" customHeight="1">
      <c r="F287" s="54"/>
      <c r="G287" s="54"/>
      <c r="H287" s="54"/>
      <c r="I287" s="54"/>
      <c r="J287" s="37"/>
      <c r="K287" s="54"/>
      <c r="L287" s="54"/>
      <c r="M287" s="54"/>
      <c r="O287" s="37"/>
      <c r="S287" s="54"/>
    </row>
    <row r="288" spans="1:39" ht="12.75" customHeight="1">
      <c r="F288" s="54"/>
      <c r="G288" s="54"/>
      <c r="H288" s="54"/>
      <c r="I288" s="54"/>
      <c r="J288" s="37"/>
      <c r="K288" s="54"/>
      <c r="L288" s="54"/>
      <c r="M288" s="54"/>
      <c r="O288" s="37"/>
      <c r="S288" s="54"/>
    </row>
    <row r="289" spans="6:19" ht="12.75" customHeight="1">
      <c r="F289" s="54"/>
      <c r="G289" s="54"/>
      <c r="H289" s="54"/>
      <c r="I289" s="54"/>
      <c r="J289" s="37"/>
      <c r="K289" s="54"/>
      <c r="L289" s="54"/>
      <c r="M289" s="54"/>
      <c r="O289" s="37"/>
      <c r="S289" s="54"/>
    </row>
    <row r="290" spans="6:19" ht="12.75" customHeight="1">
      <c r="F290" s="54"/>
      <c r="G290" s="54"/>
      <c r="H290" s="54"/>
      <c r="I290" s="54"/>
      <c r="J290" s="37"/>
      <c r="K290" s="54"/>
      <c r="L290" s="54"/>
      <c r="M290" s="54"/>
      <c r="O290" s="37"/>
      <c r="S290" s="54"/>
    </row>
    <row r="291" spans="6:19" ht="12.75" customHeight="1">
      <c r="F291" s="54"/>
      <c r="G291" s="54"/>
      <c r="H291" s="54"/>
      <c r="I291" s="54"/>
      <c r="J291" s="37"/>
      <c r="K291" s="54"/>
      <c r="L291" s="54"/>
      <c r="M291" s="54"/>
      <c r="O291" s="37"/>
      <c r="S291" s="54"/>
    </row>
    <row r="292" spans="6:19" ht="12.75" customHeight="1">
      <c r="F292" s="54"/>
      <c r="G292" s="54"/>
      <c r="H292" s="54"/>
      <c r="I292" s="54"/>
      <c r="J292" s="37"/>
      <c r="K292" s="54"/>
      <c r="L292" s="54"/>
      <c r="M292" s="54"/>
      <c r="O292" s="37"/>
      <c r="S292" s="54"/>
    </row>
    <row r="293" spans="6:19" ht="12.75" customHeight="1">
      <c r="F293" s="54"/>
      <c r="G293" s="54"/>
      <c r="H293" s="54"/>
      <c r="I293" s="54"/>
      <c r="J293" s="37"/>
      <c r="K293" s="54"/>
      <c r="L293" s="54"/>
      <c r="M293" s="54"/>
      <c r="O293" s="37"/>
      <c r="S293" s="54"/>
    </row>
    <row r="294" spans="6:19" ht="12.75" customHeight="1">
      <c r="F294" s="54"/>
      <c r="G294" s="54"/>
      <c r="H294" s="54"/>
      <c r="I294" s="54"/>
      <c r="J294" s="37"/>
      <c r="K294" s="54"/>
      <c r="L294" s="54"/>
      <c r="M294" s="54"/>
      <c r="O294" s="37"/>
      <c r="S294" s="54"/>
    </row>
    <row r="295" spans="6:19" ht="12.75" customHeight="1">
      <c r="F295" s="54"/>
      <c r="G295" s="54"/>
      <c r="H295" s="54"/>
      <c r="I295" s="54"/>
      <c r="J295" s="37"/>
      <c r="K295" s="54"/>
      <c r="L295" s="54"/>
      <c r="M295" s="54"/>
      <c r="O295" s="37"/>
      <c r="S295" s="54"/>
    </row>
    <row r="296" spans="6:19" ht="12.75" customHeight="1">
      <c r="F296" s="54"/>
      <c r="G296" s="54"/>
      <c r="H296" s="54"/>
      <c r="I296" s="54"/>
      <c r="J296" s="37"/>
      <c r="K296" s="54"/>
      <c r="L296" s="54"/>
      <c r="M296" s="54"/>
      <c r="O296" s="37"/>
      <c r="S296" s="54"/>
    </row>
    <row r="297" spans="6:19" ht="12.75" customHeight="1">
      <c r="F297" s="54"/>
      <c r="G297" s="54"/>
      <c r="H297" s="54"/>
      <c r="I297" s="54"/>
      <c r="J297" s="37"/>
      <c r="K297" s="54"/>
      <c r="L297" s="54"/>
      <c r="M297" s="54"/>
      <c r="O297" s="37"/>
      <c r="S297" s="54"/>
    </row>
    <row r="298" spans="6:19" ht="12.75" customHeight="1">
      <c r="F298" s="54"/>
      <c r="G298" s="54"/>
      <c r="H298" s="54"/>
      <c r="I298" s="54"/>
      <c r="J298" s="37"/>
      <c r="K298" s="54"/>
      <c r="L298" s="54"/>
      <c r="M298" s="54"/>
      <c r="O298" s="37"/>
      <c r="S298" s="54"/>
    </row>
    <row r="299" spans="6:19" ht="12.75" customHeight="1">
      <c r="F299" s="54"/>
      <c r="G299" s="54"/>
      <c r="H299" s="54"/>
      <c r="I299" s="54"/>
      <c r="J299" s="37"/>
      <c r="K299" s="54"/>
      <c r="L299" s="54"/>
      <c r="M299" s="54"/>
      <c r="O299" s="37"/>
      <c r="S299" s="54"/>
    </row>
    <row r="300" spans="6:19" ht="12.75" customHeight="1">
      <c r="F300" s="54"/>
      <c r="G300" s="54"/>
      <c r="H300" s="54"/>
      <c r="I300" s="54"/>
      <c r="J300" s="37"/>
      <c r="K300" s="54"/>
      <c r="L300" s="54"/>
      <c r="M300" s="54"/>
      <c r="O300" s="37"/>
      <c r="S300" s="54"/>
    </row>
    <row r="301" spans="6:19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S301" s="54"/>
    </row>
    <row r="302" spans="6:19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6:19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6:1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</sheetData>
  <autoFilter ref="S1:S274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2024-03-04T02:45:37Z</dcterms:modified>
</cp:coreProperties>
</file>