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6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F&amp;O)'!$S$1:$S$276</definedName>
  </definedNames>
  <calcPr calcId="152511"/>
</workbook>
</file>

<file path=xl/calcChain.xml><?xml version="1.0" encoding="utf-8"?>
<calcChain xmlns="http://schemas.openxmlformats.org/spreadsheetml/2006/main">
  <c r="K48" i="6" l="1"/>
  <c r="M48" i="6" s="1"/>
  <c r="K45" i="6"/>
  <c r="M45" i="6" s="1"/>
  <c r="K42" i="6"/>
  <c r="M42" i="6" s="1"/>
  <c r="M16" i="6"/>
  <c r="L16" i="6"/>
  <c r="K16" i="6"/>
  <c r="P20" i="6"/>
  <c r="K43" i="6" l="1"/>
  <c r="M43" i="6" s="1"/>
  <c r="K44" i="6"/>
  <c r="M44" i="6" s="1"/>
  <c r="L12" i="6"/>
  <c r="K12" i="6"/>
  <c r="P10" i="6"/>
  <c r="P11" i="6"/>
  <c r="M12" i="6" l="1"/>
  <c r="K239" i="6"/>
  <c r="L239" i="6" s="1"/>
  <c r="P19" i="6" l="1"/>
  <c r="P18" i="6"/>
  <c r="P17" i="6"/>
  <c r="P15" i="6" l="1"/>
  <c r="P13" i="6" l="1"/>
  <c r="K240" i="6" l="1"/>
  <c r="L240" i="6" s="1"/>
  <c r="K266" i="6" l="1"/>
  <c r="L266" i="6" s="1"/>
  <c r="P55" i="6" l="1"/>
  <c r="P54" i="6"/>
  <c r="P53" i="6"/>
  <c r="K258" i="6" l="1"/>
  <c r="L258" i="6" s="1"/>
  <c r="K262" i="6" l="1"/>
  <c r="L262" i="6" s="1"/>
  <c r="K267" i="6" l="1"/>
  <c r="L267" i="6" s="1"/>
  <c r="K259" i="6" l="1"/>
  <c r="L259" i="6" s="1"/>
  <c r="K253" i="6"/>
  <c r="L253" i="6" s="1"/>
  <c r="K261" i="6" l="1"/>
  <c r="L261" i="6" s="1"/>
  <c r="K249" i="6" l="1"/>
  <c r="L249" i="6" s="1"/>
  <c r="K250" i="6" l="1"/>
  <c r="L250" i="6" s="1"/>
  <c r="K243" i="6"/>
  <c r="L243" i="6" s="1"/>
  <c r="K260" i="6" l="1"/>
  <c r="L260" i="6" s="1"/>
  <c r="K254" i="6"/>
  <c r="L254" i="6" s="1"/>
  <c r="K256" i="6" l="1"/>
  <c r="L256" i="6" s="1"/>
  <c r="L6" i="2" l="1"/>
  <c r="K6" i="3"/>
  <c r="D7" i="5" l="1"/>
  <c r="M7" i="6"/>
  <c r="K251" i="6" l="1"/>
  <c r="L251" i="6" s="1"/>
  <c r="K248" i="6" l="1"/>
  <c r="L248" i="6" s="1"/>
  <c r="K252" i="6" l="1"/>
  <c r="L252" i="6" s="1"/>
  <c r="K247" i="6"/>
  <c r="L247" i="6" s="1"/>
  <c r="K246" i="6"/>
  <c r="L246" i="6" s="1"/>
  <c r="K244" i="6"/>
  <c r="L244" i="6" s="1"/>
  <c r="H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F203" i="6"/>
  <c r="K203" i="6" s="1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2" i="6"/>
  <c r="L182" i="6" s="1"/>
  <c r="F181" i="6"/>
  <c r="K181" i="6" s="1"/>
  <c r="L181" i="6" s="1"/>
  <c r="K180" i="6"/>
  <c r="L180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3" i="6"/>
  <c r="L153" i="6" s="1"/>
  <c r="K151" i="6"/>
  <c r="L151" i="6" s="1"/>
  <c r="K149" i="6"/>
  <c r="L149" i="6" s="1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L135" i="6" s="1"/>
  <c r="K134" i="6"/>
  <c r="L134" i="6" s="1"/>
  <c r="F133" i="6"/>
  <c r="K133" i="6" s="1"/>
  <c r="L133" i="6" s="1"/>
  <c r="H132" i="6"/>
  <c r="K132" i="6" s="1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H98" i="6"/>
  <c r="K98" i="6" s="1"/>
  <c r="L98" i="6" s="1"/>
  <c r="F97" i="6"/>
  <c r="K97" i="6" s="1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" i="4"/>
</calcChain>
</file>

<file path=xl/sharedStrings.xml><?xml version="1.0" encoding="utf-8"?>
<sst xmlns="http://schemas.openxmlformats.org/spreadsheetml/2006/main" count="3534" uniqueCount="1234">
  <si>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</si>
  <si>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</si>
  <si>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</si>
  <si>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</si>
  <si>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</si>
  <si>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</si>
  <si>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</si>
  <si>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</si>
  <si>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</si>
  <si>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</si>
  <si>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</si>
  <si>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</si>
  <si>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</si>
  <si>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</si>
  <si>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</si>
  <si>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</si>
  <si>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</si>
  <si>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</si>
  <si>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</si>
  <si>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</si>
  <si>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</si>
  <si>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</si>
  <si>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</si>
  <si>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</si>
  <si>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</si>
  <si>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</si>
  <si>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</si>
  <si>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</si>
  <si>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</si>
  <si>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</si>
  <si>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</si>
  <si>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</si>
  <si>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</si>
  <si>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</si>
  <si>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</si>
  <si>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</si>
  <si>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</si>
  <si>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</si>
  <si>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</si>
  <si>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</si>
  <si>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</si>
  <si>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</si>
  <si>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</si>
  <si>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</si>
  <si>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</si>
  <si>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</si>
  <si>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</si>
  <si>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</si>
  <si>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</si>
  <si>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</si>
  <si>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</si>
  <si>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</si>
  <si>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</si>
  <si>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</si>
  <si>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</si>
  <si>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</si>
  <si>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</si>
  <si>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</si>
  <si>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</si>
  <si>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</si>
  <si>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</si>
  <si>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</si>
  <si>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</si>
  <si>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</si>
  <si>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</si>
  <si>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</si>
  <si>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</si>
  <si>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</si>
  <si>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</si>
  <si>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</si>
  <si>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</si>
  <si>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</si>
  <si>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</si>
  <si>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</si>
  <si>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</si>
  <si>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</si>
  <si>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</si>
  <si>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</si>
  <si>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</si>
  <si>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</si>
  <si>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</si>
  <si>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</si>
  <si>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</si>
  <si>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</si>
  <si>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</si>
  <si>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</si>
  <si>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</si>
  <si>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</si>
  <si>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</si>
  <si>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</si>
  <si>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</si>
  <si>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</si>
  <si>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</si>
  <si>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</si>
  <si>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</si>
  <si>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</si>
  <si>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</si>
  <si>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</si>
  <si>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</si>
  <si>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</si>
  <si>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</si>
  <si>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</si>
  <si>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</si>
  <si>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</si>
  <si>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</si>
  <si>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</si>
  <si>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</si>
  <si>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</si>
  <si>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</si>
  <si>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</si>
  <si>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</si>
  <si>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</si>
  <si>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</si>
  <si>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</si>
  <si>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</si>
  <si>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</si>
  <si>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</si>
  <si>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</si>
  <si>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</si>
  <si>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</si>
  <si>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</si>
  <si>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</si>
  <si>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</si>
  <si>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</si>
  <si>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</si>
  <si>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</si>
  <si>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</si>
  <si>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</si>
  <si>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</si>
  <si>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</si>
  <si>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</si>
  <si>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</si>
  <si>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</si>
  <si>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</si>
  <si>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</si>
  <si>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</si>
  <si>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</si>
  <si>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</si>
  <si>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</si>
  <si>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</si>
  <si>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</si>
  <si>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</si>
  <si>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</si>
  <si>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</si>
  <si>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</si>
  <si>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</si>
  <si>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</si>
  <si>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</si>
  <si>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</si>
  <si>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</si>
  <si>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</si>
  <si>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</si>
  <si>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</si>
  <si>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</si>
  <si>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</si>
  <si>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</si>
  <si>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</si>
  <si>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</si>
  <si>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</si>
  <si>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</si>
  <si>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</si>
  <si>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</si>
  <si>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</si>
  <si>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</si>
  <si>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</si>
  <si>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</si>
  <si>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</si>
  <si>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</si>
  <si>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</si>
  <si>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</si>
  <si>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</si>
  <si>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</si>
  <si>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</si>
  <si>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</si>
  <si>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</si>
  <si>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</si>
  <si>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</si>
  <si>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</si>
  <si>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</si>
  <si>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</si>
  <si>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</si>
  <si>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</si>
  <si>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</si>
  <si>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</si>
  <si>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</si>
  <si>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</si>
  <si>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</si>
  <si>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</si>
  <si>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</si>
  <si>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</si>
  <si>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</si>
  <si>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</si>
  <si>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</si>
  <si>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</si>
  <si>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</si>
  <si>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</si>
  <si>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</si>
  <si>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</si>
  <si>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</si>
  <si>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</si>
  <si>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</si>
  <si>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</si>
  <si>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</si>
  <si>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</si>
  <si>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</si>
  <si>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</si>
  <si>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</si>
  <si>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</si>
  <si>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</si>
  <si>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</si>
  <si>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</si>
  <si>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</si>
  <si>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</si>
  <si>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</si>
  <si>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</si>
  <si>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</si>
  <si>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</si>
  <si>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</si>
  <si>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</si>
  <si>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</si>
  <si>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</si>
  <si>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</si>
  <si>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</si>
  <si>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</si>
  <si>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</si>
  <si>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</si>
  <si>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</si>
  <si>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</si>
  <si>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</si>
  <si>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</si>
  <si>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</si>
  <si>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</si>
  <si>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</si>
  <si>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</si>
  <si>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</si>
  <si>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</si>
  <si>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</si>
  <si>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</si>
  <si>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</si>
  <si>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</si>
  <si>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</si>
  <si>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</si>
  <si>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</si>
  <si>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</si>
  <si>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</si>
  <si>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</si>
  <si>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</si>
  <si>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</si>
  <si>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</si>
  <si>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</si>
  <si>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</si>
  <si>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</si>
  <si>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</si>
  <si>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</si>
  <si>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</si>
  <si>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</si>
  <si>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</si>
  <si>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</si>
  <si>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</si>
  <si>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</si>
  <si>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</si>
  <si>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</si>
  <si>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</si>
  <si>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</si>
  <si>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</si>
  <si>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</si>
  <si>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</si>
  <si>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</si>
  <si>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</si>
  <si>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</si>
  <si>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</si>
  <si>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</si>
  <si>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</si>
  <si>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</si>
  <si>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</si>
  <si>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</si>
  <si>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</si>
  <si>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</si>
  <si>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</si>
  <si>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</si>
  <si>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</si>
  <si>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</si>
  <si>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</si>
  <si>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</si>
  <si>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</si>
  <si>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</si>
  <si>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</si>
  <si>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</si>
  <si>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</si>
  <si>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</si>
  <si>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</si>
  <si>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</si>
  <si>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</si>
  <si>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</si>
  <si>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</si>
  <si>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</si>
  <si>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</si>
  <si>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</si>
  <si>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</si>
  <si>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</si>
  <si>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</si>
  <si>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</si>
  <si>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</si>
  <si>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</si>
  <si>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</si>
  <si>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</si>
  <si>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</si>
  <si>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</si>
  <si>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</si>
  <si>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</si>
  <si>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</si>
  <si>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</si>
  <si>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</si>
  <si>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</si>
  <si>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</si>
  <si>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</si>
  <si>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</si>
  <si>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</si>
  <si>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</si>
  <si>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</si>
  <si>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</si>
  <si>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</si>
  <si>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</si>
  <si>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</si>
  <si>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</si>
  <si>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</si>
  <si>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</si>
  <si>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</si>
  <si>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</si>
  <si>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</si>
  <si>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</si>
  <si>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</si>
  <si>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</si>
  <si>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</si>
  <si>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</si>
  <si>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</si>
  <si>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</si>
  <si>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</si>
  <si>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</si>
  <si>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</si>
  <si>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</si>
  <si>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</si>
  <si>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</si>
  <si>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</si>
  <si>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</si>
  <si>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</si>
  <si>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</si>
  <si>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</si>
  <si>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</si>
  <si>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</si>
  <si>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</si>
  <si>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</si>
  <si>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</si>
  <si>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</si>
  <si>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</si>
  <si>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</si>
  <si>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</si>
  <si>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</si>
  <si>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</si>
  <si>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</si>
  <si>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</si>
  <si>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</si>
  <si>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</si>
  <si>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</si>
  <si>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</si>
  <si>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</si>
  <si>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</si>
  <si>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</si>
  <si>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</si>
  <si>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</si>
  <si>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</si>
  <si>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</si>
  <si>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</si>
  <si>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</si>
  <si>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</si>
  <si>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</si>
  <si>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</si>
  <si>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</si>
  <si>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</si>
  <si>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</si>
  <si>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</si>
  <si>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</si>
  <si>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</si>
  <si>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</si>
  <si>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</si>
  <si>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</si>
  <si>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</si>
  <si>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</si>
  <si>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</si>
  <si>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</si>
  <si>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</si>
  <si>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</si>
  <si>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</si>
  <si>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</si>
  <si>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</si>
  <si>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</si>
  <si>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</si>
  <si>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</si>
  <si>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</si>
  <si>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</si>
  <si>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</si>
  <si>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</si>
  <si>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</si>
  <si>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</si>
  <si>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</si>
  <si>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</si>
  <si>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</si>
  <si>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</si>
  <si>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</si>
  <si>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</si>
  <si>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</si>
  <si>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</si>
  <si>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</si>
  <si>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</si>
  <si>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</si>
  <si>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</si>
  <si>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</si>
  <si>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</si>
  <si>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</si>
  <si>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</si>
  <si>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</si>
  <si>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</si>
  <si>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</si>
  <si>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</si>
  <si>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</si>
  <si>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</si>
  <si>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</si>
  <si>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</si>
  <si>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</si>
  <si>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</si>
  <si>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</si>
  <si>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</si>
  <si>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</si>
  <si>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</si>
  <si>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</si>
  <si>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</si>
  <si>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</si>
  <si>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</si>
  <si>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</si>
  <si>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</si>
  <si>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</si>
  <si>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</si>
  <si>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</si>
  <si>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</si>
  <si>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</si>
  <si>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</si>
  <si>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</si>
  <si>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</si>
  <si>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</si>
  <si>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</si>
  <si>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</si>
  <si>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</si>
  <si>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</si>
  <si>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</si>
  <si>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</si>
  <si>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</si>
  <si>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</si>
  <si>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</si>
  <si>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</si>
  <si>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</si>
  <si>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</si>
  <si>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</si>
  <si>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</si>
  <si>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</si>
  <si>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</si>
  <si>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</si>
  <si>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</si>
  <si>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</si>
  <si>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</si>
  <si>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</si>
  <si>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</si>
  <si>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</si>
  <si>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</si>
  <si>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</si>
  <si>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</si>
  <si>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</si>
  <si>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</si>
  <si>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</si>
  <si>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</si>
  <si>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</si>
  <si>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</si>
  <si>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</si>
  <si>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</si>
  <si>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</si>
  <si>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</si>
  <si>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</si>
  <si>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</si>
  <si>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</si>
  <si>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</si>
  <si>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</si>
  <si>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</si>
  <si>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</si>
  <si>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</si>
  <si>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</si>
  <si>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</si>
  <si>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</si>
  <si>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</si>
  <si>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</si>
  <si>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</si>
  <si>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</si>
  <si>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</si>
  <si>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</si>
  <si>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</si>
  <si>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</si>
  <si>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</si>
  <si>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</si>
  <si>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</si>
  <si>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</si>
  <si>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</si>
  <si>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</si>
  <si>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</si>
  <si>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</si>
  <si>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</si>
  <si>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</si>
  <si>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</si>
  <si>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</si>
  <si>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</si>
  <si>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</si>
  <si>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</si>
  <si>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</si>
  <si>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</si>
  <si>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</si>
  <si>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</si>
  <si>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</si>
  <si>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</si>
  <si>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</si>
  <si>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</si>
  <si>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</si>
  <si>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</si>
  <si>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</si>
  <si>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</si>
  <si>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</si>
  <si>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</si>
  <si>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</si>
  <si>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</si>
  <si>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</si>
  <si>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</si>
  <si>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</si>
  <si>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</si>
  <si>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</si>
  <si>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</si>
  <si>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</si>
  <si>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</si>
  <si>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</si>
  <si>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</si>
  <si>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</si>
  <si>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</si>
  <si>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</si>
  <si>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</si>
  <si>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</si>
  <si>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</si>
  <si>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</si>
  <si>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</si>
  <si>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</si>
  <si>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</si>
  <si>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</si>
  <si>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</si>
  <si>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</si>
  <si>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</si>
  <si>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</si>
  <si>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</si>
  <si>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</si>
  <si>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</si>
  <si>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</si>
  <si>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</si>
  <si>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</si>
  <si>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</si>
  <si>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</si>
  <si>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</si>
  <si>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</si>
  <si>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</si>
  <si>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</si>
  <si>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</si>
  <si>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</si>
  <si>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</si>
  <si>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</si>
  <si>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</si>
  <si>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</si>
  <si>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</si>
  <si>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</si>
  <si>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</si>
  <si>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</si>
  <si>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</si>
  <si>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</si>
  <si>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</si>
  <si>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</si>
  <si>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</si>
  <si>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</si>
  <si>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</si>
  <si>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</si>
  <si>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</si>
  <si>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</si>
  <si>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</si>
  <si>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</si>
  <si>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</si>
  <si>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</si>
  <si>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</si>
  <si>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</si>
  <si>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</si>
  <si>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</si>
  <si>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</si>
  <si>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</si>
  <si>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</si>
  <si>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</si>
  <si>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</si>
  <si>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</si>
  <si>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</si>
  <si>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</si>
  <si>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</si>
  <si>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</si>
  <si>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</si>
  <si>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</si>
  <si>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</si>
  <si>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</si>
  <si>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</si>
  <si>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</si>
  <si>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</si>
  <si>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</si>
  <si>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</si>
  <si>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</si>
  <si>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</si>
  <si>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</si>
  <si>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</si>
  <si>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</si>
  <si>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</si>
  <si>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</si>
  <si>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</si>
  <si>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</si>
  <si>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</si>
  <si>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</si>
  <si>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</si>
  <si>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</si>
  <si>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</si>
  <si>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</si>
  <si>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</si>
  <si>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</si>
  <si>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</si>
  <si>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</si>
  <si>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</si>
  <si>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</si>
  <si>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</si>
  <si>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</si>
  <si>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</si>
  <si>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</si>
  <si>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</si>
  <si>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</si>
  <si>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</si>
  <si>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</si>
  <si>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</si>
  <si>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</si>
  <si>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</si>
  <si>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</si>
  <si>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</si>
  <si>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</si>
  <si>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</si>
  <si>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</si>
  <si>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</si>
  <si>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</si>
  <si>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</si>
  <si>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</si>
  <si>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</si>
  <si>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</si>
  <si>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</si>
  <si>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</si>
  <si>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</si>
  <si>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</si>
  <si>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</si>
  <si>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</si>
  <si>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</si>
  <si>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</si>
  <si>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</si>
  <si>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</si>
  <si>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</si>
  <si>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</si>
  <si>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</si>
  <si>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</si>
  <si>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</si>
  <si>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</si>
  <si>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</si>
  <si>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</si>
  <si>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</si>
  <si>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</si>
  <si>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</si>
  <si>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</si>
  <si>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</si>
  <si>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</si>
  <si>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</si>
  <si>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</si>
  <si>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</si>
  <si>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</si>
  <si>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</si>
  <si>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</si>
  <si>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</si>
  <si>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</si>
  <si>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</si>
  <si>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</si>
  <si>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</si>
  <si>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</si>
  <si>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</si>
  <si>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</si>
  <si>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</si>
  <si>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</si>
  <si>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</si>
  <si>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</si>
  <si>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</si>
  <si>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</si>
  <si>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</si>
  <si>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</si>
  <si>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</si>
  <si>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</si>
  <si>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</si>
  <si>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</si>
  <si>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</si>
  <si>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</si>
  <si>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</si>
  <si>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</si>
  <si>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</si>
  <si>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</si>
  <si>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</si>
  <si>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</si>
  <si>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</si>
  <si>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</si>
  <si>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</si>
  <si>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</si>
  <si>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</si>
  <si>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</si>
  <si>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</si>
  <si>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</si>
  <si>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</si>
  <si>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</si>
  <si>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</si>
  <si>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</si>
  <si>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</si>
  <si>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</si>
  <si>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</si>
  <si>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</si>
  <si>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</si>
  <si>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</si>
  <si>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</si>
  <si>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</si>
  <si>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</si>
  <si>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</si>
  <si>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</si>
  <si>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</si>
  <si>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</si>
  <si>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</si>
  <si>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</si>
  <si>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</si>
  <si>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</si>
  <si>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</si>
  <si>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</si>
  <si>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</si>
  <si>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</si>
  <si>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</si>
  <si>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</si>
  <si>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</si>
  <si>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</si>
  <si>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</si>
  <si>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</si>
  <si>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</si>
  <si>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</si>
  <si>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</si>
  <si>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</si>
  <si>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</si>
  <si>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</si>
  <si>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</si>
  <si>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</si>
  <si>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</si>
  <si>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</si>
  <si>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</si>
  <si>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</si>
  <si>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</si>
  <si>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</si>
  <si>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</si>
  <si>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</si>
  <si>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</si>
  <si>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</si>
  <si>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</si>
  <si>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</si>
  <si>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</si>
  <si>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</si>
  <si>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</si>
  <si>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</si>
  <si>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</si>
  <si>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</si>
  <si>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</si>
  <si>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</si>
  <si>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</si>
  <si>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</si>
  <si>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</si>
  <si>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</si>
  <si>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</si>
  <si>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</si>
  <si>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</si>
  <si>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</si>
  <si>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</si>
  <si>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</si>
  <si>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</si>
  <si>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</si>
  <si>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</si>
  <si>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</si>
  <si>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</si>
  <si>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</si>
  <si>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</si>
  <si>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</si>
  <si>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</si>
  <si>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</si>
  <si>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</si>
  <si>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</si>
  <si>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</si>
  <si>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</si>
  <si>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</si>
  <si>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</si>
  <si>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</si>
  <si>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</si>
  <si>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</si>
  <si>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</si>
  <si>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</si>
  <si>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</si>
  <si>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</si>
  <si>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</si>
  <si>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</si>
  <si>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</si>
  <si>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</si>
  <si>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</si>
  <si>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</si>
  <si>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</si>
  <si>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</si>
  <si>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</si>
  <si>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</si>
  <si>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</si>
  <si>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</si>
  <si>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</si>
  <si>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</si>
  <si>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</si>
  <si>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</si>
  <si>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</si>
  <si>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</si>
  <si>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</si>
  <si>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</si>
  <si>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</si>
  <si>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</si>
  <si>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</si>
  <si>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</si>
  <si>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</si>
  <si>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</si>
  <si>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</si>
  <si>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</si>
  <si>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</si>
  <si>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</si>
  <si>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</si>
  <si>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</si>
  <si>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</si>
  <si>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</si>
  <si>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</si>
  <si>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</si>
  <si>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</si>
  <si>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</si>
  <si>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</si>
  <si>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</si>
  <si>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</si>
  <si>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</si>
  <si>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</si>
  <si>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</si>
  <si>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</si>
  <si>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</si>
  <si>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</si>
  <si>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</si>
  <si>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</si>
  <si>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</si>
  <si>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</si>
  <si>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</si>
  <si>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</si>
  <si>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</si>
  <si>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</si>
  <si>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</si>
  <si>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</si>
  <si>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</si>
  <si>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</si>
  <si>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</si>
  <si>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2665-2765</t>
  </si>
  <si>
    <t>3100-3300</t>
  </si>
  <si>
    <t>1500-1520</t>
  </si>
  <si>
    <t>502.50-542.5</t>
  </si>
  <si>
    <t>600-650</t>
  </si>
  <si>
    <t>Sell</t>
  </si>
  <si>
    <t>430-440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</si>
  <si>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</si>
  <si>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</si>
  <si>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</si>
  <si>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</si>
  <si>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</si>
  <si>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</si>
  <si>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</si>
  <si>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1700-1750</t>
  </si>
  <si>
    <t>1860-1960</t>
  </si>
  <si>
    <t xml:space="preserve">CAPACITE </t>
  </si>
  <si>
    <t>3650-3690</t>
  </si>
  <si>
    <t>10700-11200</t>
  </si>
  <si>
    <t>825-835</t>
  </si>
  <si>
    <t>Profiit of Rs.20/-</t>
  </si>
  <si>
    <t>517-526</t>
  </si>
  <si>
    <t>555-575</t>
  </si>
  <si>
    <t>QE SECURITIES LLP</t>
  </si>
  <si>
    <t>247.5-267.5</t>
  </si>
  <si>
    <t>300-330</t>
  </si>
  <si>
    <t>MTNL</t>
  </si>
  <si>
    <t>Maha Tel Nigam Ltd.</t>
  </si>
  <si>
    <t>CITADEL SECURITIES INDIA MARKETS PRIVATE LIMITED</t>
  </si>
  <si>
    <t>URJA</t>
  </si>
  <si>
    <t>Urja Global Limited</t>
  </si>
  <si>
    <t>1495-1505</t>
  </si>
  <si>
    <t>JAINAM BROKING LIMITED</t>
  </si>
  <si>
    <t>305-325</t>
  </si>
  <si>
    <t>3395-3575</t>
  </si>
  <si>
    <t>3900-4200</t>
  </si>
  <si>
    <t>LAKHUBHA SOLANKI</t>
  </si>
  <si>
    <t>1477.5-1527.5</t>
  </si>
  <si>
    <t>1650-1750</t>
  </si>
  <si>
    <t>AUTOAXLES</t>
  </si>
  <si>
    <t>2120-2130</t>
  </si>
  <si>
    <t>MANSI SHARE &amp; STOCK ADVISORS PRIVATE LIMITED</t>
  </si>
  <si>
    <t>KALPANA MADHANI SECURITIES PRIVATE LIMITED</t>
  </si>
  <si>
    <t>HEERAISP</t>
  </si>
  <si>
    <t>2870-2790</t>
  </si>
  <si>
    <t>3100-3200</t>
  </si>
  <si>
    <t>110.50-115.50</t>
  </si>
  <si>
    <t>124-130</t>
  </si>
  <si>
    <t>PRITHVI FINMART PRIVATE LIMITED</t>
  </si>
  <si>
    <t>SAHASTRAA ADVISORS PRIVATE LIMITED</t>
  </si>
  <si>
    <t>TOPGAIN FINANCE PRIVATE LIMITED</t>
  </si>
  <si>
    <t>BRIGHT</t>
  </si>
  <si>
    <t>Bright Solar Limited</t>
  </si>
  <si>
    <t>SETU SECURITIES PVT LTD</t>
  </si>
  <si>
    <t>INTENTECH</t>
  </si>
  <si>
    <t>Intense Technologies Ltd</t>
  </si>
  <si>
    <t>SKIPPER-RE</t>
  </si>
  <si>
    <t>Skipper Limited</t>
  </si>
  <si>
    <t>SOUTHBANK</t>
  </si>
  <si>
    <t>South Indian Bank Ltd.</t>
  </si>
  <si>
    <t>NIFTY 21700 PE 08 FEB</t>
  </si>
  <si>
    <t>NIFTY 21450 PE 01 FEB</t>
  </si>
  <si>
    <t>AFEL</t>
  </si>
  <si>
    <t>YUGA STOCKS AND COMMODITIES PRIVATE LIMITED .</t>
  </si>
  <si>
    <t>JR SEAMLESS PRIVATE LIMITED</t>
  </si>
  <si>
    <t>KCLINFRA</t>
  </si>
  <si>
    <t>SAROJ GUPTA</t>
  </si>
  <si>
    <t>VEERHEALTH</t>
  </si>
  <si>
    <t>AAKRAYA RESEARCH LLP</t>
  </si>
  <si>
    <t>CORDSCABLE</t>
  </si>
  <si>
    <t>Cords Cable Industries Li</t>
  </si>
  <si>
    <t>DCW</t>
  </si>
  <si>
    <t>DCW Ltd</t>
  </si>
  <si>
    <t>IPL</t>
  </si>
  <si>
    <t>India Pesticides Limited</t>
  </si>
  <si>
    <t>YASHWI SECURITIES PVT. LTD.</t>
  </si>
  <si>
    <t>VT CAPITAL MARKET PVT LTD</t>
  </si>
  <si>
    <t>YUGA STOCKS AND COMMODITIES PRIVATE LIMITED  .</t>
  </si>
  <si>
    <t>SECURCRED</t>
  </si>
  <si>
    <t>SecUR Credentials Limited</t>
  </si>
  <si>
    <t>HARSHAWARDHAN HANMANT SABALE</t>
  </si>
  <si>
    <t>SUBEXLTD</t>
  </si>
  <si>
    <t>Subex Ltd</t>
  </si>
  <si>
    <t>TFCILTD</t>
  </si>
  <si>
    <t>Tourism Finance Corp</t>
  </si>
  <si>
    <t>Profit of Rs.472.5/-</t>
  </si>
  <si>
    <t>NIFTY 22500 CE 29 FEB</t>
  </si>
  <si>
    <t>Profit of Rs.35.5/-</t>
  </si>
  <si>
    <t>RUCHIRA GOYAL</t>
  </si>
  <si>
    <t>NIKUNJ KAUSHIK SHAH</t>
  </si>
  <si>
    <t>SUNITA DEVI BAPNA</t>
  </si>
  <si>
    <t>BHAVIN INDRAJIT PARIKH</t>
  </si>
  <si>
    <t>QUANT MUTUAL FUND</t>
  </si>
  <si>
    <t>SHIVAEXPO</t>
  </si>
  <si>
    <t>UNITEDTE</t>
  </si>
  <si>
    <t>VIVEK SUNIL MEHTA</t>
  </si>
  <si>
    <t>VEL</t>
  </si>
  <si>
    <t>SHILPA A JOSHI</t>
  </si>
  <si>
    <t>BLAL</t>
  </si>
  <si>
    <t>BEML Land Assets Limited</t>
  </si>
  <si>
    <t>GEPIL</t>
  </si>
  <si>
    <t>GE Power India Limited</t>
  </si>
  <si>
    <t>GICHSGFIN</t>
  </si>
  <si>
    <t>Gic Housing Finance Ltd</t>
  </si>
  <si>
    <t>MITTAL</t>
  </si>
  <si>
    <t>Mittal Life Style Limited</t>
  </si>
  <si>
    <t>TRANSGLOBAL SECURITIES LTD</t>
  </si>
  <si>
    <t>Nbcc (India) Ltd</t>
  </si>
  <si>
    <t>RATNAVEER</t>
  </si>
  <si>
    <t>Ratnaveer Precision Eng L</t>
  </si>
  <si>
    <t>RITEZONE</t>
  </si>
  <si>
    <t>Rite Zone Chemcon Ind Ltd</t>
  </si>
  <si>
    <t>SCI</t>
  </si>
  <si>
    <t>Shipping Corp of India</t>
  </si>
  <si>
    <t>RIDHI SIDHI DISTRIBUTOR PRIVATE LIMITED</t>
  </si>
  <si>
    <t>SPIC</t>
  </si>
  <si>
    <t>Southern Petro Ind Corp</t>
  </si>
  <si>
    <t>TRACXN</t>
  </si>
  <si>
    <t>Tracxn Technologies Ltd</t>
  </si>
  <si>
    <t>ACHINTYA SECURITIES PRIVATE LIMITED</t>
  </si>
  <si>
    <t>RIKHAV SECURITIES LIMITED</t>
  </si>
  <si>
    <t>AFFLUENCE SOFT TECH SOLUTIONS PRIVATE LIMITED</t>
  </si>
  <si>
    <t>SALASAR</t>
  </si>
  <si>
    <t>Salasar Techno Engg. Ltd.</t>
  </si>
  <si>
    <t>BLB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</si>
  <si>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</si>
  <si>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</si>
  <si>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</si>
  <si>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</si>
  <si>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</si>
  <si>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</si>
  <si>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</si>
  <si>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260-265</t>
  </si>
  <si>
    <t>165-170</t>
  </si>
  <si>
    <t>Loss of Rs.103.5/-</t>
  </si>
  <si>
    <t>SBIN 680 CE FEB</t>
  </si>
  <si>
    <t>16-19</t>
  </si>
  <si>
    <t>Loss of Rs.1.25/-</t>
  </si>
  <si>
    <t>FEDERALBNK FEB FUT</t>
  </si>
  <si>
    <t>146.4-146.8</t>
  </si>
  <si>
    <t>149-151</t>
  </si>
  <si>
    <t>7NR</t>
  </si>
  <si>
    <t>RAVI PALLAPU</t>
  </si>
  <si>
    <t>ADVIKCA</t>
  </si>
  <si>
    <t>KOMAL VISHAL KOTHARI</t>
  </si>
  <si>
    <t>ABHAY MADHUKARRAO PATIL</t>
  </si>
  <si>
    <t>ARNOLD</t>
  </si>
  <si>
    <t>VAISHALI SHEKHAR CHANNE</t>
  </si>
  <si>
    <t>ASHNI</t>
  </si>
  <si>
    <t>AALPS COMMODITIES LLP</t>
  </si>
  <si>
    <t>SHALIN ASHOK SHAH</t>
  </si>
  <si>
    <t>BRANDBUCKT</t>
  </si>
  <si>
    <t>SYNEMATIC MEDIA AND CONSULTING PRIVATE LIMITED</t>
  </si>
  <si>
    <t>CGFL</t>
  </si>
  <si>
    <t>AMAY SPINCOT PRIVATE LIMITED</t>
  </si>
  <si>
    <t>VIKAS KATARIA</t>
  </si>
  <si>
    <t>CONFINT</t>
  </si>
  <si>
    <t>CRESSAN</t>
  </si>
  <si>
    <t>GEETANJALI GUNAJI MEDHEKAR</t>
  </si>
  <si>
    <t>CREST</t>
  </si>
  <si>
    <t>VERNALIS SYSTEMS PRIVATE LTD</t>
  </si>
  <si>
    <t>EARUM</t>
  </si>
  <si>
    <t>SETU SECURITIES PVT. LTD.</t>
  </si>
  <si>
    <t>EUPHORIAIT</t>
  </si>
  <si>
    <t>PARESH DHIRAJLAL SHAH</t>
  </si>
  <si>
    <t>FRANKLININD</t>
  </si>
  <si>
    <t>KEDARNATHPARIDA</t>
  </si>
  <si>
    <t>GARMNTMNTR</t>
  </si>
  <si>
    <t>C J MANIYAR</t>
  </si>
  <si>
    <t>P S SHETH</t>
  </si>
  <si>
    <t>V N SHAH</t>
  </si>
  <si>
    <t>B H LAKHANI</t>
  </si>
  <si>
    <t>TEJ PRAKASH SOHANLAL DANGI HUF</t>
  </si>
  <si>
    <t>TEJ PRAKASH SOHAN LAL DANGI</t>
  </si>
  <si>
    <t>SAROJ TEJPRAKASH DANGI</t>
  </si>
  <si>
    <t>LATA KAILASH KOTHARI</t>
  </si>
  <si>
    <t>GREEN PEAKS ENTERPRISES LLP</t>
  </si>
  <si>
    <t>GGENG</t>
  </si>
  <si>
    <t>GOLKONDA</t>
  </si>
  <si>
    <t>SHIPRABATHLA</t>
  </si>
  <si>
    <t>ISHITADR</t>
  </si>
  <si>
    <t>ANIRUDDHSINH SOLANKI</t>
  </si>
  <si>
    <t>MATALIA STOCK BROKING PRIVATE LIMITED</t>
  </si>
  <si>
    <t>JACKSON</t>
  </si>
  <si>
    <t>BISHAL P MORE</t>
  </si>
  <si>
    <t>SHREYANS SHANTILAL SHAH</t>
  </si>
  <si>
    <t>MONIKA DEVI BAPNA</t>
  </si>
  <si>
    <t>SUSHILA DEVI BAPNA</t>
  </si>
  <si>
    <t>SANJAY BAPNA</t>
  </si>
  <si>
    <t>SUSHEEL BAPNA</t>
  </si>
  <si>
    <t>NARENDRA SINGH CHHAJERH</t>
  </si>
  <si>
    <t>PRATIK KHANDELWAL</t>
  </si>
  <si>
    <t>ASODARIYA SAMIR RAMJIBHAI</t>
  </si>
  <si>
    <t>SHIVAAY TRADING COMPANY</t>
  </si>
  <si>
    <t>KRISHNA</t>
  </si>
  <si>
    <t>FRESHPLATE AGRO FOODS PRIVATE LIMITED</t>
  </si>
  <si>
    <t>MAHACORP</t>
  </si>
  <si>
    <t>NIKHIL RAJESH SINGH</t>
  </si>
  <si>
    <t>MANGIND</t>
  </si>
  <si>
    <t>INDIAN CO-OPERATIVE CREDIT SOCIETY LIMITED</t>
  </si>
  <si>
    <t>GARUDA MART INDIA PRIVATE LIMITED</t>
  </si>
  <si>
    <t>NCLRESE</t>
  </si>
  <si>
    <t>VIBRANT SECURITIES PRIVATE LIMITED</t>
  </si>
  <si>
    <t>NEWLIGHT</t>
  </si>
  <si>
    <t>MINAXI NAYAN ZAVERI</t>
  </si>
  <si>
    <t>OMNIPOTENT</t>
  </si>
  <si>
    <t>PRINCE P SHAH</t>
  </si>
  <si>
    <t>OSIAJEE</t>
  </si>
  <si>
    <t>RAJIV HARIT</t>
  </si>
  <si>
    <t>PANABYTE</t>
  </si>
  <si>
    <t>VARSHA AJAY ATHA</t>
  </si>
  <si>
    <t>RAMESH FAKIRA KAMBLE</t>
  </si>
  <si>
    <t>PI OPPORTUNITIES FUND II</t>
  </si>
  <si>
    <t>QLL</t>
  </si>
  <si>
    <t>RADHEDE</t>
  </si>
  <si>
    <t>RAGHUTOB</t>
  </si>
  <si>
    <t>PUNEET MITTAL</t>
  </si>
  <si>
    <t>RICHUNV</t>
  </si>
  <si>
    <t>MADHAVI PANDEY</t>
  </si>
  <si>
    <t>MALLANNA LAKSHMINARAYANA</t>
  </si>
  <si>
    <t>BHUVA MANSUKHBHAI VIPUL</t>
  </si>
  <si>
    <t>SIMRAN</t>
  </si>
  <si>
    <t>SIDDHARTHA BHAIYA</t>
  </si>
  <si>
    <t>SIPTL</t>
  </si>
  <si>
    <t>SONALIS</t>
  </si>
  <si>
    <t>DHANASHREE NIKHIL THOSAR</t>
  </si>
  <si>
    <t>SPAR</t>
  </si>
  <si>
    <t>PRAKASH SHAH</t>
  </si>
  <si>
    <t>STL</t>
  </si>
  <si>
    <t>JIGNESH AMRUTLAL THOBHANI</t>
  </si>
  <si>
    <t>JAYPALSINH SURUBHA HUF</t>
  </si>
  <si>
    <t>CHANDRIKABEN RAJNIKANT SHAH</t>
  </si>
  <si>
    <t>SUMUKA</t>
  </si>
  <si>
    <t>FORTUNA FUNDCAP PRIVATE LIMITED</t>
  </si>
  <si>
    <t>SUPERTEX</t>
  </si>
  <si>
    <t>TRINA DEVANG VYAS</t>
  </si>
  <si>
    <t>THINKINK</t>
  </si>
  <si>
    <t>TUSHARKUMAR ASHOKBHAI SOLANKI</t>
  </si>
  <si>
    <t>TIMESGREEN</t>
  </si>
  <si>
    <t>NOPEA CAPITAL SERVICES PRIVATE LIMITED</t>
  </si>
  <si>
    <t>ARYAMAN BROKING LIMITED</t>
  </si>
  <si>
    <t>SIDHESHBHAI DEVABHAI RAVAL</t>
  </si>
  <si>
    <t>ASHOKBHAI MADHUBHAI KORAT</t>
  </si>
  <si>
    <t>HITESHA VISHAL DAVE</t>
  </si>
  <si>
    <t>AKANKSHA</t>
  </si>
  <si>
    <t>Akanksha Power N Infra L</t>
  </si>
  <si>
    <t>EPITOME TRADING AND INVESTMENTS</t>
  </si>
  <si>
    <t>BLBLIMITED</t>
  </si>
  <si>
    <t>BLB Limited</t>
  </si>
  <si>
    <t>STATSOL RESEARCH LLP</t>
  </si>
  <si>
    <t>BTML</t>
  </si>
  <si>
    <t>Bodhi Tree Multimedia Ltd</t>
  </si>
  <si>
    <t>RAHUL JAIN</t>
  </si>
  <si>
    <t>ASHISH CHUGH</t>
  </si>
  <si>
    <t>DELAPLEX</t>
  </si>
  <si>
    <t>Delaplex Limited</t>
  </si>
  <si>
    <t>HEENA GANDHI</t>
  </si>
  <si>
    <t>SAURABH TRIPATHI</t>
  </si>
  <si>
    <t>HARSHIT BIREN GANDHI</t>
  </si>
  <si>
    <t>DHRUV</t>
  </si>
  <si>
    <t>Dhruv Consultancy Ser Ltd</t>
  </si>
  <si>
    <t>MEHULKUMAR NATUBHAI PANUCHA</t>
  </si>
  <si>
    <t>DHTL</t>
  </si>
  <si>
    <t>Docmode Health Tech Ltd</t>
  </si>
  <si>
    <t>BHAVUK GHAI</t>
  </si>
  <si>
    <t>JAIN SANJAY POPATLAL</t>
  </si>
  <si>
    <t>SHANTILAL NAGAJI KORDIA HUF</t>
  </si>
  <si>
    <t>AJAY KUMAR BALDWA</t>
  </si>
  <si>
    <t>VIJIT GLOBAL SECURITIES PRIVATE LIMITED</t>
  </si>
  <si>
    <t>DIL</t>
  </si>
  <si>
    <t>Debock Industries Limited</t>
  </si>
  <si>
    <t>Easy Trip Planners Ltd</t>
  </si>
  <si>
    <t>Engineers India Ltd.</t>
  </si>
  <si>
    <t>FONEBOX</t>
  </si>
  <si>
    <t>Fonebox Retail Limited</t>
  </si>
  <si>
    <t>V H ENTERPRISES PRIVATE LIMITED</t>
  </si>
  <si>
    <t>NAV CAPITAL VCC - NAV CAPITAL EMERGING STAR FUND</t>
  </si>
  <si>
    <t>HTMEDIA</t>
  </si>
  <si>
    <t>HT Media Limited</t>
  </si>
  <si>
    <t>WILSON HOLDINGS PRIVATE LIMITED</t>
  </si>
  <si>
    <t>KITEX</t>
  </si>
  <si>
    <t>Kitex Garments Ltd</t>
  </si>
  <si>
    <t>LATTEYS</t>
  </si>
  <si>
    <t>Latteys Industries Ltd</t>
  </si>
  <si>
    <t>RAJ RATAN COMMODITIES PRIVATE LIMITED</t>
  </si>
  <si>
    <t>LFIC</t>
  </si>
  <si>
    <t>Lakshmi Fin Ind Corp Ltd</t>
  </si>
  <si>
    <t>LIBAS</t>
  </si>
  <si>
    <t>Libas Consu Products Ltd</t>
  </si>
  <si>
    <t>MIRCELECTR</t>
  </si>
  <si>
    <t>Mirc Electronics Ltd.</t>
  </si>
  <si>
    <t>JUMP TRADING FINANCIAL INDIA PRIVATE LIMITED</t>
  </si>
  <si>
    <t>NGIL</t>
  </si>
  <si>
    <t>Nakoda Group of Ind. Ltd</t>
  </si>
  <si>
    <t>AHUJA KUNAL</t>
  </si>
  <si>
    <t>One 97 Communications Ltd</t>
  </si>
  <si>
    <t>MORGAN STANLEY ASIA (SINGAPORE) PTE. - ODI</t>
  </si>
  <si>
    <t>PRICOLLTD</t>
  </si>
  <si>
    <t>Pricol Limited</t>
  </si>
  <si>
    <t>SOCIETE GENERALE</t>
  </si>
  <si>
    <t>ROHLTD</t>
  </si>
  <si>
    <t>Royal Orchid Hotels Limit</t>
  </si>
  <si>
    <t>ASHOK KUMAR JAIN</t>
  </si>
  <si>
    <t>B L SARAOGI &amp; SONS</t>
  </si>
  <si>
    <t>RISHABH STOCKS PRIVATE LIMITED RISHABH</t>
  </si>
  <si>
    <t>PANCHATANTRA ADVISORS LLP</t>
  </si>
  <si>
    <t>AVANI TODI</t>
  </si>
  <si>
    <t>PRADIP KUMAR TODI</t>
  </si>
  <si>
    <t>TODI SHOBHA DEVI</t>
  </si>
  <si>
    <t>TODI UDIT</t>
  </si>
  <si>
    <t>STCINDIA</t>
  </si>
  <si>
    <t>The State Trading Corpn</t>
  </si>
  <si>
    <t>Swan Energy Limited</t>
  </si>
  <si>
    <t>TAJGVK</t>
  </si>
  <si>
    <t>Taj GVK Hotels &amp; Resorts</t>
  </si>
  <si>
    <t>TEXINFRA</t>
  </si>
  <si>
    <t>Texmaco Infra &amp; Holdg Ltd</t>
  </si>
  <si>
    <t>AATMAN INNOVATIONS PRIVATE LIMITED</t>
  </si>
  <si>
    <t>UFO</t>
  </si>
  <si>
    <t>UFO Moviez India Ltd.</t>
  </si>
  <si>
    <t>UNIINFO</t>
  </si>
  <si>
    <t>Uniinfo Telecom Servi Ltd</t>
  </si>
  <si>
    <t>VIKASECO</t>
  </si>
  <si>
    <t>Vikas EcoTech Limited</t>
  </si>
  <si>
    <t>VISHWAS FINCAP SERVICES PRIVATE LIMITED</t>
  </si>
  <si>
    <t>VISHWARAJ</t>
  </si>
  <si>
    <t>Vishwaraj Sugar Ind Ltd</t>
  </si>
  <si>
    <t>LC RADIANCE FUND VCC</t>
  </si>
  <si>
    <t>ATALREAL</t>
  </si>
  <si>
    <t>Atal Realtech Limited</t>
  </si>
  <si>
    <t>KAUSHIK MAHESH WAGHELA</t>
  </si>
  <si>
    <t>HISARMETAL</t>
  </si>
  <si>
    <t>Hisar Metal Ind. Limited</t>
  </si>
  <si>
    <t>ANANTH VUMMIDI</t>
  </si>
  <si>
    <t>HMAAGRO</t>
  </si>
  <si>
    <t>HMA Agro Industries Ltd</t>
  </si>
  <si>
    <t>RADIANT GLOBAL FUND</t>
  </si>
  <si>
    <t>Indiabulls Hsg Fin Ltd</t>
  </si>
  <si>
    <t>VIBGYOR INVESTORS ## DEVELOPERS PVT LTD</t>
  </si>
  <si>
    <t>PHI CAPITAL SOLUTIONS LLP</t>
  </si>
  <si>
    <t>RAJMET</t>
  </si>
  <si>
    <t>Rajnandini Metal Limited</t>
  </si>
  <si>
    <t>HET RAM</t>
  </si>
  <si>
    <t>SARVESHWAR</t>
  </si>
  <si>
    <t>Sarveshwar Foods Limited</t>
  </si>
  <si>
    <t>NUTESH KUMAR SINGLA</t>
  </si>
  <si>
    <t>ADVIKCA FINVEST LIMITED</t>
  </si>
  <si>
    <t>SK BANSAL FAMILY TRUST</t>
  </si>
  <si>
    <t>SK BANSAL HERITAGE TRUST</t>
  </si>
  <si>
    <t>SK BANSAL UNITY TRUST</t>
  </si>
  <si>
    <t>2I CAPITAL PCC</t>
  </si>
  <si>
    <t>TARMAT</t>
  </si>
  <si>
    <t>Tarmat Limited</t>
  </si>
  <si>
    <t>RISEROSE BUSINESS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</si>
</sst>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3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3" xfId="0" applyNumberFormat="1" applyFont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2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2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2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3" t="s">
        <v>16</v>
      </c>
      <c r="B9" s="315" t="s">
        <v>17</v>
      </c>
      <c r="C9" s="315" t="s">
        <v>18</v>
      </c>
      <c r="D9" s="315" t="s">
        <v>19</v>
      </c>
      <c r="E9" s="26" t="s">
        <v>20</v>
      </c>
      <c r="F9" s="26" t="s">
        <v>21</v>
      </c>
      <c r="G9" s="310" t="s">
        <v>22</v>
      </c>
      <c r="H9" s="311"/>
      <c r="I9" s="312"/>
      <c r="J9" s="310" t="s">
        <v>23</v>
      </c>
      <c r="K9" s="311"/>
      <c r="L9" s="312"/>
      <c r="M9" s="26"/>
      <c r="N9" s="27"/>
      <c r="O9" s="27"/>
      <c r="P9" s="27"/>
    </row>
    <row r="10" spans="1:16" ht="38.25">
      <c r="A10" s="314"/>
      <c r="B10" s="316"/>
      <c r="C10" s="316"/>
      <c r="D10" s="316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21951.4</v>
      </c>
      <c r="F11" s="240">
        <v>22009.100000000002</v>
      </c>
      <c r="G11" s="239">
        <v>21819.350000000006</v>
      </c>
      <c r="H11" s="239">
        <v>21687.300000000003</v>
      </c>
      <c r="I11" s="239">
        <v>21497.550000000007</v>
      </c>
      <c r="J11" s="239">
        <v>22141.150000000005</v>
      </c>
      <c r="K11" s="239">
        <v>22330.899999999998</v>
      </c>
      <c r="L11" s="239">
        <v>22462.950000000004</v>
      </c>
      <c r="M11" s="238">
        <v>22198.85</v>
      </c>
      <c r="N11" s="238">
        <v>21877.05</v>
      </c>
      <c r="O11" s="238">
        <v>13023400</v>
      </c>
      <c r="P11" s="241">
        <v>5.1346736791969223E-2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46236.65</v>
      </c>
      <c r="F12" s="240">
        <v>46514.049999999996</v>
      </c>
      <c r="G12" s="239">
        <v>45882.599999999991</v>
      </c>
      <c r="H12" s="239">
        <v>45528.549999999996</v>
      </c>
      <c r="I12" s="239">
        <v>44897.099999999991</v>
      </c>
      <c r="J12" s="239">
        <v>46868.099999999991</v>
      </c>
      <c r="K12" s="239">
        <v>47499.549999999988</v>
      </c>
      <c r="L12" s="239">
        <v>47853.599999999991</v>
      </c>
      <c r="M12" s="238">
        <v>47145.5</v>
      </c>
      <c r="N12" s="238">
        <v>46160</v>
      </c>
      <c r="O12" s="238">
        <v>3077340</v>
      </c>
      <c r="P12" s="241">
        <v>-5.3507663065041476E-2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20531.150000000001</v>
      </c>
      <c r="F13" s="255">
        <v>20646.416666666668</v>
      </c>
      <c r="G13" s="257">
        <v>20388.733333333337</v>
      </c>
      <c r="H13" s="257">
        <v>20246.316666666669</v>
      </c>
      <c r="I13" s="257">
        <v>19988.633333333339</v>
      </c>
      <c r="J13" s="257">
        <v>20788.833333333336</v>
      </c>
      <c r="K13" s="257">
        <v>21046.516666666663</v>
      </c>
      <c r="L13" s="257">
        <v>21188.933333333334</v>
      </c>
      <c r="M13" s="258">
        <v>20904.099999999999</v>
      </c>
      <c r="N13" s="258">
        <v>20504</v>
      </c>
      <c r="O13" s="258">
        <v>79800</v>
      </c>
      <c r="P13" s="259">
        <v>-5.1806083650190113E-2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10731.35</v>
      </c>
      <c r="F14" s="255">
        <v>10723.8</v>
      </c>
      <c r="G14" s="257">
        <v>10643.599999999999</v>
      </c>
      <c r="H14" s="257">
        <v>10555.849999999999</v>
      </c>
      <c r="I14" s="257">
        <v>10475.649999999998</v>
      </c>
      <c r="J14" s="257">
        <v>10811.55</v>
      </c>
      <c r="K14" s="257">
        <v>10891.75</v>
      </c>
      <c r="L14" s="257">
        <v>10979.5</v>
      </c>
      <c r="M14" s="258">
        <v>10804</v>
      </c>
      <c r="N14" s="258">
        <v>10636.05</v>
      </c>
      <c r="O14" s="258">
        <v>728550</v>
      </c>
      <c r="P14" s="259">
        <v>-4.932472108044627E-2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647.9</v>
      </c>
      <c r="F15" s="255">
        <v>648.95000000000005</v>
      </c>
      <c r="G15" s="257">
        <v>643.65000000000009</v>
      </c>
      <c r="H15" s="257">
        <v>639.40000000000009</v>
      </c>
      <c r="I15" s="257">
        <v>634.10000000000014</v>
      </c>
      <c r="J15" s="257">
        <v>653.20000000000005</v>
      </c>
      <c r="K15" s="257">
        <v>658.5</v>
      </c>
      <c r="L15" s="257">
        <v>662.75</v>
      </c>
      <c r="M15" s="258">
        <v>654.25</v>
      </c>
      <c r="N15" s="258">
        <v>644.70000000000005</v>
      </c>
      <c r="O15" s="258">
        <v>12657000</v>
      </c>
      <c r="P15" s="259">
        <v>2.1219945134742617E-2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4505.1000000000004</v>
      </c>
      <c r="F16" s="255">
        <v>4533.166666666667</v>
      </c>
      <c r="G16" s="257">
        <v>4463.3833333333341</v>
      </c>
      <c r="H16" s="257">
        <v>4421.666666666667</v>
      </c>
      <c r="I16" s="257">
        <v>4351.8833333333341</v>
      </c>
      <c r="J16" s="257">
        <v>4574.8833333333341</v>
      </c>
      <c r="K16" s="257">
        <v>4644.666666666667</v>
      </c>
      <c r="L16" s="257">
        <v>4686.3833333333341</v>
      </c>
      <c r="M16" s="258">
        <v>4602.95</v>
      </c>
      <c r="N16" s="258">
        <v>4491.45</v>
      </c>
      <c r="O16" s="258">
        <v>1414125</v>
      </c>
      <c r="P16" s="259">
        <v>7.2220642593119139E-2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28252.6</v>
      </c>
      <c r="F17" s="255">
        <v>27746.966666666664</v>
      </c>
      <c r="G17" s="257">
        <v>27085.633333333328</v>
      </c>
      <c r="H17" s="257">
        <v>25918.666666666664</v>
      </c>
      <c r="I17" s="257">
        <v>25257.333333333328</v>
      </c>
      <c r="J17" s="257">
        <v>28913.933333333327</v>
      </c>
      <c r="K17" s="257">
        <v>29575.266666666663</v>
      </c>
      <c r="L17" s="257">
        <v>30742.233333333326</v>
      </c>
      <c r="M17" s="258">
        <v>28408.3</v>
      </c>
      <c r="N17" s="258">
        <v>26580</v>
      </c>
      <c r="O17" s="258">
        <v>184480</v>
      </c>
      <c r="P17" s="259">
        <v>5.7555606512267828E-2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181.7</v>
      </c>
      <c r="F18" s="255">
        <v>179.20000000000002</v>
      </c>
      <c r="G18" s="257">
        <v>171.65000000000003</v>
      </c>
      <c r="H18" s="257">
        <v>161.60000000000002</v>
      </c>
      <c r="I18" s="257">
        <v>154.05000000000004</v>
      </c>
      <c r="J18" s="257">
        <v>189.25000000000003</v>
      </c>
      <c r="K18" s="257">
        <v>196.80000000000004</v>
      </c>
      <c r="L18" s="257">
        <v>206.85000000000002</v>
      </c>
      <c r="M18" s="258">
        <v>186.75</v>
      </c>
      <c r="N18" s="258">
        <v>169.15</v>
      </c>
      <c r="O18" s="258">
        <v>63628200</v>
      </c>
      <c r="P18" s="259">
        <v>-2.6922124039970269E-2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249.8</v>
      </c>
      <c r="F19" s="255">
        <v>250.35</v>
      </c>
      <c r="G19" s="257">
        <v>243.95</v>
      </c>
      <c r="H19" s="257">
        <v>238.1</v>
      </c>
      <c r="I19" s="257">
        <v>231.7</v>
      </c>
      <c r="J19" s="257">
        <v>256.2</v>
      </c>
      <c r="K19" s="257">
        <v>262.60000000000002</v>
      </c>
      <c r="L19" s="257">
        <v>268.45</v>
      </c>
      <c r="M19" s="258">
        <v>256.75</v>
      </c>
      <c r="N19" s="258">
        <v>244.5</v>
      </c>
      <c r="O19" s="258">
        <v>41207400</v>
      </c>
      <c r="P19" s="259">
        <v>6.6124041436835729E-2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2516</v>
      </c>
      <c r="F20" s="255">
        <v>2531.5</v>
      </c>
      <c r="G20" s="257">
        <v>2489.5</v>
      </c>
      <c r="H20" s="257">
        <v>2463</v>
      </c>
      <c r="I20" s="257">
        <v>2421</v>
      </c>
      <c r="J20" s="257">
        <v>2558</v>
      </c>
      <c r="K20" s="257">
        <v>2600</v>
      </c>
      <c r="L20" s="257">
        <v>2626.5</v>
      </c>
      <c r="M20" s="258">
        <v>2573.5</v>
      </c>
      <c r="N20" s="258">
        <v>2505</v>
      </c>
      <c r="O20" s="258">
        <v>3972600</v>
      </c>
      <c r="P20" s="259">
        <v>2.3259408082837493E-2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3170.9</v>
      </c>
      <c r="F21" s="255">
        <v>3183.5666666666671</v>
      </c>
      <c r="G21" s="257">
        <v>3140.4333333333343</v>
      </c>
      <c r="H21" s="257">
        <v>3109.9666666666672</v>
      </c>
      <c r="I21" s="257">
        <v>3066.8333333333344</v>
      </c>
      <c r="J21" s="257">
        <v>3214.0333333333342</v>
      </c>
      <c r="K21" s="257">
        <v>3257.1666666666665</v>
      </c>
      <c r="L21" s="257">
        <v>3287.6333333333341</v>
      </c>
      <c r="M21" s="258">
        <v>3226.7</v>
      </c>
      <c r="N21" s="258">
        <v>3153.1</v>
      </c>
      <c r="O21" s="258">
        <v>13011300</v>
      </c>
      <c r="P21" s="259">
        <v>-8.3455277117248945E-3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1267.4000000000001</v>
      </c>
      <c r="F22" s="255">
        <v>1266.5166666666667</v>
      </c>
      <c r="G22" s="257">
        <v>1240.6833333333334</v>
      </c>
      <c r="H22" s="257">
        <v>1213.9666666666667</v>
      </c>
      <c r="I22" s="257">
        <v>1188.1333333333334</v>
      </c>
      <c r="J22" s="257">
        <v>1293.2333333333333</v>
      </c>
      <c r="K22" s="257">
        <v>1319.0666666666668</v>
      </c>
      <c r="L22" s="257">
        <v>1345.7833333333333</v>
      </c>
      <c r="M22" s="258">
        <v>1292.3499999999999</v>
      </c>
      <c r="N22" s="258">
        <v>1239.8</v>
      </c>
      <c r="O22" s="258">
        <v>39513600</v>
      </c>
      <c r="P22" s="259">
        <v>-4.0447604615922603E-2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4922.1000000000004</v>
      </c>
      <c r="F23" s="255">
        <v>4888.2666666666664</v>
      </c>
      <c r="G23" s="257">
        <v>4830.5333333333328</v>
      </c>
      <c r="H23" s="257">
        <v>4738.9666666666662</v>
      </c>
      <c r="I23" s="257">
        <v>4681.2333333333327</v>
      </c>
      <c r="J23" s="257">
        <v>4979.833333333333</v>
      </c>
      <c r="K23" s="257">
        <v>5037.5666666666666</v>
      </c>
      <c r="L23" s="257">
        <v>5129.1333333333332</v>
      </c>
      <c r="M23" s="258">
        <v>4946</v>
      </c>
      <c r="N23" s="258">
        <v>4796.7</v>
      </c>
      <c r="O23" s="258">
        <v>1009600</v>
      </c>
      <c r="P23" s="259">
        <v>0.13260040385909805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560.25</v>
      </c>
      <c r="F24" s="255">
        <v>564.1</v>
      </c>
      <c r="G24" s="257">
        <v>554</v>
      </c>
      <c r="H24" s="257">
        <v>547.75</v>
      </c>
      <c r="I24" s="257">
        <v>537.65</v>
      </c>
      <c r="J24" s="257">
        <v>570.35</v>
      </c>
      <c r="K24" s="257">
        <v>580.45000000000016</v>
      </c>
      <c r="L24" s="257">
        <v>586.70000000000005</v>
      </c>
      <c r="M24" s="258">
        <v>574.20000000000005</v>
      </c>
      <c r="N24" s="258">
        <v>557.85</v>
      </c>
      <c r="O24" s="258">
        <v>50329800</v>
      </c>
      <c r="P24" s="259">
        <v>-6.4316679695828301E-3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6342.55</v>
      </c>
      <c r="F25" s="255">
        <v>6349.55</v>
      </c>
      <c r="G25" s="257">
        <v>6308</v>
      </c>
      <c r="H25" s="257">
        <v>6273.45</v>
      </c>
      <c r="I25" s="257">
        <v>6231.9</v>
      </c>
      <c r="J25" s="257">
        <v>6384.1</v>
      </c>
      <c r="K25" s="257">
        <v>6425.6500000000015</v>
      </c>
      <c r="L25" s="257">
        <v>6460.2000000000007</v>
      </c>
      <c r="M25" s="258">
        <v>6391.1</v>
      </c>
      <c r="N25" s="258">
        <v>6315</v>
      </c>
      <c r="O25" s="258">
        <v>1811750</v>
      </c>
      <c r="P25" s="259">
        <v>6.4578848691063118E-3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542.20000000000005</v>
      </c>
      <c r="F26" s="255">
        <v>542.95000000000005</v>
      </c>
      <c r="G26" s="257">
        <v>539.05000000000007</v>
      </c>
      <c r="H26" s="257">
        <v>535.9</v>
      </c>
      <c r="I26" s="257">
        <v>532</v>
      </c>
      <c r="J26" s="257">
        <v>546.10000000000014</v>
      </c>
      <c r="K26" s="257">
        <v>550.00000000000023</v>
      </c>
      <c r="L26" s="257">
        <v>553.1500000000002</v>
      </c>
      <c r="M26" s="258">
        <v>546.85</v>
      </c>
      <c r="N26" s="258">
        <v>539.79999999999995</v>
      </c>
      <c r="O26" s="258">
        <v>11575300</v>
      </c>
      <c r="P26" s="259">
        <v>1.8244354718109767E-2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174.7</v>
      </c>
      <c r="F27" s="255">
        <v>173.06666666666669</v>
      </c>
      <c r="G27" s="257">
        <v>170.18333333333339</v>
      </c>
      <c r="H27" s="257">
        <v>165.66666666666671</v>
      </c>
      <c r="I27" s="257">
        <v>162.78333333333342</v>
      </c>
      <c r="J27" s="257">
        <v>177.58333333333337</v>
      </c>
      <c r="K27" s="257">
        <v>180.46666666666664</v>
      </c>
      <c r="L27" s="257">
        <v>184.98333333333335</v>
      </c>
      <c r="M27" s="258">
        <v>175.95</v>
      </c>
      <c r="N27" s="258">
        <v>168.55</v>
      </c>
      <c r="O27" s="258">
        <v>99950000</v>
      </c>
      <c r="P27" s="259">
        <v>3.8225823205567673E-2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2949.5</v>
      </c>
      <c r="F28" s="255">
        <v>2957.1</v>
      </c>
      <c r="G28" s="257">
        <v>2935.45</v>
      </c>
      <c r="H28" s="257">
        <v>2921.4</v>
      </c>
      <c r="I28" s="257">
        <v>2899.75</v>
      </c>
      <c r="J28" s="257">
        <v>2971.1499999999996</v>
      </c>
      <c r="K28" s="257">
        <v>2992.8</v>
      </c>
      <c r="L28" s="257">
        <v>3006.8499999999995</v>
      </c>
      <c r="M28" s="258">
        <v>2978.75</v>
      </c>
      <c r="N28" s="258">
        <v>2943.05</v>
      </c>
      <c r="O28" s="258">
        <v>8703200</v>
      </c>
      <c r="P28" s="259">
        <v>3.13803564656807E-2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1914.65</v>
      </c>
      <c r="F29" s="255">
        <v>1922.0333333333335</v>
      </c>
      <c r="G29" s="257">
        <v>1892.8166666666671</v>
      </c>
      <c r="H29" s="257">
        <v>1870.9833333333336</v>
      </c>
      <c r="I29" s="257">
        <v>1841.7666666666671</v>
      </c>
      <c r="J29" s="257">
        <v>1943.866666666667</v>
      </c>
      <c r="K29" s="257">
        <v>1973.0833333333337</v>
      </c>
      <c r="L29" s="257">
        <v>1994.916666666667</v>
      </c>
      <c r="M29" s="258">
        <v>1951.25</v>
      </c>
      <c r="N29" s="258">
        <v>1900.2</v>
      </c>
      <c r="O29" s="258">
        <v>2730480</v>
      </c>
      <c r="P29" s="259">
        <v>2.1136426022508922E-2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6418.05</v>
      </c>
      <c r="F30" s="255">
        <v>6388.5999999999995</v>
      </c>
      <c r="G30" s="257">
        <v>6330.4999999999991</v>
      </c>
      <c r="H30" s="257">
        <v>6242.95</v>
      </c>
      <c r="I30" s="257">
        <v>6184.8499999999995</v>
      </c>
      <c r="J30" s="257">
        <v>6476.1499999999987</v>
      </c>
      <c r="K30" s="257">
        <v>6534.2499999999991</v>
      </c>
      <c r="L30" s="257">
        <v>6621.7999999999984</v>
      </c>
      <c r="M30" s="258">
        <v>6446.7</v>
      </c>
      <c r="N30" s="258">
        <v>6301.05</v>
      </c>
      <c r="O30" s="258">
        <v>352200</v>
      </c>
      <c r="P30" s="259">
        <v>9.5404711919757412E-2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632.54999999999995</v>
      </c>
      <c r="F31" s="255">
        <v>637.66666666666663</v>
      </c>
      <c r="G31" s="257">
        <v>625.93333333333328</v>
      </c>
      <c r="H31" s="257">
        <v>619.31666666666661</v>
      </c>
      <c r="I31" s="257">
        <v>607.58333333333326</v>
      </c>
      <c r="J31" s="257">
        <v>644.2833333333333</v>
      </c>
      <c r="K31" s="257">
        <v>656.01666666666665</v>
      </c>
      <c r="L31" s="257">
        <v>662.63333333333333</v>
      </c>
      <c r="M31" s="258">
        <v>649.4</v>
      </c>
      <c r="N31" s="258">
        <v>631.04999999999995</v>
      </c>
      <c r="O31" s="258">
        <v>20037000</v>
      </c>
      <c r="P31" s="259">
        <v>-3.1139693438421739E-2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1073.3499999999999</v>
      </c>
      <c r="F32" s="255">
        <v>1069.75</v>
      </c>
      <c r="G32" s="257">
        <v>1059</v>
      </c>
      <c r="H32" s="257">
        <v>1044.6500000000001</v>
      </c>
      <c r="I32" s="257">
        <v>1033.9000000000001</v>
      </c>
      <c r="J32" s="257">
        <v>1084.0999999999999</v>
      </c>
      <c r="K32" s="257">
        <v>1094.8499999999999</v>
      </c>
      <c r="L32" s="257">
        <v>1109.1999999999998</v>
      </c>
      <c r="M32" s="258">
        <v>1080.5</v>
      </c>
      <c r="N32" s="258">
        <v>1055.4000000000001</v>
      </c>
      <c r="O32" s="258">
        <v>19956200</v>
      </c>
      <c r="P32" s="259">
        <v>3.408572731418149E-2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1074.05</v>
      </c>
      <c r="F33" s="255">
        <v>1081.95</v>
      </c>
      <c r="G33" s="257">
        <v>1063.9000000000001</v>
      </c>
      <c r="H33" s="257">
        <v>1053.75</v>
      </c>
      <c r="I33" s="257">
        <v>1035.7</v>
      </c>
      <c r="J33" s="257">
        <v>1092.1000000000001</v>
      </c>
      <c r="K33" s="257">
        <v>1110.1499999999999</v>
      </c>
      <c r="L33" s="257">
        <v>1120.3000000000002</v>
      </c>
      <c r="M33" s="258">
        <v>1100</v>
      </c>
      <c r="N33" s="258">
        <v>1071.8</v>
      </c>
      <c r="O33" s="258">
        <v>48031875</v>
      </c>
      <c r="P33" s="259">
        <v>-2.1828780897589287E-2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7781.6</v>
      </c>
      <c r="F34" s="255">
        <v>7775.5</v>
      </c>
      <c r="G34" s="257">
        <v>7706.05</v>
      </c>
      <c r="H34" s="257">
        <v>7630.5</v>
      </c>
      <c r="I34" s="257">
        <v>7561.05</v>
      </c>
      <c r="J34" s="257">
        <v>7851.05</v>
      </c>
      <c r="K34" s="257">
        <v>7920.5000000000009</v>
      </c>
      <c r="L34" s="257">
        <v>7996.05</v>
      </c>
      <c r="M34" s="258">
        <v>7844.95</v>
      </c>
      <c r="N34" s="258">
        <v>7699.95</v>
      </c>
      <c r="O34" s="258">
        <v>1979750</v>
      </c>
      <c r="P34" s="259">
        <v>-1.9258158399900922E-2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1657.55</v>
      </c>
      <c r="F35" s="255">
        <v>1654.4166666666667</v>
      </c>
      <c r="G35" s="257">
        <v>1638.0833333333335</v>
      </c>
      <c r="H35" s="257">
        <v>1618.6166666666668</v>
      </c>
      <c r="I35" s="257">
        <v>1602.2833333333335</v>
      </c>
      <c r="J35" s="257">
        <v>1673.8833333333334</v>
      </c>
      <c r="K35" s="257">
        <v>1690.2166666666669</v>
      </c>
      <c r="L35" s="257">
        <v>1709.6833333333334</v>
      </c>
      <c r="M35" s="258">
        <v>1670.75</v>
      </c>
      <c r="N35" s="258">
        <v>1634.95</v>
      </c>
      <c r="O35" s="258">
        <v>8515500</v>
      </c>
      <c r="P35" s="259">
        <v>-3.1669319990902889E-2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6890.65</v>
      </c>
      <c r="F36" s="255">
        <v>6880.95</v>
      </c>
      <c r="G36" s="257">
        <v>6804.5999999999995</v>
      </c>
      <c r="H36" s="257">
        <v>6718.5499999999993</v>
      </c>
      <c r="I36" s="257">
        <v>6642.1999999999989</v>
      </c>
      <c r="J36" s="257">
        <v>6967</v>
      </c>
      <c r="K36" s="257">
        <v>7043.35</v>
      </c>
      <c r="L36" s="257">
        <v>7129.4000000000005</v>
      </c>
      <c r="M36" s="258">
        <v>6957.3</v>
      </c>
      <c r="N36" s="258">
        <v>6794.9</v>
      </c>
      <c r="O36" s="258">
        <v>7875000</v>
      </c>
      <c r="P36" s="259">
        <v>-8.7325938163795146E-3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2464.9</v>
      </c>
      <c r="F37" s="255">
        <v>2467.7000000000003</v>
      </c>
      <c r="G37" s="257">
        <v>2439.6000000000004</v>
      </c>
      <c r="H37" s="257">
        <v>2414.3000000000002</v>
      </c>
      <c r="I37" s="257">
        <v>2386.2000000000003</v>
      </c>
      <c r="J37" s="257">
        <v>2493.0000000000005</v>
      </c>
      <c r="K37" s="257">
        <v>2521.1</v>
      </c>
      <c r="L37" s="257">
        <v>2546.4000000000005</v>
      </c>
      <c r="M37" s="258">
        <v>2495.8000000000002</v>
      </c>
      <c r="N37" s="258">
        <v>2442.4</v>
      </c>
      <c r="O37" s="258">
        <v>1941600</v>
      </c>
      <c r="P37" s="259">
        <v>-4.4608521765882175E-3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396.1</v>
      </c>
      <c r="F38" s="255">
        <v>396.7833333333333</v>
      </c>
      <c r="G38" s="257">
        <v>392.31666666666661</v>
      </c>
      <c r="H38" s="257">
        <v>388.5333333333333</v>
      </c>
      <c r="I38" s="257">
        <v>384.06666666666661</v>
      </c>
      <c r="J38" s="257">
        <v>400.56666666666661</v>
      </c>
      <c r="K38" s="257">
        <v>405.0333333333333</v>
      </c>
      <c r="L38" s="257">
        <v>408.81666666666661</v>
      </c>
      <c r="M38" s="258">
        <v>401.25</v>
      </c>
      <c r="N38" s="258">
        <v>393</v>
      </c>
      <c r="O38" s="258">
        <v>10638400</v>
      </c>
      <c r="P38" s="259">
        <v>6.9665303649856123E-3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229.75</v>
      </c>
      <c r="F39" s="255">
        <v>230.66666666666666</v>
      </c>
      <c r="G39" s="257">
        <v>227.0333333333333</v>
      </c>
      <c r="H39" s="257">
        <v>224.31666666666663</v>
      </c>
      <c r="I39" s="257">
        <v>220.68333333333328</v>
      </c>
      <c r="J39" s="257">
        <v>233.38333333333333</v>
      </c>
      <c r="K39" s="257">
        <v>237.01666666666671</v>
      </c>
      <c r="L39" s="257">
        <v>239.73333333333335</v>
      </c>
      <c r="M39" s="258">
        <v>234.3</v>
      </c>
      <c r="N39" s="258">
        <v>227.95</v>
      </c>
      <c r="O39" s="258">
        <v>104870000</v>
      </c>
      <c r="P39" s="259">
        <v>-1.1289980436985881E-2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256.25</v>
      </c>
      <c r="F40" s="255">
        <v>258.10000000000002</v>
      </c>
      <c r="G40" s="257">
        <v>253.75000000000006</v>
      </c>
      <c r="H40" s="257">
        <v>251.25000000000003</v>
      </c>
      <c r="I40" s="257">
        <v>246.90000000000006</v>
      </c>
      <c r="J40" s="257">
        <v>260.60000000000002</v>
      </c>
      <c r="K40" s="257">
        <v>264.94999999999993</v>
      </c>
      <c r="L40" s="257">
        <v>267.45000000000005</v>
      </c>
      <c r="M40" s="258">
        <v>262.45</v>
      </c>
      <c r="N40" s="258">
        <v>255.6</v>
      </c>
      <c r="O40" s="258">
        <v>136062225</v>
      </c>
      <c r="P40" s="259">
        <v>-1.8877077533113979E-2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1456.95</v>
      </c>
      <c r="F41" s="255">
        <v>1455.1666666666667</v>
      </c>
      <c r="G41" s="257">
        <v>1431.8333333333335</v>
      </c>
      <c r="H41" s="257">
        <v>1406.7166666666667</v>
      </c>
      <c r="I41" s="257">
        <v>1383.3833333333334</v>
      </c>
      <c r="J41" s="257">
        <v>1480.2833333333335</v>
      </c>
      <c r="K41" s="257">
        <v>1503.616666666667</v>
      </c>
      <c r="L41" s="257">
        <v>1528.7333333333336</v>
      </c>
      <c r="M41" s="258">
        <v>1478.5</v>
      </c>
      <c r="N41" s="258">
        <v>1430.05</v>
      </c>
      <c r="O41" s="258">
        <v>2412000</v>
      </c>
      <c r="P41" s="259">
        <v>0.13159746657283602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185.1</v>
      </c>
      <c r="F42" s="255">
        <v>185.91666666666666</v>
      </c>
      <c r="G42" s="257">
        <v>183.63333333333333</v>
      </c>
      <c r="H42" s="257">
        <v>182.16666666666666</v>
      </c>
      <c r="I42" s="257">
        <v>179.88333333333333</v>
      </c>
      <c r="J42" s="257">
        <v>187.38333333333333</v>
      </c>
      <c r="K42" s="257">
        <v>189.66666666666669</v>
      </c>
      <c r="L42" s="257">
        <v>191.13333333333333</v>
      </c>
      <c r="M42" s="258">
        <v>188.2</v>
      </c>
      <c r="N42" s="258">
        <v>184.45</v>
      </c>
      <c r="O42" s="258">
        <v>107952300</v>
      </c>
      <c r="P42" s="259">
        <v>4.47950570971479E-2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564.79999999999995</v>
      </c>
      <c r="F43" s="255">
        <v>563.1</v>
      </c>
      <c r="G43" s="257">
        <v>560.20000000000005</v>
      </c>
      <c r="H43" s="257">
        <v>555.6</v>
      </c>
      <c r="I43" s="257">
        <v>552.70000000000005</v>
      </c>
      <c r="J43" s="257">
        <v>567.70000000000005</v>
      </c>
      <c r="K43" s="257">
        <v>570.59999999999991</v>
      </c>
      <c r="L43" s="257">
        <v>575.20000000000005</v>
      </c>
      <c r="M43" s="258">
        <v>566</v>
      </c>
      <c r="N43" s="258">
        <v>558.5</v>
      </c>
      <c r="O43" s="258">
        <v>9936960</v>
      </c>
      <c r="P43" s="259">
        <v>2.6872186604828808E-2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1245.9000000000001</v>
      </c>
      <c r="F44" s="255">
        <v>1248.1833333333334</v>
      </c>
      <c r="G44" s="257">
        <v>1236.3666666666668</v>
      </c>
      <c r="H44" s="257">
        <v>1226.8333333333335</v>
      </c>
      <c r="I44" s="257">
        <v>1215.0166666666669</v>
      </c>
      <c r="J44" s="257">
        <v>1257.7166666666667</v>
      </c>
      <c r="K44" s="257">
        <v>1269.5333333333333</v>
      </c>
      <c r="L44" s="257">
        <v>1279.0666666666666</v>
      </c>
      <c r="M44" s="258">
        <v>1260</v>
      </c>
      <c r="N44" s="258">
        <v>1238.6500000000001</v>
      </c>
      <c r="O44" s="258">
        <v>6107500</v>
      </c>
      <c r="P44" s="259">
        <v>4.1169451073985681E-2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1158.5</v>
      </c>
      <c r="F45" s="255">
        <v>1164.1166666666666</v>
      </c>
      <c r="G45" s="257">
        <v>1147.2833333333331</v>
      </c>
      <c r="H45" s="257">
        <v>1136.0666666666666</v>
      </c>
      <c r="I45" s="257">
        <v>1119.2333333333331</v>
      </c>
      <c r="J45" s="257">
        <v>1175.333333333333</v>
      </c>
      <c r="K45" s="257">
        <v>1192.1666666666665</v>
      </c>
      <c r="L45" s="257">
        <v>1203.383333333333</v>
      </c>
      <c r="M45" s="258">
        <v>1180.95</v>
      </c>
      <c r="N45" s="258">
        <v>1152.9000000000001</v>
      </c>
      <c r="O45" s="258">
        <v>31200850</v>
      </c>
      <c r="P45" s="259">
        <v>3.0886091842179605E-2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234.65</v>
      </c>
      <c r="F46" s="255">
        <v>233.85</v>
      </c>
      <c r="G46" s="257">
        <v>230.45</v>
      </c>
      <c r="H46" s="257">
        <v>226.25</v>
      </c>
      <c r="I46" s="257">
        <v>222.85</v>
      </c>
      <c r="J46" s="257">
        <v>238.04999999999998</v>
      </c>
      <c r="K46" s="257">
        <v>241.45000000000002</v>
      </c>
      <c r="L46" s="257">
        <v>245.64999999999998</v>
      </c>
      <c r="M46" s="258">
        <v>237.25</v>
      </c>
      <c r="N46" s="258">
        <v>229.65</v>
      </c>
      <c r="O46" s="258">
        <v>89019000</v>
      </c>
      <c r="P46" s="259">
        <v>-2.0507191958870082E-2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276.39999999999998</v>
      </c>
      <c r="F47" s="255">
        <v>276.86666666666667</v>
      </c>
      <c r="G47" s="257">
        <v>271.13333333333333</v>
      </c>
      <c r="H47" s="257">
        <v>265.86666666666667</v>
      </c>
      <c r="I47" s="257">
        <v>260.13333333333333</v>
      </c>
      <c r="J47" s="257">
        <v>282.13333333333333</v>
      </c>
      <c r="K47" s="257">
        <v>287.86666666666667</v>
      </c>
      <c r="L47" s="257">
        <v>293.13333333333333</v>
      </c>
      <c r="M47" s="258">
        <v>282.60000000000002</v>
      </c>
      <c r="N47" s="258">
        <v>271.60000000000002</v>
      </c>
      <c r="O47" s="258">
        <v>41325000</v>
      </c>
      <c r="P47" s="259">
        <v>3.5519639165570382E-2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23931.7</v>
      </c>
      <c r="F48" s="255">
        <v>23997.216666666664</v>
      </c>
      <c r="G48" s="257">
        <v>23704.483333333326</v>
      </c>
      <c r="H48" s="257">
        <v>23477.266666666663</v>
      </c>
      <c r="I48" s="257">
        <v>23184.533333333326</v>
      </c>
      <c r="J48" s="257">
        <v>24224.433333333327</v>
      </c>
      <c r="K48" s="257">
        <v>24517.166666666664</v>
      </c>
      <c r="L48" s="257">
        <v>24744.383333333328</v>
      </c>
      <c r="M48" s="258">
        <v>24289.95</v>
      </c>
      <c r="N48" s="258">
        <v>23770</v>
      </c>
      <c r="O48" s="258">
        <v>143250</v>
      </c>
      <c r="P48" s="259">
        <v>3.9173014145810661E-2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560.4</v>
      </c>
      <c r="F49" s="255">
        <v>547.93333333333328</v>
      </c>
      <c r="G49" s="257">
        <v>530.51666666666654</v>
      </c>
      <c r="H49" s="257">
        <v>500.63333333333321</v>
      </c>
      <c r="I49" s="257">
        <v>483.21666666666647</v>
      </c>
      <c r="J49" s="257">
        <v>577.81666666666661</v>
      </c>
      <c r="K49" s="257">
        <v>595.23333333333335</v>
      </c>
      <c r="L49" s="257">
        <v>625.11666666666667</v>
      </c>
      <c r="M49" s="258">
        <v>565.35</v>
      </c>
      <c r="N49" s="258">
        <v>518.04999999999995</v>
      </c>
      <c r="O49" s="258">
        <v>40784400</v>
      </c>
      <c r="P49" s="259">
        <v>9.3955195056006177E-2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5170.1000000000004</v>
      </c>
      <c r="F50" s="255">
        <v>5174.7333333333336</v>
      </c>
      <c r="G50" s="257">
        <v>5136.8666666666668</v>
      </c>
      <c r="H50" s="257">
        <v>5103.6333333333332</v>
      </c>
      <c r="I50" s="257">
        <v>5065.7666666666664</v>
      </c>
      <c r="J50" s="257">
        <v>5207.9666666666672</v>
      </c>
      <c r="K50" s="257">
        <v>5245.8333333333339</v>
      </c>
      <c r="L50" s="257">
        <v>5279.0666666666675</v>
      </c>
      <c r="M50" s="258">
        <v>5212.6000000000004</v>
      </c>
      <c r="N50" s="258">
        <v>5141.5</v>
      </c>
      <c r="O50" s="258">
        <v>2407400</v>
      </c>
      <c r="P50" s="259">
        <v>6.4381270903010037E-3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850.05</v>
      </c>
      <c r="F51" s="255">
        <v>848.88333333333333</v>
      </c>
      <c r="G51" s="257">
        <v>841.16666666666663</v>
      </c>
      <c r="H51" s="257">
        <v>832.2833333333333</v>
      </c>
      <c r="I51" s="257">
        <v>824.56666666666661</v>
      </c>
      <c r="J51" s="257">
        <v>857.76666666666665</v>
      </c>
      <c r="K51" s="257">
        <v>865.48333333333335</v>
      </c>
      <c r="L51" s="257">
        <v>874.36666666666667</v>
      </c>
      <c r="M51" s="258">
        <v>856.6</v>
      </c>
      <c r="N51" s="258">
        <v>840</v>
      </c>
      <c r="O51" s="258">
        <v>5517000</v>
      </c>
      <c r="P51" s="259">
        <v>-8.4471603163191952E-3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516.35</v>
      </c>
      <c r="F52" s="255">
        <v>516.55000000000007</v>
      </c>
      <c r="G52" s="257">
        <v>508.30000000000018</v>
      </c>
      <c r="H52" s="257">
        <v>500.25000000000011</v>
      </c>
      <c r="I52" s="257">
        <v>492.00000000000023</v>
      </c>
      <c r="J52" s="257">
        <v>524.60000000000014</v>
      </c>
      <c r="K52" s="257">
        <v>532.84999999999991</v>
      </c>
      <c r="L52" s="257">
        <v>540.90000000000009</v>
      </c>
      <c r="M52" s="258">
        <v>524.79999999999995</v>
      </c>
      <c r="N52" s="258">
        <v>508.5</v>
      </c>
      <c r="O52" s="258">
        <v>56751300</v>
      </c>
      <c r="P52" s="259">
        <v>-5.1590306702006816E-3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834.25</v>
      </c>
      <c r="F53" s="255">
        <v>827.66666666666663</v>
      </c>
      <c r="G53" s="257">
        <v>810.73333333333323</v>
      </c>
      <c r="H53" s="257">
        <v>787.21666666666658</v>
      </c>
      <c r="I53" s="257">
        <v>770.28333333333319</v>
      </c>
      <c r="J53" s="257">
        <v>851.18333333333328</v>
      </c>
      <c r="K53" s="257">
        <v>868.11666666666667</v>
      </c>
      <c r="L53" s="257">
        <v>891.63333333333333</v>
      </c>
      <c r="M53" s="258">
        <v>844.6</v>
      </c>
      <c r="N53" s="258">
        <v>804.15</v>
      </c>
      <c r="O53" s="258">
        <v>4245150</v>
      </c>
      <c r="P53" s="259">
        <v>-1.2250453720508167E-2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360.4</v>
      </c>
      <c r="F54" s="255">
        <v>362.75</v>
      </c>
      <c r="G54" s="257">
        <v>357</v>
      </c>
      <c r="H54" s="257">
        <v>353.6</v>
      </c>
      <c r="I54" s="257">
        <v>347.85</v>
      </c>
      <c r="J54" s="257">
        <v>366.15</v>
      </c>
      <c r="K54" s="257">
        <v>371.9</v>
      </c>
      <c r="L54" s="257">
        <v>375.29999999999995</v>
      </c>
      <c r="M54" s="258">
        <v>368.5</v>
      </c>
      <c r="N54" s="258">
        <v>359.35</v>
      </c>
      <c r="O54" s="258">
        <v>7423300</v>
      </c>
      <c r="P54" s="259">
        <v>-5.3462321792260691E-3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1164.8</v>
      </c>
      <c r="F55" s="255">
        <v>1165.6666666666667</v>
      </c>
      <c r="G55" s="257">
        <v>1148.3333333333335</v>
      </c>
      <c r="H55" s="257">
        <v>1131.8666666666668</v>
      </c>
      <c r="I55" s="257">
        <v>1114.5333333333335</v>
      </c>
      <c r="J55" s="257">
        <v>1182.1333333333334</v>
      </c>
      <c r="K55" s="257">
        <v>1199.4666666666669</v>
      </c>
      <c r="L55" s="257">
        <v>1215.9333333333334</v>
      </c>
      <c r="M55" s="258">
        <v>1183</v>
      </c>
      <c r="N55" s="258">
        <v>1149.2</v>
      </c>
      <c r="O55" s="258">
        <v>12166250</v>
      </c>
      <c r="P55" s="259">
        <v>-3.1749283080704628E-3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1397.4</v>
      </c>
      <c r="F56" s="255">
        <v>1399.5666666666666</v>
      </c>
      <c r="G56" s="257">
        <v>1389.6333333333332</v>
      </c>
      <c r="H56" s="257">
        <v>1381.8666666666666</v>
      </c>
      <c r="I56" s="257">
        <v>1371.9333333333332</v>
      </c>
      <c r="J56" s="257">
        <v>1407.3333333333333</v>
      </c>
      <c r="K56" s="257">
        <v>1417.2666666666667</v>
      </c>
      <c r="L56" s="257">
        <v>1425.0333333333333</v>
      </c>
      <c r="M56" s="258">
        <v>1409.5</v>
      </c>
      <c r="N56" s="258">
        <v>1391.8</v>
      </c>
      <c r="O56" s="258">
        <v>9011600</v>
      </c>
      <c r="P56" s="259">
        <v>-1.8269366945191899E-2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418.3</v>
      </c>
      <c r="F57" s="255">
        <v>416.2833333333333</v>
      </c>
      <c r="G57" s="257">
        <v>410.16666666666663</v>
      </c>
      <c r="H57" s="257">
        <v>402.0333333333333</v>
      </c>
      <c r="I57" s="257">
        <v>395.91666666666663</v>
      </c>
      <c r="J57" s="257">
        <v>424.41666666666663</v>
      </c>
      <c r="K57" s="257">
        <v>430.5333333333333</v>
      </c>
      <c r="L57" s="257">
        <v>438.66666666666663</v>
      </c>
      <c r="M57" s="258">
        <v>422.4</v>
      </c>
      <c r="N57" s="258">
        <v>408.15</v>
      </c>
      <c r="O57" s="258">
        <v>70587300</v>
      </c>
      <c r="P57" s="259">
        <v>1.3599903504010614E-2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6449.95</v>
      </c>
      <c r="F58" s="255">
        <v>6397.7166666666672</v>
      </c>
      <c r="G58" s="257">
        <v>6309.9333333333343</v>
      </c>
      <c r="H58" s="257">
        <v>6169.916666666667</v>
      </c>
      <c r="I58" s="257">
        <v>6082.1333333333341</v>
      </c>
      <c r="J58" s="257">
        <v>6537.7333333333345</v>
      </c>
      <c r="K58" s="257">
        <v>6625.5166666666673</v>
      </c>
      <c r="L58" s="257">
        <v>6765.5333333333347</v>
      </c>
      <c r="M58" s="258">
        <v>6485.5</v>
      </c>
      <c r="N58" s="258">
        <v>6257.7</v>
      </c>
      <c r="O58" s="258">
        <v>1230300</v>
      </c>
      <c r="P58" s="259">
        <v>-1.5484335613971912E-2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2552.85</v>
      </c>
      <c r="F59" s="255">
        <v>2541.7999999999997</v>
      </c>
      <c r="G59" s="257">
        <v>2524.3999999999996</v>
      </c>
      <c r="H59" s="257">
        <v>2495.9499999999998</v>
      </c>
      <c r="I59" s="257">
        <v>2478.5499999999997</v>
      </c>
      <c r="J59" s="257">
        <v>2570.2499999999995</v>
      </c>
      <c r="K59" s="257">
        <v>2587.65</v>
      </c>
      <c r="L59" s="257">
        <v>2616.0999999999995</v>
      </c>
      <c r="M59" s="258">
        <v>2559.1999999999998</v>
      </c>
      <c r="N59" s="258">
        <v>2513.35</v>
      </c>
      <c r="O59" s="258">
        <v>3522750</v>
      </c>
      <c r="P59" s="259">
        <v>-1.9961051606621226E-2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921.4</v>
      </c>
      <c r="F60" s="255">
        <v>925.88333333333333</v>
      </c>
      <c r="G60" s="257">
        <v>912.76666666666665</v>
      </c>
      <c r="H60" s="257">
        <v>904.13333333333333</v>
      </c>
      <c r="I60" s="257">
        <v>891.01666666666665</v>
      </c>
      <c r="J60" s="257">
        <v>934.51666666666665</v>
      </c>
      <c r="K60" s="257">
        <v>947.63333333333321</v>
      </c>
      <c r="L60" s="257">
        <v>956.26666666666665</v>
      </c>
      <c r="M60" s="258">
        <v>939</v>
      </c>
      <c r="N60" s="258">
        <v>917.25</v>
      </c>
      <c r="O60" s="258">
        <v>14776000</v>
      </c>
      <c r="P60" s="259">
        <v>-4.058990664321472E-4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1083.4000000000001</v>
      </c>
      <c r="F61" s="255">
        <v>1081.1333333333332</v>
      </c>
      <c r="G61" s="257">
        <v>1071.7166666666665</v>
      </c>
      <c r="H61" s="257">
        <v>1060.0333333333333</v>
      </c>
      <c r="I61" s="257">
        <v>1050.6166666666666</v>
      </c>
      <c r="J61" s="257">
        <v>1092.8166666666664</v>
      </c>
      <c r="K61" s="257">
        <v>1102.2333333333333</v>
      </c>
      <c r="L61" s="257">
        <v>1113.9166666666663</v>
      </c>
      <c r="M61" s="258">
        <v>1090.55</v>
      </c>
      <c r="N61" s="258">
        <v>1069.45</v>
      </c>
      <c r="O61" s="258">
        <v>1376200</v>
      </c>
      <c r="P61" s="259">
        <v>-3.5801863658656202E-2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305.95</v>
      </c>
      <c r="F62" s="255">
        <v>306.45</v>
      </c>
      <c r="G62" s="257">
        <v>303.89999999999998</v>
      </c>
      <c r="H62" s="257">
        <v>301.84999999999997</v>
      </c>
      <c r="I62" s="257">
        <v>299.29999999999995</v>
      </c>
      <c r="J62" s="257">
        <v>308.5</v>
      </c>
      <c r="K62" s="257">
        <v>311.05000000000007</v>
      </c>
      <c r="L62" s="257">
        <v>313.10000000000002</v>
      </c>
      <c r="M62" s="258">
        <v>309</v>
      </c>
      <c r="N62" s="258">
        <v>304.39999999999998</v>
      </c>
      <c r="O62" s="258">
        <v>17366400</v>
      </c>
      <c r="P62" s="259">
        <v>1.6970591335511754E-2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138.15</v>
      </c>
      <c r="F63" s="255">
        <v>140.85</v>
      </c>
      <c r="G63" s="257">
        <v>134.94999999999999</v>
      </c>
      <c r="H63" s="257">
        <v>131.75</v>
      </c>
      <c r="I63" s="257">
        <v>125.85</v>
      </c>
      <c r="J63" s="257">
        <v>144.04999999999998</v>
      </c>
      <c r="K63" s="257">
        <v>149.95000000000002</v>
      </c>
      <c r="L63" s="257">
        <v>153.14999999999998</v>
      </c>
      <c r="M63" s="258">
        <v>146.75</v>
      </c>
      <c r="N63" s="258">
        <v>137.65</v>
      </c>
      <c r="O63" s="258">
        <v>37940000</v>
      </c>
      <c r="P63" s="259">
        <v>0.22644254081137868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2317.4499999999998</v>
      </c>
      <c r="F64" s="255">
        <v>2296.75</v>
      </c>
      <c r="G64" s="257">
        <v>2263.6999999999998</v>
      </c>
      <c r="H64" s="257">
        <v>2209.9499999999998</v>
      </c>
      <c r="I64" s="257">
        <v>2176.8999999999996</v>
      </c>
      <c r="J64" s="257">
        <v>2350.5</v>
      </c>
      <c r="K64" s="257">
        <v>2383.5500000000002</v>
      </c>
      <c r="L64" s="257">
        <v>2437.3000000000002</v>
      </c>
      <c r="M64" s="258">
        <v>2329.8000000000002</v>
      </c>
      <c r="N64" s="258">
        <v>2243</v>
      </c>
      <c r="O64" s="258">
        <v>3910200</v>
      </c>
      <c r="P64" s="259">
        <v>0.12449314123026486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546.85</v>
      </c>
      <c r="F65" s="255">
        <v>550.46666666666658</v>
      </c>
      <c r="G65" s="257">
        <v>540.18333333333317</v>
      </c>
      <c r="H65" s="257">
        <v>533.51666666666654</v>
      </c>
      <c r="I65" s="257">
        <v>523.23333333333312</v>
      </c>
      <c r="J65" s="257">
        <v>557.13333333333321</v>
      </c>
      <c r="K65" s="257">
        <v>567.41666666666674</v>
      </c>
      <c r="L65" s="257">
        <v>574.08333333333326</v>
      </c>
      <c r="M65" s="258">
        <v>560.75</v>
      </c>
      <c r="N65" s="258">
        <v>543.79999999999995</v>
      </c>
      <c r="O65" s="258">
        <v>23922500</v>
      </c>
      <c r="P65" s="259">
        <v>1.4094955489614243E-2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2271.25</v>
      </c>
      <c r="F66" s="255">
        <v>2284.1333333333332</v>
      </c>
      <c r="G66" s="257">
        <v>2253.4666666666662</v>
      </c>
      <c r="H66" s="257">
        <v>2235.6833333333329</v>
      </c>
      <c r="I66" s="257">
        <v>2205.016666666666</v>
      </c>
      <c r="J66" s="257">
        <v>2301.9166666666665</v>
      </c>
      <c r="K66" s="257">
        <v>2332.5833333333335</v>
      </c>
      <c r="L66" s="257">
        <v>2350.3666666666668</v>
      </c>
      <c r="M66" s="258">
        <v>2314.8000000000002</v>
      </c>
      <c r="N66" s="258">
        <v>2266.35</v>
      </c>
      <c r="O66" s="258">
        <v>3184750</v>
      </c>
      <c r="P66" s="259">
        <v>8.7899904973075711E-3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2260.65</v>
      </c>
      <c r="F67" s="255">
        <v>2268.2666666666664</v>
      </c>
      <c r="G67" s="257">
        <v>2247.5333333333328</v>
      </c>
      <c r="H67" s="257">
        <v>2234.4166666666665</v>
      </c>
      <c r="I67" s="257">
        <v>2213.6833333333329</v>
      </c>
      <c r="J67" s="257">
        <v>2281.3833333333328</v>
      </c>
      <c r="K67" s="257">
        <v>2302.1166666666663</v>
      </c>
      <c r="L67" s="257">
        <v>2315.2333333333327</v>
      </c>
      <c r="M67" s="258">
        <v>2289</v>
      </c>
      <c r="N67" s="258">
        <v>2255.15</v>
      </c>
      <c r="O67" s="258">
        <v>2515500</v>
      </c>
      <c r="P67" s="259">
        <v>-9.0995036634365402E-3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138.19999999999999</v>
      </c>
      <c r="F68" s="255">
        <v>139.28333333333333</v>
      </c>
      <c r="G68" s="257">
        <v>136.56666666666666</v>
      </c>
      <c r="H68" s="257">
        <v>134.93333333333334</v>
      </c>
      <c r="I68" s="257">
        <v>132.21666666666667</v>
      </c>
      <c r="J68" s="257">
        <v>140.91666666666666</v>
      </c>
      <c r="K68" s="257">
        <v>143.6333333333333</v>
      </c>
      <c r="L68" s="257">
        <v>145.26666666666665</v>
      </c>
      <c r="M68" s="258">
        <v>142</v>
      </c>
      <c r="N68" s="258">
        <v>137.65</v>
      </c>
      <c r="O68" s="258">
        <v>16707000</v>
      </c>
      <c r="P68" s="259">
        <v>6.506416049159588E-3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3713.45</v>
      </c>
      <c r="F69" s="255">
        <v>3719.5</v>
      </c>
      <c r="G69" s="257">
        <v>3680</v>
      </c>
      <c r="H69" s="257">
        <v>3646.55</v>
      </c>
      <c r="I69" s="257">
        <v>3607.05</v>
      </c>
      <c r="J69" s="257">
        <v>3752.95</v>
      </c>
      <c r="K69" s="257">
        <v>3792.45</v>
      </c>
      <c r="L69" s="257">
        <v>3825.8999999999996</v>
      </c>
      <c r="M69" s="258">
        <v>3759</v>
      </c>
      <c r="N69" s="258">
        <v>3686.05</v>
      </c>
      <c r="O69" s="258">
        <v>3933000</v>
      </c>
      <c r="P69" s="259">
        <v>-1.01676146373383E-2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6280.4</v>
      </c>
      <c r="F70" s="255">
        <v>6235.95</v>
      </c>
      <c r="G70" s="257">
        <v>6148.5</v>
      </c>
      <c r="H70" s="257">
        <v>6016.6</v>
      </c>
      <c r="I70" s="257">
        <v>5929.1500000000005</v>
      </c>
      <c r="J70" s="257">
        <v>6367.8499999999995</v>
      </c>
      <c r="K70" s="257">
        <v>6455.2999999999984</v>
      </c>
      <c r="L70" s="257">
        <v>6587.1999999999989</v>
      </c>
      <c r="M70" s="258">
        <v>6323.4</v>
      </c>
      <c r="N70" s="258">
        <v>6104.05</v>
      </c>
      <c r="O70" s="258">
        <v>1139500</v>
      </c>
      <c r="P70" s="259">
        <v>3.7890518262136803E-2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794.35</v>
      </c>
      <c r="F71" s="255">
        <v>797.36666666666667</v>
      </c>
      <c r="G71" s="257">
        <v>783.48333333333335</v>
      </c>
      <c r="H71" s="257">
        <v>772.61666666666667</v>
      </c>
      <c r="I71" s="257">
        <v>758.73333333333335</v>
      </c>
      <c r="J71" s="257">
        <v>808.23333333333335</v>
      </c>
      <c r="K71" s="257">
        <v>822.11666666666679</v>
      </c>
      <c r="L71" s="257">
        <v>832.98333333333335</v>
      </c>
      <c r="M71" s="258">
        <v>811.25</v>
      </c>
      <c r="N71" s="258">
        <v>786.5</v>
      </c>
      <c r="O71" s="258">
        <v>44578050</v>
      </c>
      <c r="P71" s="259">
        <v>-2.5817618000216348E-2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6062.7</v>
      </c>
      <c r="F72" s="255">
        <v>6062.0333333333328</v>
      </c>
      <c r="G72" s="257">
        <v>6029.3666666666659</v>
      </c>
      <c r="H72" s="257">
        <v>5996.0333333333328</v>
      </c>
      <c r="I72" s="257">
        <v>5963.3666666666659</v>
      </c>
      <c r="J72" s="257">
        <v>6095.3666666666659</v>
      </c>
      <c r="K72" s="257">
        <v>6128.0333333333338</v>
      </c>
      <c r="L72" s="257">
        <v>6161.3666666666659</v>
      </c>
      <c r="M72" s="258">
        <v>6094.7</v>
      </c>
      <c r="N72" s="258">
        <v>6028.7</v>
      </c>
      <c r="O72" s="258">
        <v>1908625</v>
      </c>
      <c r="P72" s="259">
        <v>-1.7691713844570252E-2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3837.6</v>
      </c>
      <c r="F73" s="255">
        <v>3854.5666666666671</v>
      </c>
      <c r="G73" s="257">
        <v>3806.233333333334</v>
      </c>
      <c r="H73" s="257">
        <v>3774.8666666666668</v>
      </c>
      <c r="I73" s="257">
        <v>3726.5333333333338</v>
      </c>
      <c r="J73" s="257">
        <v>3885.9333333333343</v>
      </c>
      <c r="K73" s="257">
        <v>3934.2666666666673</v>
      </c>
      <c r="L73" s="257">
        <v>3965.6333333333346</v>
      </c>
      <c r="M73" s="258">
        <v>3902.9</v>
      </c>
      <c r="N73" s="258">
        <v>3823.2</v>
      </c>
      <c r="O73" s="258">
        <v>3768450</v>
      </c>
      <c r="P73" s="259">
        <v>8.8072706830319494E-3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2962.1</v>
      </c>
      <c r="F74" s="255">
        <v>2953.6333333333332</v>
      </c>
      <c r="G74" s="257">
        <v>2913.4666666666662</v>
      </c>
      <c r="H74" s="257">
        <v>2864.833333333333</v>
      </c>
      <c r="I74" s="257">
        <v>2824.6666666666661</v>
      </c>
      <c r="J74" s="257">
        <v>3002.2666666666664</v>
      </c>
      <c r="K74" s="257">
        <v>3042.4333333333334</v>
      </c>
      <c r="L74" s="257">
        <v>3091.0666666666666</v>
      </c>
      <c r="M74" s="258">
        <v>2993.8</v>
      </c>
      <c r="N74" s="258">
        <v>2905</v>
      </c>
      <c r="O74" s="258">
        <v>3094025</v>
      </c>
      <c r="P74" s="259">
        <v>-3.1895100558164261E-3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345.55</v>
      </c>
      <c r="F75" s="255">
        <v>343.91666666666669</v>
      </c>
      <c r="G75" s="257">
        <v>338.13333333333338</v>
      </c>
      <c r="H75" s="257">
        <v>330.7166666666667</v>
      </c>
      <c r="I75" s="257">
        <v>324.93333333333339</v>
      </c>
      <c r="J75" s="257">
        <v>351.33333333333337</v>
      </c>
      <c r="K75" s="257">
        <v>357.11666666666667</v>
      </c>
      <c r="L75" s="257">
        <v>364.53333333333336</v>
      </c>
      <c r="M75" s="258">
        <v>349.7</v>
      </c>
      <c r="N75" s="258">
        <v>336.5</v>
      </c>
      <c r="O75" s="258">
        <v>19083600</v>
      </c>
      <c r="P75" s="259">
        <v>7.4599635110480442E-2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146.65</v>
      </c>
      <c r="F76" s="255">
        <v>147.5</v>
      </c>
      <c r="G76" s="257">
        <v>145.35</v>
      </c>
      <c r="H76" s="257">
        <v>144.04999999999998</v>
      </c>
      <c r="I76" s="257">
        <v>141.89999999999998</v>
      </c>
      <c r="J76" s="257">
        <v>148.80000000000001</v>
      </c>
      <c r="K76" s="257">
        <v>150.94999999999999</v>
      </c>
      <c r="L76" s="257">
        <v>152.25000000000003</v>
      </c>
      <c r="M76" s="258">
        <v>149.65</v>
      </c>
      <c r="N76" s="258">
        <v>146.19999999999999</v>
      </c>
      <c r="O76" s="258">
        <v>96375000</v>
      </c>
      <c r="P76" s="259">
        <v>-9.7611096840482924E-3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178.8</v>
      </c>
      <c r="F77" s="255">
        <v>178.58333333333334</v>
      </c>
      <c r="G77" s="257">
        <v>175.9666666666667</v>
      </c>
      <c r="H77" s="257">
        <v>173.13333333333335</v>
      </c>
      <c r="I77" s="257">
        <v>170.51666666666671</v>
      </c>
      <c r="J77" s="257">
        <v>181.41666666666669</v>
      </c>
      <c r="K77" s="257">
        <v>184.0333333333333</v>
      </c>
      <c r="L77" s="257">
        <v>186.86666666666667</v>
      </c>
      <c r="M77" s="258">
        <v>181.2</v>
      </c>
      <c r="N77" s="258">
        <v>175.75</v>
      </c>
      <c r="O77" s="258">
        <v>141321750</v>
      </c>
      <c r="P77" s="259">
        <v>-5.3063977192605992E-2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891.5</v>
      </c>
      <c r="F78" s="255">
        <v>894.30000000000007</v>
      </c>
      <c r="G78" s="257">
        <v>884.65000000000009</v>
      </c>
      <c r="H78" s="257">
        <v>877.80000000000007</v>
      </c>
      <c r="I78" s="257">
        <v>868.15000000000009</v>
      </c>
      <c r="J78" s="257">
        <v>901.15000000000009</v>
      </c>
      <c r="K78" s="257">
        <v>910.8</v>
      </c>
      <c r="L78" s="257">
        <v>917.65000000000009</v>
      </c>
      <c r="M78" s="258">
        <v>903.95</v>
      </c>
      <c r="N78" s="258">
        <v>887.45</v>
      </c>
      <c r="O78" s="258">
        <v>11286800</v>
      </c>
      <c r="P78" s="259">
        <v>1.3805678562125553E-2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85.6</v>
      </c>
      <c r="F79" s="255">
        <v>84.483333333333334</v>
      </c>
      <c r="G79" s="257">
        <v>81.316666666666663</v>
      </c>
      <c r="H79" s="257">
        <v>77.033333333333331</v>
      </c>
      <c r="I79" s="257">
        <v>73.86666666666666</v>
      </c>
      <c r="J79" s="257">
        <v>88.766666666666666</v>
      </c>
      <c r="K79" s="257">
        <v>91.933333333333323</v>
      </c>
      <c r="L79" s="257">
        <v>96.216666666666669</v>
      </c>
      <c r="M79" s="258">
        <v>87.65</v>
      </c>
      <c r="N79" s="258">
        <v>80.2</v>
      </c>
      <c r="O79" s="258">
        <v>236317500</v>
      </c>
      <c r="P79" s="259">
        <v>3.0413028549004219E-2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737.3</v>
      </c>
      <c r="F80" s="255">
        <v>740.5333333333333</v>
      </c>
      <c r="G80" s="257">
        <v>731.26666666666665</v>
      </c>
      <c r="H80" s="257">
        <v>725.23333333333335</v>
      </c>
      <c r="I80" s="257">
        <v>715.9666666666667</v>
      </c>
      <c r="J80" s="257">
        <v>746.56666666666661</v>
      </c>
      <c r="K80" s="257">
        <v>755.83333333333326</v>
      </c>
      <c r="L80" s="257">
        <v>761.86666666666656</v>
      </c>
      <c r="M80" s="258">
        <v>749.8</v>
      </c>
      <c r="N80" s="258">
        <v>734.5</v>
      </c>
      <c r="O80" s="258">
        <v>7636200</v>
      </c>
      <c r="P80" s="259">
        <v>4.9615055603079551E-3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1245.6500000000001</v>
      </c>
      <c r="F81" s="255">
        <v>1251.8666666666668</v>
      </c>
      <c r="G81" s="257">
        <v>1234.8333333333335</v>
      </c>
      <c r="H81" s="257">
        <v>1224.0166666666667</v>
      </c>
      <c r="I81" s="257">
        <v>1206.9833333333333</v>
      </c>
      <c r="J81" s="257">
        <v>1262.6833333333336</v>
      </c>
      <c r="K81" s="257">
        <v>1279.7166666666669</v>
      </c>
      <c r="L81" s="257">
        <v>1290.5333333333338</v>
      </c>
      <c r="M81" s="258">
        <v>1268.9000000000001</v>
      </c>
      <c r="N81" s="258">
        <v>1241.05</v>
      </c>
      <c r="O81" s="258">
        <v>6987500</v>
      </c>
      <c r="P81" s="259">
        <v>2.8935355617729346E-2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2385.1</v>
      </c>
      <c r="F82" s="255">
        <v>2391.9833333333336</v>
      </c>
      <c r="G82" s="257">
        <v>2360.9666666666672</v>
      </c>
      <c r="H82" s="257">
        <v>2336.8333333333335</v>
      </c>
      <c r="I82" s="257">
        <v>2305.8166666666671</v>
      </c>
      <c r="J82" s="257">
        <v>2416.1166666666672</v>
      </c>
      <c r="K82" s="257">
        <v>2447.1333333333337</v>
      </c>
      <c r="L82" s="257">
        <v>2471.2666666666673</v>
      </c>
      <c r="M82" s="258">
        <v>2423</v>
      </c>
      <c r="N82" s="258">
        <v>2367.85</v>
      </c>
      <c r="O82" s="258">
        <v>4105900</v>
      </c>
      <c r="P82" s="259">
        <v>1.1582117211026176E-3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422.9</v>
      </c>
      <c r="F83" s="255">
        <v>421.65000000000003</v>
      </c>
      <c r="G83" s="257">
        <v>417.05000000000007</v>
      </c>
      <c r="H83" s="257">
        <v>411.20000000000005</v>
      </c>
      <c r="I83" s="257">
        <v>406.60000000000008</v>
      </c>
      <c r="J83" s="257">
        <v>427.50000000000006</v>
      </c>
      <c r="K83" s="257">
        <v>432.10000000000008</v>
      </c>
      <c r="L83" s="257">
        <v>437.95000000000005</v>
      </c>
      <c r="M83" s="258">
        <v>426.25</v>
      </c>
      <c r="N83" s="258">
        <v>415.8</v>
      </c>
      <c r="O83" s="258">
        <v>11810000</v>
      </c>
      <c r="P83" s="259">
        <v>2.2156828803877444E-2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2148.5500000000002</v>
      </c>
      <c r="F84" s="255">
        <v>2155.6333333333337</v>
      </c>
      <c r="G84" s="257">
        <v>2133.6166666666672</v>
      </c>
      <c r="H84" s="257">
        <v>2118.6833333333334</v>
      </c>
      <c r="I84" s="257">
        <v>2096.666666666667</v>
      </c>
      <c r="J84" s="257">
        <v>2170.5666666666675</v>
      </c>
      <c r="K84" s="257">
        <v>2192.5833333333339</v>
      </c>
      <c r="L84" s="257">
        <v>2207.5166666666678</v>
      </c>
      <c r="M84" s="258">
        <v>2177.65</v>
      </c>
      <c r="N84" s="258">
        <v>2140.6999999999998</v>
      </c>
      <c r="O84" s="258">
        <v>8813052</v>
      </c>
      <c r="P84" s="259">
        <v>-5.9501271163520315E-4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593.45000000000005</v>
      </c>
      <c r="F85" s="255">
        <v>594.16666666666663</v>
      </c>
      <c r="G85" s="257">
        <v>587.33333333333326</v>
      </c>
      <c r="H85" s="257">
        <v>581.21666666666658</v>
      </c>
      <c r="I85" s="257">
        <v>574.38333333333321</v>
      </c>
      <c r="J85" s="257">
        <v>600.2833333333333</v>
      </c>
      <c r="K85" s="257">
        <v>607.11666666666656</v>
      </c>
      <c r="L85" s="257">
        <v>613.23333333333335</v>
      </c>
      <c r="M85" s="258">
        <v>601</v>
      </c>
      <c r="N85" s="258">
        <v>588.04999999999995</v>
      </c>
      <c r="O85" s="258">
        <v>6345000</v>
      </c>
      <c r="P85" s="259">
        <v>3.0869212022745736E-2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2991.15</v>
      </c>
      <c r="F86" s="255">
        <v>3012.7166666666667</v>
      </c>
      <c r="G86" s="257">
        <v>2963.4333333333334</v>
      </c>
      <c r="H86" s="257">
        <v>2935.7166666666667</v>
      </c>
      <c r="I86" s="257">
        <v>2886.4333333333334</v>
      </c>
      <c r="J86" s="257">
        <v>3040.4333333333334</v>
      </c>
      <c r="K86" s="257">
        <v>3089.7166666666672</v>
      </c>
      <c r="L86" s="257">
        <v>3117.4333333333334</v>
      </c>
      <c r="M86" s="258">
        <v>3062</v>
      </c>
      <c r="N86" s="258">
        <v>2985</v>
      </c>
      <c r="O86" s="258">
        <v>7973700</v>
      </c>
      <c r="P86" s="259">
        <v>3.0393487109905019E-2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1346.05</v>
      </c>
      <c r="F87" s="255">
        <v>1335.9</v>
      </c>
      <c r="G87" s="257">
        <v>1322.8000000000002</v>
      </c>
      <c r="H87" s="257">
        <v>1299.5500000000002</v>
      </c>
      <c r="I87" s="257">
        <v>1286.4500000000003</v>
      </c>
      <c r="J87" s="257">
        <v>1359.15</v>
      </c>
      <c r="K87" s="257">
        <v>1372.25</v>
      </c>
      <c r="L87" s="257">
        <v>1395.5</v>
      </c>
      <c r="M87" s="258">
        <v>1349</v>
      </c>
      <c r="N87" s="258">
        <v>1312.65</v>
      </c>
      <c r="O87" s="258">
        <v>4674000</v>
      </c>
      <c r="P87" s="259">
        <v>-8.3079941147621378E-2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1594</v>
      </c>
      <c r="F88" s="255">
        <v>1599.5833333333333</v>
      </c>
      <c r="G88" s="257">
        <v>1580.1166666666666</v>
      </c>
      <c r="H88" s="257">
        <v>1566.2333333333333</v>
      </c>
      <c r="I88" s="257">
        <v>1546.7666666666667</v>
      </c>
      <c r="J88" s="257">
        <v>1613.4666666666665</v>
      </c>
      <c r="K88" s="257">
        <v>1632.9333333333332</v>
      </c>
      <c r="L88" s="257">
        <v>1646.8166666666664</v>
      </c>
      <c r="M88" s="258">
        <v>1619.05</v>
      </c>
      <c r="N88" s="258">
        <v>1585.7</v>
      </c>
      <c r="O88" s="258">
        <v>12089700</v>
      </c>
      <c r="P88" s="259">
        <v>-2.9719101123595507E-2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3555.05</v>
      </c>
      <c r="F89" s="255">
        <v>3565.25</v>
      </c>
      <c r="G89" s="257">
        <v>3525.55</v>
      </c>
      <c r="H89" s="257">
        <v>3496.05</v>
      </c>
      <c r="I89" s="257">
        <v>3456.3500000000004</v>
      </c>
      <c r="J89" s="257">
        <v>3594.75</v>
      </c>
      <c r="K89" s="257">
        <v>3634.45</v>
      </c>
      <c r="L89" s="257">
        <v>3663.95</v>
      </c>
      <c r="M89" s="258">
        <v>3604.95</v>
      </c>
      <c r="N89" s="258">
        <v>3535.75</v>
      </c>
      <c r="O89" s="258">
        <v>2750400</v>
      </c>
      <c r="P89" s="259">
        <v>2.7917928018836191E-2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1455.25</v>
      </c>
      <c r="F90" s="255">
        <v>1464.7</v>
      </c>
      <c r="G90" s="257">
        <v>1442.9</v>
      </c>
      <c r="H90" s="257">
        <v>1430.55</v>
      </c>
      <c r="I90" s="257">
        <v>1408.75</v>
      </c>
      <c r="J90" s="257">
        <v>1477.0500000000002</v>
      </c>
      <c r="K90" s="257">
        <v>1498.85</v>
      </c>
      <c r="L90" s="257">
        <v>1511.2000000000003</v>
      </c>
      <c r="M90" s="258">
        <v>1486.5</v>
      </c>
      <c r="N90" s="258">
        <v>1452.35</v>
      </c>
      <c r="O90" s="258">
        <v>180433550</v>
      </c>
      <c r="P90" s="259">
        <v>-8.0712462613378164E-4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582.4</v>
      </c>
      <c r="F91" s="255">
        <v>584.9666666666667</v>
      </c>
      <c r="G91" s="257">
        <v>578.08333333333337</v>
      </c>
      <c r="H91" s="257">
        <v>573.76666666666665</v>
      </c>
      <c r="I91" s="257">
        <v>566.88333333333333</v>
      </c>
      <c r="J91" s="257">
        <v>589.28333333333342</v>
      </c>
      <c r="K91" s="257">
        <v>596.16666666666663</v>
      </c>
      <c r="L91" s="257">
        <v>600.48333333333346</v>
      </c>
      <c r="M91" s="258">
        <v>591.85</v>
      </c>
      <c r="N91" s="258">
        <v>580.65</v>
      </c>
      <c r="O91" s="258">
        <v>29312800</v>
      </c>
      <c r="P91" s="259">
        <v>4.2403379752777345E-2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4650.2</v>
      </c>
      <c r="F92" s="255">
        <v>4632.583333333333</v>
      </c>
      <c r="G92" s="257">
        <v>4559.7666666666664</v>
      </c>
      <c r="H92" s="257">
        <v>4469.333333333333</v>
      </c>
      <c r="I92" s="257">
        <v>4396.5166666666664</v>
      </c>
      <c r="J92" s="257">
        <v>4723.0166666666664</v>
      </c>
      <c r="K92" s="257">
        <v>4795.8333333333339</v>
      </c>
      <c r="L92" s="257">
        <v>4886.2666666666664</v>
      </c>
      <c r="M92" s="258">
        <v>4705.3999999999996</v>
      </c>
      <c r="N92" s="258">
        <v>4542.1499999999996</v>
      </c>
      <c r="O92" s="258">
        <v>3296400</v>
      </c>
      <c r="P92" s="259">
        <v>6.5038286323543665E-2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586.85</v>
      </c>
      <c r="F93" s="255">
        <v>585.31666666666672</v>
      </c>
      <c r="G93" s="257">
        <v>578.03333333333342</v>
      </c>
      <c r="H93" s="257">
        <v>569.2166666666667</v>
      </c>
      <c r="I93" s="257">
        <v>561.93333333333339</v>
      </c>
      <c r="J93" s="257">
        <v>594.13333333333344</v>
      </c>
      <c r="K93" s="257">
        <v>601.41666666666674</v>
      </c>
      <c r="L93" s="257">
        <v>610.23333333333346</v>
      </c>
      <c r="M93" s="258">
        <v>592.6</v>
      </c>
      <c r="N93" s="258">
        <v>576.5</v>
      </c>
      <c r="O93" s="258">
        <v>32628400</v>
      </c>
      <c r="P93" s="259">
        <v>2.5160552476466966E-2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302.95</v>
      </c>
      <c r="F94" s="255">
        <v>300.95</v>
      </c>
      <c r="G94" s="257">
        <v>292.95</v>
      </c>
      <c r="H94" s="257">
        <v>282.95</v>
      </c>
      <c r="I94" s="257">
        <v>274.95</v>
      </c>
      <c r="J94" s="257">
        <v>310.95</v>
      </c>
      <c r="K94" s="257">
        <v>318.95</v>
      </c>
      <c r="L94" s="257">
        <v>328.95</v>
      </c>
      <c r="M94" s="258">
        <v>308.95</v>
      </c>
      <c r="N94" s="258">
        <v>290.95</v>
      </c>
      <c r="O94" s="258">
        <v>46438600</v>
      </c>
      <c r="P94" s="259">
        <v>0.17295850066934404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492.5</v>
      </c>
      <c r="F95" s="255">
        <v>489.7833333333333</v>
      </c>
      <c r="G95" s="257">
        <v>475.36666666666662</v>
      </c>
      <c r="H95" s="257">
        <v>458.23333333333329</v>
      </c>
      <c r="I95" s="257">
        <v>443.81666666666661</v>
      </c>
      <c r="J95" s="257">
        <v>506.91666666666663</v>
      </c>
      <c r="K95" s="257">
        <v>521.33333333333337</v>
      </c>
      <c r="L95" s="257">
        <v>538.4666666666667</v>
      </c>
      <c r="M95" s="258">
        <v>504.2</v>
      </c>
      <c r="N95" s="258">
        <v>472.65</v>
      </c>
      <c r="O95" s="258">
        <v>29581200</v>
      </c>
      <c r="P95" s="259">
        <v>8.9173874142558909E-2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2468.25</v>
      </c>
      <c r="F96" s="255">
        <v>2475.4333333333334</v>
      </c>
      <c r="G96" s="257">
        <v>2452.1166666666668</v>
      </c>
      <c r="H96" s="257">
        <v>2435.9833333333336</v>
      </c>
      <c r="I96" s="257">
        <v>2412.666666666667</v>
      </c>
      <c r="J96" s="257">
        <v>2491.5666666666666</v>
      </c>
      <c r="K96" s="257">
        <v>2514.8833333333332</v>
      </c>
      <c r="L96" s="257">
        <v>2531.0166666666664</v>
      </c>
      <c r="M96" s="258">
        <v>2498.75</v>
      </c>
      <c r="N96" s="258">
        <v>2459.3000000000002</v>
      </c>
      <c r="O96" s="258">
        <v>11161800</v>
      </c>
      <c r="P96" s="259">
        <v>1.4921301726724678E-2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1029.5999999999999</v>
      </c>
      <c r="F97" s="255">
        <v>1036.8166666666666</v>
      </c>
      <c r="G97" s="257">
        <v>1020.0833333333333</v>
      </c>
      <c r="H97" s="257">
        <v>1010.5666666666666</v>
      </c>
      <c r="I97" s="257">
        <v>993.83333333333326</v>
      </c>
      <c r="J97" s="257">
        <v>1046.3333333333333</v>
      </c>
      <c r="K97" s="257">
        <v>1063.0666666666668</v>
      </c>
      <c r="L97" s="257">
        <v>1072.5833333333333</v>
      </c>
      <c r="M97" s="258">
        <v>1053.55</v>
      </c>
      <c r="N97" s="258">
        <v>1027.3</v>
      </c>
      <c r="O97" s="258">
        <v>84247800</v>
      </c>
      <c r="P97" s="259">
        <v>-4.5801587238664565E-2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1503.9</v>
      </c>
      <c r="F98" s="255">
        <v>1510.4833333333336</v>
      </c>
      <c r="G98" s="257">
        <v>1492.7666666666671</v>
      </c>
      <c r="H98" s="257">
        <v>1481.6333333333334</v>
      </c>
      <c r="I98" s="257">
        <v>1463.916666666667</v>
      </c>
      <c r="J98" s="257">
        <v>1521.6166666666672</v>
      </c>
      <c r="K98" s="257">
        <v>1539.3333333333335</v>
      </c>
      <c r="L98" s="257">
        <v>1550.4666666666674</v>
      </c>
      <c r="M98" s="258">
        <v>1528.2</v>
      </c>
      <c r="N98" s="258">
        <v>1499.35</v>
      </c>
      <c r="O98" s="258">
        <v>3120000</v>
      </c>
      <c r="P98" s="259">
        <v>-2.576112412177986E-2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508</v>
      </c>
      <c r="F99" s="255">
        <v>511.11666666666662</v>
      </c>
      <c r="G99" s="257">
        <v>503.03333333333319</v>
      </c>
      <c r="H99" s="257">
        <v>498.06666666666655</v>
      </c>
      <c r="I99" s="257">
        <v>489.98333333333312</v>
      </c>
      <c r="J99" s="257">
        <v>516.08333333333326</v>
      </c>
      <c r="K99" s="257">
        <v>524.16666666666663</v>
      </c>
      <c r="L99" s="257">
        <v>529.13333333333333</v>
      </c>
      <c r="M99" s="258">
        <v>519.20000000000005</v>
      </c>
      <c r="N99" s="258">
        <v>506.15</v>
      </c>
      <c r="O99" s="258">
        <v>11704500</v>
      </c>
      <c r="P99" s="259">
        <v>-1.489710895089004E-2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14.15</v>
      </c>
      <c r="F100" s="255">
        <v>14.35</v>
      </c>
      <c r="G100" s="257">
        <v>13.85</v>
      </c>
      <c r="H100" s="257">
        <v>13.55</v>
      </c>
      <c r="I100" s="257">
        <v>13.05</v>
      </c>
      <c r="J100" s="257">
        <v>14.649999999999999</v>
      </c>
      <c r="K100" s="257">
        <v>15.149999999999999</v>
      </c>
      <c r="L100" s="257">
        <v>15.449999999999998</v>
      </c>
      <c r="M100" s="258">
        <v>14.85</v>
      </c>
      <c r="N100" s="258">
        <v>14.05</v>
      </c>
      <c r="O100" s="258">
        <v>1848960000</v>
      </c>
      <c r="P100" s="259">
        <v>1.0669931782403358E-2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118.4</v>
      </c>
      <c r="F101" s="255">
        <v>118.91666666666667</v>
      </c>
      <c r="G101" s="257">
        <v>117.68333333333334</v>
      </c>
      <c r="H101" s="257">
        <v>116.96666666666667</v>
      </c>
      <c r="I101" s="257">
        <v>115.73333333333333</v>
      </c>
      <c r="J101" s="257">
        <v>119.63333333333334</v>
      </c>
      <c r="K101" s="257">
        <v>120.86666666666666</v>
      </c>
      <c r="L101" s="257">
        <v>121.58333333333334</v>
      </c>
      <c r="M101" s="258">
        <v>120.15</v>
      </c>
      <c r="N101" s="258">
        <v>118.2</v>
      </c>
      <c r="O101" s="258">
        <v>67950000</v>
      </c>
      <c r="P101" s="259">
        <v>1.312062024750261E-2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82.8</v>
      </c>
      <c r="F102" s="255">
        <v>83.216666666666669</v>
      </c>
      <c r="G102" s="257">
        <v>82.233333333333334</v>
      </c>
      <c r="H102" s="257">
        <v>81.666666666666671</v>
      </c>
      <c r="I102" s="257">
        <v>80.683333333333337</v>
      </c>
      <c r="J102" s="257">
        <v>83.783333333333331</v>
      </c>
      <c r="K102" s="257">
        <v>84.76666666666668</v>
      </c>
      <c r="L102" s="257">
        <v>85.333333333333329</v>
      </c>
      <c r="M102" s="258">
        <v>84.2</v>
      </c>
      <c r="N102" s="258">
        <v>82.65</v>
      </c>
      <c r="O102" s="258">
        <v>335242500</v>
      </c>
      <c r="P102" s="259">
        <v>1.9873140458154605E-2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146.85</v>
      </c>
      <c r="F103" s="255">
        <v>147.23333333333332</v>
      </c>
      <c r="G103" s="257">
        <v>145.76666666666665</v>
      </c>
      <c r="H103" s="257">
        <v>144.68333333333334</v>
      </c>
      <c r="I103" s="257">
        <v>143.21666666666667</v>
      </c>
      <c r="J103" s="257">
        <v>148.31666666666663</v>
      </c>
      <c r="K103" s="257">
        <v>149.78333333333327</v>
      </c>
      <c r="L103" s="257">
        <v>150.86666666666662</v>
      </c>
      <c r="M103" s="258">
        <v>148.69999999999999</v>
      </c>
      <c r="N103" s="258">
        <v>146.15</v>
      </c>
      <c r="O103" s="258">
        <v>60307500</v>
      </c>
      <c r="P103" s="259">
        <v>-4.7035524198539421E-3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444.25</v>
      </c>
      <c r="F104" s="255">
        <v>443.43333333333334</v>
      </c>
      <c r="G104" s="257">
        <v>440.36666666666667</v>
      </c>
      <c r="H104" s="257">
        <v>436.48333333333335</v>
      </c>
      <c r="I104" s="257">
        <v>433.41666666666669</v>
      </c>
      <c r="J104" s="257">
        <v>447.31666666666666</v>
      </c>
      <c r="K104" s="257">
        <v>450.38333333333338</v>
      </c>
      <c r="L104" s="257">
        <v>454.26666666666665</v>
      </c>
      <c r="M104" s="258">
        <v>446.5</v>
      </c>
      <c r="N104" s="258">
        <v>439.55</v>
      </c>
      <c r="O104" s="258">
        <v>15368375</v>
      </c>
      <c r="P104" s="259">
        <v>-3.7436491665923878E-3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502.7</v>
      </c>
      <c r="F105" s="255">
        <v>506.25</v>
      </c>
      <c r="G105" s="257">
        <v>496.65</v>
      </c>
      <c r="H105" s="257">
        <v>490.59999999999997</v>
      </c>
      <c r="I105" s="257">
        <v>480.99999999999994</v>
      </c>
      <c r="J105" s="257">
        <v>512.29999999999995</v>
      </c>
      <c r="K105" s="257">
        <v>521.90000000000009</v>
      </c>
      <c r="L105" s="257">
        <v>527.95000000000005</v>
      </c>
      <c r="M105" s="258">
        <v>515.85</v>
      </c>
      <c r="N105" s="258">
        <v>500.2</v>
      </c>
      <c r="O105" s="258">
        <v>15752000</v>
      </c>
      <c r="P105" s="259">
        <v>-1.2695188523549576E-4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241.2</v>
      </c>
      <c r="F106" s="255">
        <v>242.43333333333331</v>
      </c>
      <c r="G106" s="257">
        <v>238.86666666666662</v>
      </c>
      <c r="H106" s="257">
        <v>236.5333333333333</v>
      </c>
      <c r="I106" s="257">
        <v>232.96666666666661</v>
      </c>
      <c r="J106" s="257">
        <v>244.76666666666662</v>
      </c>
      <c r="K106" s="257">
        <v>248.33333333333329</v>
      </c>
      <c r="L106" s="257">
        <v>250.66666666666663</v>
      </c>
      <c r="M106" s="258">
        <v>246</v>
      </c>
      <c r="N106" s="258">
        <v>240.1</v>
      </c>
      <c r="O106" s="258">
        <v>27967600</v>
      </c>
      <c r="P106" s="259">
        <v>-5.255919049022497E-2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2569.6999999999998</v>
      </c>
      <c r="F107" s="255">
        <v>2572.0166666666664</v>
      </c>
      <c r="G107" s="257">
        <v>2549.5333333333328</v>
      </c>
      <c r="H107" s="257">
        <v>2529.3666666666663</v>
      </c>
      <c r="I107" s="257">
        <v>2506.8833333333328</v>
      </c>
      <c r="J107" s="257">
        <v>2592.1833333333329</v>
      </c>
      <c r="K107" s="257">
        <v>2614.6666666666665</v>
      </c>
      <c r="L107" s="257">
        <v>2634.833333333333</v>
      </c>
      <c r="M107" s="258">
        <v>2594.5</v>
      </c>
      <c r="N107" s="258">
        <v>2551.85</v>
      </c>
      <c r="O107" s="258">
        <v>922800</v>
      </c>
      <c r="P107" s="259">
        <v>-1.913265306122449E-2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3151.7</v>
      </c>
      <c r="F108" s="255">
        <v>3134.6166666666663</v>
      </c>
      <c r="G108" s="257">
        <v>3101.7833333333328</v>
      </c>
      <c r="H108" s="257">
        <v>3051.8666666666663</v>
      </c>
      <c r="I108" s="257">
        <v>3019.0333333333328</v>
      </c>
      <c r="J108" s="257">
        <v>3184.5333333333328</v>
      </c>
      <c r="K108" s="257">
        <v>3217.3666666666659</v>
      </c>
      <c r="L108" s="257">
        <v>3267.2833333333328</v>
      </c>
      <c r="M108" s="258">
        <v>3167.45</v>
      </c>
      <c r="N108" s="258">
        <v>3084.7</v>
      </c>
      <c r="O108" s="258">
        <v>6531000</v>
      </c>
      <c r="P108" s="259">
        <v>-2.0628008251203302E-3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1544.3</v>
      </c>
      <c r="F109" s="255">
        <v>1553.2</v>
      </c>
      <c r="G109" s="257">
        <v>1531.1000000000001</v>
      </c>
      <c r="H109" s="257">
        <v>1517.9</v>
      </c>
      <c r="I109" s="257">
        <v>1495.8000000000002</v>
      </c>
      <c r="J109" s="257">
        <v>1566.4</v>
      </c>
      <c r="K109" s="257">
        <v>1588.5</v>
      </c>
      <c r="L109" s="257">
        <v>1601.7</v>
      </c>
      <c r="M109" s="258">
        <v>1575.3</v>
      </c>
      <c r="N109" s="258">
        <v>1540</v>
      </c>
      <c r="O109" s="258">
        <v>24182500</v>
      </c>
      <c r="P109" s="259">
        <v>-1.1567309067871083E-2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217.15</v>
      </c>
      <c r="F110" s="255">
        <v>218.70000000000002</v>
      </c>
      <c r="G110" s="257">
        <v>214.45000000000005</v>
      </c>
      <c r="H110" s="257">
        <v>211.75000000000003</v>
      </c>
      <c r="I110" s="257">
        <v>207.50000000000006</v>
      </c>
      <c r="J110" s="257">
        <v>221.40000000000003</v>
      </c>
      <c r="K110" s="257">
        <v>225.64999999999998</v>
      </c>
      <c r="L110" s="257">
        <v>228.35000000000002</v>
      </c>
      <c r="M110" s="258">
        <v>222.95</v>
      </c>
      <c r="N110" s="258">
        <v>216</v>
      </c>
      <c r="O110" s="258">
        <v>149423200</v>
      </c>
      <c r="P110" s="259">
        <v>-4.4109970419349227E-2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1704.15</v>
      </c>
      <c r="F111" s="255">
        <v>1701.1000000000001</v>
      </c>
      <c r="G111" s="257">
        <v>1675.5000000000002</v>
      </c>
      <c r="H111" s="257">
        <v>1646.8500000000001</v>
      </c>
      <c r="I111" s="257">
        <v>1621.2500000000002</v>
      </c>
      <c r="J111" s="257">
        <v>1729.7500000000002</v>
      </c>
      <c r="K111" s="257">
        <v>1755.3500000000001</v>
      </c>
      <c r="L111" s="257">
        <v>1784.0000000000002</v>
      </c>
      <c r="M111" s="258">
        <v>1726.7</v>
      </c>
      <c r="N111" s="258">
        <v>1672.45</v>
      </c>
      <c r="O111" s="258">
        <v>24470400</v>
      </c>
      <c r="P111" s="259">
        <v>5.3559742362139631E-2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163.80000000000001</v>
      </c>
      <c r="F112" s="255">
        <v>160.75</v>
      </c>
      <c r="G112" s="257">
        <v>154.69999999999999</v>
      </c>
      <c r="H112" s="257">
        <v>145.6</v>
      </c>
      <c r="I112" s="257">
        <v>139.54999999999998</v>
      </c>
      <c r="J112" s="257">
        <v>169.85</v>
      </c>
      <c r="K112" s="257">
        <v>175.9</v>
      </c>
      <c r="L112" s="257">
        <v>185</v>
      </c>
      <c r="M112" s="258">
        <v>166.8</v>
      </c>
      <c r="N112" s="258">
        <v>151.65</v>
      </c>
      <c r="O112" s="258">
        <v>115937250</v>
      </c>
      <c r="P112" s="259">
        <v>-1.6297154202514891E-2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1110.5</v>
      </c>
      <c r="F113" s="255">
        <v>1113.8666666666668</v>
      </c>
      <c r="G113" s="257">
        <v>1104.9333333333336</v>
      </c>
      <c r="H113" s="257">
        <v>1099.3666666666668</v>
      </c>
      <c r="I113" s="257">
        <v>1090.4333333333336</v>
      </c>
      <c r="J113" s="257">
        <v>1119.4333333333336</v>
      </c>
      <c r="K113" s="257">
        <v>1128.366666666667</v>
      </c>
      <c r="L113" s="257">
        <v>1133.9333333333336</v>
      </c>
      <c r="M113" s="258">
        <v>1122.8</v>
      </c>
      <c r="N113" s="258">
        <v>1108.3</v>
      </c>
      <c r="O113" s="258">
        <v>2217800</v>
      </c>
      <c r="P113" s="259">
        <v>-3.7956204379562043E-3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974.2</v>
      </c>
      <c r="F114" s="255">
        <v>979.1</v>
      </c>
      <c r="G114" s="257">
        <v>965.30000000000007</v>
      </c>
      <c r="H114" s="257">
        <v>956.40000000000009</v>
      </c>
      <c r="I114" s="257">
        <v>942.60000000000014</v>
      </c>
      <c r="J114" s="257">
        <v>988</v>
      </c>
      <c r="K114" s="257">
        <v>1001.8</v>
      </c>
      <c r="L114" s="257">
        <v>1010.6999999999999</v>
      </c>
      <c r="M114" s="258">
        <v>992.9</v>
      </c>
      <c r="N114" s="258">
        <v>970.2</v>
      </c>
      <c r="O114" s="258">
        <v>17521875</v>
      </c>
      <c r="P114" s="259">
        <v>4.5146726862302479E-3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436.9</v>
      </c>
      <c r="F115" s="255">
        <v>438.81666666666666</v>
      </c>
      <c r="G115" s="257">
        <v>434.33333333333331</v>
      </c>
      <c r="H115" s="257">
        <v>431.76666666666665</v>
      </c>
      <c r="I115" s="257">
        <v>427.2833333333333</v>
      </c>
      <c r="J115" s="257">
        <v>441.38333333333333</v>
      </c>
      <c r="K115" s="257">
        <v>445.86666666666667</v>
      </c>
      <c r="L115" s="257">
        <v>448.43333333333334</v>
      </c>
      <c r="M115" s="258">
        <v>443.3</v>
      </c>
      <c r="N115" s="258">
        <v>436.25</v>
      </c>
      <c r="O115" s="258">
        <v>105676800</v>
      </c>
      <c r="P115" s="259">
        <v>3.0277504796668072E-2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779.8</v>
      </c>
      <c r="F116" s="255">
        <v>771.26666666666677</v>
      </c>
      <c r="G116" s="257">
        <v>756.98333333333358</v>
      </c>
      <c r="H116" s="257">
        <v>734.16666666666686</v>
      </c>
      <c r="I116" s="257">
        <v>719.88333333333367</v>
      </c>
      <c r="J116" s="257">
        <v>794.08333333333348</v>
      </c>
      <c r="K116" s="257">
        <v>808.36666666666656</v>
      </c>
      <c r="L116" s="257">
        <v>831.18333333333339</v>
      </c>
      <c r="M116" s="258">
        <v>785.55</v>
      </c>
      <c r="N116" s="258">
        <v>748.45</v>
      </c>
      <c r="O116" s="258">
        <v>27163750</v>
      </c>
      <c r="P116" s="259">
        <v>4.1504912532949918E-2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4390.55</v>
      </c>
      <c r="F117" s="255">
        <v>4417.0166666666673</v>
      </c>
      <c r="G117" s="257">
        <v>4350.133333333335</v>
      </c>
      <c r="H117" s="257">
        <v>4309.7166666666681</v>
      </c>
      <c r="I117" s="257">
        <v>4242.8333333333358</v>
      </c>
      <c r="J117" s="257">
        <v>4457.4333333333343</v>
      </c>
      <c r="K117" s="257">
        <v>4524.3166666666675</v>
      </c>
      <c r="L117" s="257">
        <v>4564.7333333333336</v>
      </c>
      <c r="M117" s="258">
        <v>4483.8999999999996</v>
      </c>
      <c r="N117" s="258">
        <v>4376.6000000000004</v>
      </c>
      <c r="O117" s="258">
        <v>794500</v>
      </c>
      <c r="P117" s="259">
        <v>-7.3469387755102047E-2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828</v>
      </c>
      <c r="F118" s="255">
        <v>823.35</v>
      </c>
      <c r="G118" s="257">
        <v>814.7</v>
      </c>
      <c r="H118" s="257">
        <v>801.4</v>
      </c>
      <c r="I118" s="257">
        <v>792.75</v>
      </c>
      <c r="J118" s="257">
        <v>836.65000000000009</v>
      </c>
      <c r="K118" s="257">
        <v>845.3</v>
      </c>
      <c r="L118" s="257">
        <v>858.60000000000014</v>
      </c>
      <c r="M118" s="258">
        <v>832</v>
      </c>
      <c r="N118" s="258">
        <v>810.05</v>
      </c>
      <c r="O118" s="258">
        <v>16620525</v>
      </c>
      <c r="P118" s="259">
        <v>3.0078647925033467E-2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497.3</v>
      </c>
      <c r="F119" s="255">
        <v>499.95</v>
      </c>
      <c r="G119" s="257">
        <v>493.25</v>
      </c>
      <c r="H119" s="257">
        <v>489.2</v>
      </c>
      <c r="I119" s="257">
        <v>482.5</v>
      </c>
      <c r="J119" s="257">
        <v>504</v>
      </c>
      <c r="K119" s="257">
        <v>510.69999999999993</v>
      </c>
      <c r="L119" s="257">
        <v>514.75</v>
      </c>
      <c r="M119" s="258">
        <v>506.65</v>
      </c>
      <c r="N119" s="258">
        <v>495.9</v>
      </c>
      <c r="O119" s="258">
        <v>18007500</v>
      </c>
      <c r="P119" s="259">
        <v>1.2154851401672171E-2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1829.65</v>
      </c>
      <c r="F120" s="255">
        <v>1837.5</v>
      </c>
      <c r="G120" s="257">
        <v>1817.75</v>
      </c>
      <c r="H120" s="257">
        <v>1805.85</v>
      </c>
      <c r="I120" s="257">
        <v>1786.1</v>
      </c>
      <c r="J120" s="257">
        <v>1849.4</v>
      </c>
      <c r="K120" s="257">
        <v>1869.15</v>
      </c>
      <c r="L120" s="257">
        <v>1881.0500000000002</v>
      </c>
      <c r="M120" s="258">
        <v>1857.25</v>
      </c>
      <c r="N120" s="258">
        <v>1825.6</v>
      </c>
      <c r="O120" s="258">
        <v>27100000</v>
      </c>
      <c r="P120" s="259">
        <v>-2.1420420897548857E-2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175.4</v>
      </c>
      <c r="F121" s="255">
        <v>175.46666666666667</v>
      </c>
      <c r="G121" s="257">
        <v>173.93333333333334</v>
      </c>
      <c r="H121" s="257">
        <v>172.46666666666667</v>
      </c>
      <c r="I121" s="257">
        <v>170.93333333333334</v>
      </c>
      <c r="J121" s="257">
        <v>176.93333333333334</v>
      </c>
      <c r="K121" s="257">
        <v>178.4666666666667</v>
      </c>
      <c r="L121" s="257">
        <v>179.93333333333334</v>
      </c>
      <c r="M121" s="258">
        <v>177</v>
      </c>
      <c r="N121" s="258">
        <v>174</v>
      </c>
      <c r="O121" s="258">
        <v>38350890</v>
      </c>
      <c r="P121" s="259">
        <v>-2.9581122276165744E-2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2452.9</v>
      </c>
      <c r="F122" s="255">
        <v>2466.9166666666665</v>
      </c>
      <c r="G122" s="257">
        <v>2420.9833333333331</v>
      </c>
      <c r="H122" s="257">
        <v>2389.0666666666666</v>
      </c>
      <c r="I122" s="257">
        <v>2343.1333333333332</v>
      </c>
      <c r="J122" s="257">
        <v>2498.833333333333</v>
      </c>
      <c r="K122" s="257">
        <v>2544.7666666666664</v>
      </c>
      <c r="L122" s="257">
        <v>2576.6833333333329</v>
      </c>
      <c r="M122" s="258">
        <v>2512.85</v>
      </c>
      <c r="N122" s="258">
        <v>2435</v>
      </c>
      <c r="O122" s="258">
        <v>980100</v>
      </c>
      <c r="P122" s="259">
        <v>5.8497536945812806E-3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393.9</v>
      </c>
      <c r="F123" s="255">
        <v>393.84999999999997</v>
      </c>
      <c r="G123" s="257">
        <v>391.04999999999995</v>
      </c>
      <c r="H123" s="257">
        <v>388.2</v>
      </c>
      <c r="I123" s="257">
        <v>385.4</v>
      </c>
      <c r="J123" s="257">
        <v>396.69999999999993</v>
      </c>
      <c r="K123" s="257">
        <v>399.5</v>
      </c>
      <c r="L123" s="257">
        <v>402.34999999999991</v>
      </c>
      <c r="M123" s="258">
        <v>396.65</v>
      </c>
      <c r="N123" s="258">
        <v>391</v>
      </c>
      <c r="O123" s="258">
        <v>12940400</v>
      </c>
      <c r="P123" s="259">
        <v>-4.885667874547045E-2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634.95000000000005</v>
      </c>
      <c r="F124" s="255">
        <v>635.46666666666658</v>
      </c>
      <c r="G124" s="257">
        <v>626.03333333333319</v>
      </c>
      <c r="H124" s="257">
        <v>617.11666666666656</v>
      </c>
      <c r="I124" s="257">
        <v>607.68333333333317</v>
      </c>
      <c r="J124" s="257">
        <v>644.38333333333321</v>
      </c>
      <c r="K124" s="257">
        <v>653.81666666666661</v>
      </c>
      <c r="L124" s="257">
        <v>662.73333333333323</v>
      </c>
      <c r="M124" s="258">
        <v>644.9</v>
      </c>
      <c r="N124" s="258">
        <v>626.54999999999995</v>
      </c>
      <c r="O124" s="258">
        <v>13782000</v>
      </c>
      <c r="P124" s="259">
        <v>-1.8795386586928663E-2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3399</v>
      </c>
      <c r="F125" s="255">
        <v>3412.6833333333329</v>
      </c>
      <c r="G125" s="257">
        <v>3370.3666666666659</v>
      </c>
      <c r="H125" s="257">
        <v>3341.7333333333331</v>
      </c>
      <c r="I125" s="257">
        <v>3299.4166666666661</v>
      </c>
      <c r="J125" s="257">
        <v>3441.3166666666657</v>
      </c>
      <c r="K125" s="257">
        <v>3483.6333333333323</v>
      </c>
      <c r="L125" s="257">
        <v>3512.2666666666655</v>
      </c>
      <c r="M125" s="258">
        <v>3455</v>
      </c>
      <c r="N125" s="258">
        <v>3384.05</v>
      </c>
      <c r="O125" s="258">
        <v>14475900</v>
      </c>
      <c r="P125" s="259">
        <v>7.7292313187917211E-2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5505.45</v>
      </c>
      <c r="F126" s="255">
        <v>5494.55</v>
      </c>
      <c r="G126" s="257">
        <v>5430.9000000000005</v>
      </c>
      <c r="H126" s="257">
        <v>5356.35</v>
      </c>
      <c r="I126" s="257">
        <v>5292.7000000000007</v>
      </c>
      <c r="J126" s="257">
        <v>5569.1</v>
      </c>
      <c r="K126" s="257">
        <v>5632.75</v>
      </c>
      <c r="L126" s="257">
        <v>5707.3</v>
      </c>
      <c r="M126" s="258">
        <v>5558.2</v>
      </c>
      <c r="N126" s="258">
        <v>5420</v>
      </c>
      <c r="O126" s="258">
        <v>2121450</v>
      </c>
      <c r="P126" s="259">
        <v>-3.9980993755090961E-2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5561.55</v>
      </c>
      <c r="F127" s="255">
        <v>5586.4333333333334</v>
      </c>
      <c r="G127" s="257">
        <v>5524.5666666666666</v>
      </c>
      <c r="H127" s="257">
        <v>5487.583333333333</v>
      </c>
      <c r="I127" s="257">
        <v>5425.7166666666662</v>
      </c>
      <c r="J127" s="257">
        <v>5623.416666666667</v>
      </c>
      <c r="K127" s="257">
        <v>5685.2833333333338</v>
      </c>
      <c r="L127" s="257">
        <v>5722.2666666666673</v>
      </c>
      <c r="M127" s="258">
        <v>5648.3</v>
      </c>
      <c r="N127" s="258">
        <v>5549.45</v>
      </c>
      <c r="O127" s="258">
        <v>618400</v>
      </c>
      <c r="P127" s="259">
        <v>2.1810971579643092E-2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1512.35</v>
      </c>
      <c r="F128" s="255">
        <v>1515.8833333333332</v>
      </c>
      <c r="G128" s="257">
        <v>1504.4666666666665</v>
      </c>
      <c r="H128" s="257">
        <v>1496.5833333333333</v>
      </c>
      <c r="I128" s="257">
        <v>1485.1666666666665</v>
      </c>
      <c r="J128" s="257">
        <v>1523.7666666666664</v>
      </c>
      <c r="K128" s="257">
        <v>1535.1833333333334</v>
      </c>
      <c r="L128" s="257">
        <v>1543.0666666666664</v>
      </c>
      <c r="M128" s="258">
        <v>1527.3</v>
      </c>
      <c r="N128" s="258">
        <v>1508</v>
      </c>
      <c r="O128" s="258">
        <v>7094100</v>
      </c>
      <c r="P128" s="259">
        <v>-3.8195273334924802E-3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1669</v>
      </c>
      <c r="F129" s="255">
        <v>1674.55</v>
      </c>
      <c r="G129" s="257">
        <v>1653.1499999999999</v>
      </c>
      <c r="H129" s="257">
        <v>1637.3</v>
      </c>
      <c r="I129" s="257">
        <v>1615.8999999999999</v>
      </c>
      <c r="J129" s="257">
        <v>1690.3999999999999</v>
      </c>
      <c r="K129" s="257">
        <v>1711.8</v>
      </c>
      <c r="L129" s="257">
        <v>1727.6499999999999</v>
      </c>
      <c r="M129" s="258">
        <v>1695.95</v>
      </c>
      <c r="N129" s="258">
        <v>1658.7</v>
      </c>
      <c r="O129" s="258">
        <v>13846000</v>
      </c>
      <c r="P129" s="259">
        <v>1.363123911038229E-2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288.60000000000002</v>
      </c>
      <c r="F130" s="255">
        <v>289.15000000000003</v>
      </c>
      <c r="G130" s="257">
        <v>286.30000000000007</v>
      </c>
      <c r="H130" s="257">
        <v>284.00000000000006</v>
      </c>
      <c r="I130" s="257">
        <v>281.15000000000009</v>
      </c>
      <c r="J130" s="257">
        <v>291.45000000000005</v>
      </c>
      <c r="K130" s="257">
        <v>294.30000000000007</v>
      </c>
      <c r="L130" s="257">
        <v>296.60000000000002</v>
      </c>
      <c r="M130" s="258">
        <v>292</v>
      </c>
      <c r="N130" s="258">
        <v>286.85000000000002</v>
      </c>
      <c r="O130" s="258">
        <v>24772000</v>
      </c>
      <c r="P130" s="259">
        <v>8.3034842070986645E-3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186.55</v>
      </c>
      <c r="F131" s="255">
        <v>185.95000000000002</v>
      </c>
      <c r="G131" s="257">
        <v>183.50000000000003</v>
      </c>
      <c r="H131" s="257">
        <v>180.45000000000002</v>
      </c>
      <c r="I131" s="257">
        <v>178.00000000000003</v>
      </c>
      <c r="J131" s="257">
        <v>189.00000000000003</v>
      </c>
      <c r="K131" s="257">
        <v>191.45000000000002</v>
      </c>
      <c r="L131" s="257">
        <v>194.50000000000003</v>
      </c>
      <c r="M131" s="258">
        <v>188.4</v>
      </c>
      <c r="N131" s="258">
        <v>182.9</v>
      </c>
      <c r="O131" s="258">
        <v>55026000</v>
      </c>
      <c r="P131" s="259">
        <v>8.7307650332860414E-4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532.95000000000005</v>
      </c>
      <c r="F132" s="255">
        <v>535.38333333333333</v>
      </c>
      <c r="G132" s="257">
        <v>527.91666666666663</v>
      </c>
      <c r="H132" s="257">
        <v>522.88333333333333</v>
      </c>
      <c r="I132" s="257">
        <v>515.41666666666663</v>
      </c>
      <c r="J132" s="257">
        <v>540.41666666666663</v>
      </c>
      <c r="K132" s="257">
        <v>547.88333333333333</v>
      </c>
      <c r="L132" s="257">
        <v>552.91666666666663</v>
      </c>
      <c r="M132" s="258">
        <v>542.85</v>
      </c>
      <c r="N132" s="258">
        <v>530.35</v>
      </c>
      <c r="O132" s="258">
        <v>10767600</v>
      </c>
      <c r="P132" s="259">
        <v>-3.7748417897191075E-3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10694.75</v>
      </c>
      <c r="F133" s="255">
        <v>10684.533333333333</v>
      </c>
      <c r="G133" s="257">
        <v>10618.216666666665</v>
      </c>
      <c r="H133" s="257">
        <v>10541.683333333332</v>
      </c>
      <c r="I133" s="257">
        <v>10475.366666666665</v>
      </c>
      <c r="J133" s="257">
        <v>10761.066666666666</v>
      </c>
      <c r="K133" s="257">
        <v>10827.383333333331</v>
      </c>
      <c r="L133" s="257">
        <v>10903.916666666666</v>
      </c>
      <c r="M133" s="258">
        <v>10750.85</v>
      </c>
      <c r="N133" s="258">
        <v>10608</v>
      </c>
      <c r="O133" s="258">
        <v>3123450</v>
      </c>
      <c r="P133" s="259">
        <v>-5.2710592160133442E-2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1091.6500000000001</v>
      </c>
      <c r="F134" s="255">
        <v>1093.2333333333333</v>
      </c>
      <c r="G134" s="257">
        <v>1085.2166666666667</v>
      </c>
      <c r="H134" s="257">
        <v>1078.7833333333333</v>
      </c>
      <c r="I134" s="257">
        <v>1070.7666666666667</v>
      </c>
      <c r="J134" s="257">
        <v>1099.6666666666667</v>
      </c>
      <c r="K134" s="257">
        <v>1107.6833333333336</v>
      </c>
      <c r="L134" s="257">
        <v>1114.1166666666668</v>
      </c>
      <c r="M134" s="258">
        <v>1101.25</v>
      </c>
      <c r="N134" s="258">
        <v>1086.8</v>
      </c>
      <c r="O134" s="258">
        <v>8194900</v>
      </c>
      <c r="P134" s="259">
        <v>1.8827556696619598E-3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3666.4</v>
      </c>
      <c r="F135" s="255">
        <v>3600.75</v>
      </c>
      <c r="G135" s="257">
        <v>3506.65</v>
      </c>
      <c r="H135" s="257">
        <v>3346.9</v>
      </c>
      <c r="I135" s="257">
        <v>3252.8</v>
      </c>
      <c r="J135" s="257">
        <v>3760.5</v>
      </c>
      <c r="K135" s="257">
        <v>3854.6000000000004</v>
      </c>
      <c r="L135" s="257">
        <v>4014.35</v>
      </c>
      <c r="M135" s="258">
        <v>3694.85</v>
      </c>
      <c r="N135" s="258">
        <v>3441</v>
      </c>
      <c r="O135" s="258">
        <v>2300000</v>
      </c>
      <c r="P135" s="259">
        <v>4.8933939182104159E-3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1604.3</v>
      </c>
      <c r="F136" s="255">
        <v>1604.6833333333334</v>
      </c>
      <c r="G136" s="257">
        <v>1590.6166666666668</v>
      </c>
      <c r="H136" s="257">
        <v>1576.9333333333334</v>
      </c>
      <c r="I136" s="257">
        <v>1562.8666666666668</v>
      </c>
      <c r="J136" s="257">
        <v>1618.3666666666668</v>
      </c>
      <c r="K136" s="257">
        <v>1632.4333333333334</v>
      </c>
      <c r="L136" s="257">
        <v>1646.1166666666668</v>
      </c>
      <c r="M136" s="258">
        <v>1618.75</v>
      </c>
      <c r="N136" s="258">
        <v>1591</v>
      </c>
      <c r="O136" s="258">
        <v>1138400</v>
      </c>
      <c r="P136" s="259">
        <v>8.7920489296636081E-2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891.15</v>
      </c>
      <c r="F137" s="255">
        <v>895.95000000000016</v>
      </c>
      <c r="G137" s="257">
        <v>883.90000000000032</v>
      </c>
      <c r="H137" s="257">
        <v>876.6500000000002</v>
      </c>
      <c r="I137" s="257">
        <v>864.60000000000036</v>
      </c>
      <c r="J137" s="257">
        <v>903.20000000000027</v>
      </c>
      <c r="K137" s="257">
        <v>915.25000000000023</v>
      </c>
      <c r="L137" s="257">
        <v>922.50000000000023</v>
      </c>
      <c r="M137" s="258">
        <v>908</v>
      </c>
      <c r="N137" s="258">
        <v>888.7</v>
      </c>
      <c r="O137" s="258">
        <v>7564800</v>
      </c>
      <c r="P137" s="259">
        <v>-8.1812460667086209E-3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1470.6</v>
      </c>
      <c r="F138" s="255">
        <v>1479.4666666666665</v>
      </c>
      <c r="G138" s="257">
        <v>1458.9333333333329</v>
      </c>
      <c r="H138" s="257">
        <v>1447.2666666666664</v>
      </c>
      <c r="I138" s="257">
        <v>1426.7333333333329</v>
      </c>
      <c r="J138" s="257">
        <v>1491.133333333333</v>
      </c>
      <c r="K138" s="257">
        <v>1511.6666666666663</v>
      </c>
      <c r="L138" s="257">
        <v>1523.333333333333</v>
      </c>
      <c r="M138" s="258">
        <v>1500</v>
      </c>
      <c r="N138" s="258">
        <v>1467.8</v>
      </c>
      <c r="O138" s="258">
        <v>2548000</v>
      </c>
      <c r="P138" s="259">
        <v>-3.3677184466019416E-2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116.3</v>
      </c>
      <c r="F139" s="255">
        <v>116.64999999999999</v>
      </c>
      <c r="G139" s="257">
        <v>115.39999999999998</v>
      </c>
      <c r="H139" s="257">
        <v>114.49999999999999</v>
      </c>
      <c r="I139" s="257">
        <v>113.24999999999997</v>
      </c>
      <c r="J139" s="257">
        <v>117.54999999999998</v>
      </c>
      <c r="K139" s="257">
        <v>118.80000000000001</v>
      </c>
      <c r="L139" s="257">
        <v>119.69999999999999</v>
      </c>
      <c r="M139" s="258">
        <v>117.9</v>
      </c>
      <c r="N139" s="258">
        <v>115.75</v>
      </c>
      <c r="O139" s="258">
        <v>93847800</v>
      </c>
      <c r="P139" s="259">
        <v>-1.7541251672365095E-2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2577.65</v>
      </c>
      <c r="F140" s="255">
        <v>2585.3833333333332</v>
      </c>
      <c r="G140" s="257">
        <v>2522.2666666666664</v>
      </c>
      <c r="H140" s="257">
        <v>2466.8833333333332</v>
      </c>
      <c r="I140" s="257">
        <v>2403.7666666666664</v>
      </c>
      <c r="J140" s="257">
        <v>2640.7666666666664</v>
      </c>
      <c r="K140" s="257">
        <v>2703.8833333333332</v>
      </c>
      <c r="L140" s="257">
        <v>2759.2666666666664</v>
      </c>
      <c r="M140" s="258">
        <v>2648.5</v>
      </c>
      <c r="N140" s="258">
        <v>2530</v>
      </c>
      <c r="O140" s="258">
        <v>2904000</v>
      </c>
      <c r="P140" s="259">
        <v>-5.6637484366624975E-2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141907.65</v>
      </c>
      <c r="F141" s="255">
        <v>142550.9</v>
      </c>
      <c r="G141" s="257">
        <v>140857.75</v>
      </c>
      <c r="H141" s="257">
        <v>139807.85</v>
      </c>
      <c r="I141" s="257">
        <v>138114.70000000001</v>
      </c>
      <c r="J141" s="257">
        <v>143600.79999999999</v>
      </c>
      <c r="K141" s="257">
        <v>145293.94999999995</v>
      </c>
      <c r="L141" s="257">
        <v>146343.84999999998</v>
      </c>
      <c r="M141" s="258">
        <v>144244.04999999999</v>
      </c>
      <c r="N141" s="258">
        <v>141501</v>
      </c>
      <c r="O141" s="258">
        <v>34680</v>
      </c>
      <c r="P141" s="259">
        <v>7.7855477855477861E-2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1385.05</v>
      </c>
      <c r="F142" s="255">
        <v>1383.3</v>
      </c>
      <c r="G142" s="257">
        <v>1363.9499999999998</v>
      </c>
      <c r="H142" s="257">
        <v>1342.85</v>
      </c>
      <c r="I142" s="257">
        <v>1323.4999999999998</v>
      </c>
      <c r="J142" s="257">
        <v>1404.3999999999999</v>
      </c>
      <c r="K142" s="257">
        <v>1423.7499999999998</v>
      </c>
      <c r="L142" s="257">
        <v>1444.85</v>
      </c>
      <c r="M142" s="258">
        <v>1402.65</v>
      </c>
      <c r="N142" s="258">
        <v>1362.2</v>
      </c>
      <c r="O142" s="258">
        <v>5731000</v>
      </c>
      <c r="P142" s="259">
        <v>7.3472544470224287E-3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154.05000000000001</v>
      </c>
      <c r="F143" s="255">
        <v>153.13333333333333</v>
      </c>
      <c r="G143" s="257">
        <v>148.26666666666665</v>
      </c>
      <c r="H143" s="257">
        <v>142.48333333333332</v>
      </c>
      <c r="I143" s="257">
        <v>137.61666666666665</v>
      </c>
      <c r="J143" s="257">
        <v>158.91666666666666</v>
      </c>
      <c r="K143" s="257">
        <v>163.78333333333333</v>
      </c>
      <c r="L143" s="257">
        <v>169.56666666666666</v>
      </c>
      <c r="M143" s="258">
        <v>158</v>
      </c>
      <c r="N143" s="258">
        <v>147.35</v>
      </c>
      <c r="O143" s="258">
        <v>101452500</v>
      </c>
      <c r="P143" s="259">
        <v>4.2382677044000922E-2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5208.2</v>
      </c>
      <c r="F144" s="255">
        <v>5198.3500000000004</v>
      </c>
      <c r="G144" s="257">
        <v>5146.9500000000007</v>
      </c>
      <c r="H144" s="257">
        <v>5085.7000000000007</v>
      </c>
      <c r="I144" s="257">
        <v>5034.3000000000011</v>
      </c>
      <c r="J144" s="257">
        <v>5259.6</v>
      </c>
      <c r="K144" s="257">
        <v>5311</v>
      </c>
      <c r="L144" s="257">
        <v>5372.25</v>
      </c>
      <c r="M144" s="258">
        <v>5249.75</v>
      </c>
      <c r="N144" s="258">
        <v>5137.1000000000004</v>
      </c>
      <c r="O144" s="258">
        <v>1185900</v>
      </c>
      <c r="P144" s="259">
        <v>-1.1502875718929733E-2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3342.45</v>
      </c>
      <c r="F145" s="255">
        <v>3353.75</v>
      </c>
      <c r="G145" s="257">
        <v>3322.85</v>
      </c>
      <c r="H145" s="257">
        <v>3303.25</v>
      </c>
      <c r="I145" s="257">
        <v>3272.35</v>
      </c>
      <c r="J145" s="257">
        <v>3373.35</v>
      </c>
      <c r="K145" s="257">
        <v>3404.2499999999995</v>
      </c>
      <c r="L145" s="257">
        <v>3423.85</v>
      </c>
      <c r="M145" s="258">
        <v>3384.65</v>
      </c>
      <c r="N145" s="258">
        <v>3334.15</v>
      </c>
      <c r="O145" s="258">
        <v>1451250</v>
      </c>
      <c r="P145" s="259">
        <v>2.7179106062214672E-2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2493.6</v>
      </c>
      <c r="F146" s="255">
        <v>2492.4499999999998</v>
      </c>
      <c r="G146" s="257">
        <v>2477.0999999999995</v>
      </c>
      <c r="H146" s="257">
        <v>2460.5999999999995</v>
      </c>
      <c r="I146" s="257">
        <v>2445.2499999999991</v>
      </c>
      <c r="J146" s="257">
        <v>2508.9499999999998</v>
      </c>
      <c r="K146" s="257">
        <v>2524.3000000000002</v>
      </c>
      <c r="L146" s="257">
        <v>2540.8000000000002</v>
      </c>
      <c r="M146" s="258">
        <v>2507.8000000000002</v>
      </c>
      <c r="N146" s="258">
        <v>2475.9499999999998</v>
      </c>
      <c r="O146" s="258">
        <v>6091600</v>
      </c>
      <c r="P146" s="259">
        <v>1.6961602671118532E-2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236.9</v>
      </c>
      <c r="F147" s="255">
        <v>234.41666666666666</v>
      </c>
      <c r="G147" s="257">
        <v>229.98333333333332</v>
      </c>
      <c r="H147" s="257">
        <v>223.06666666666666</v>
      </c>
      <c r="I147" s="257">
        <v>218.63333333333333</v>
      </c>
      <c r="J147" s="257">
        <v>241.33333333333331</v>
      </c>
      <c r="K147" s="257">
        <v>245.76666666666665</v>
      </c>
      <c r="L147" s="257">
        <v>252.68333333333331</v>
      </c>
      <c r="M147" s="258">
        <v>238.85</v>
      </c>
      <c r="N147" s="258">
        <v>227.5</v>
      </c>
      <c r="O147" s="258">
        <v>82417500</v>
      </c>
      <c r="P147" s="259">
        <v>-2.8227304080224971E-2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331.55</v>
      </c>
      <c r="F148" s="255">
        <v>328.71666666666664</v>
      </c>
      <c r="G148" s="257">
        <v>324.68333333333328</v>
      </c>
      <c r="H148" s="257">
        <v>317.81666666666666</v>
      </c>
      <c r="I148" s="257">
        <v>313.7833333333333</v>
      </c>
      <c r="J148" s="257">
        <v>335.58333333333326</v>
      </c>
      <c r="K148" s="257">
        <v>339.61666666666667</v>
      </c>
      <c r="L148" s="257">
        <v>346.48333333333323</v>
      </c>
      <c r="M148" s="258">
        <v>332.75</v>
      </c>
      <c r="N148" s="258">
        <v>321.85000000000002</v>
      </c>
      <c r="O148" s="258">
        <v>98448000</v>
      </c>
      <c r="P148" s="259">
        <v>-1.4301798375072269E-3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1290.3499999999999</v>
      </c>
      <c r="F149" s="255">
        <v>1301.7666666666667</v>
      </c>
      <c r="G149" s="257">
        <v>1271.7333333333333</v>
      </c>
      <c r="H149" s="257">
        <v>1253.1166666666668</v>
      </c>
      <c r="I149" s="257">
        <v>1223.0833333333335</v>
      </c>
      <c r="J149" s="257">
        <v>1320.3833333333332</v>
      </c>
      <c r="K149" s="257">
        <v>1350.4166666666665</v>
      </c>
      <c r="L149" s="257">
        <v>1369.0333333333331</v>
      </c>
      <c r="M149" s="258">
        <v>1331.8</v>
      </c>
      <c r="N149" s="258">
        <v>1283.1500000000001</v>
      </c>
      <c r="O149" s="258">
        <v>6909000</v>
      </c>
      <c r="P149" s="259">
        <v>2.3009950248756218E-2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6611.45</v>
      </c>
      <c r="F150" s="255">
        <v>6617.2666666666673</v>
      </c>
      <c r="G150" s="257">
        <v>6479.5333333333347</v>
      </c>
      <c r="H150" s="257">
        <v>6347.6166666666677</v>
      </c>
      <c r="I150" s="257">
        <v>6209.883333333335</v>
      </c>
      <c r="J150" s="257">
        <v>6749.1833333333343</v>
      </c>
      <c r="K150" s="257">
        <v>6886.9166666666661</v>
      </c>
      <c r="L150" s="257">
        <v>7018.8333333333339</v>
      </c>
      <c r="M150" s="258">
        <v>6755</v>
      </c>
      <c r="N150" s="258">
        <v>6485.35</v>
      </c>
      <c r="O150" s="258">
        <v>790600</v>
      </c>
      <c r="P150" s="259">
        <v>6.263440860215054E-2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257.75</v>
      </c>
      <c r="F151" s="255">
        <v>256.13333333333333</v>
      </c>
      <c r="G151" s="257">
        <v>251.61666666666667</v>
      </c>
      <c r="H151" s="257">
        <v>245.48333333333335</v>
      </c>
      <c r="I151" s="257">
        <v>240.9666666666667</v>
      </c>
      <c r="J151" s="257">
        <v>262.26666666666665</v>
      </c>
      <c r="K151" s="257">
        <v>266.7833333333333</v>
      </c>
      <c r="L151" s="257">
        <v>272.91666666666663</v>
      </c>
      <c r="M151" s="258">
        <v>260.64999999999998</v>
      </c>
      <c r="N151" s="258">
        <v>250</v>
      </c>
      <c r="O151" s="258">
        <v>84992600</v>
      </c>
      <c r="P151" s="259">
        <v>5.0987860033325401E-2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36985.949999999997</v>
      </c>
      <c r="F152" s="255">
        <v>37077.333333333336</v>
      </c>
      <c r="G152" s="257">
        <v>36794.666666666672</v>
      </c>
      <c r="H152" s="257">
        <v>36603.383333333339</v>
      </c>
      <c r="I152" s="257">
        <v>36320.716666666674</v>
      </c>
      <c r="J152" s="257">
        <v>37268.616666666669</v>
      </c>
      <c r="K152" s="257">
        <v>37551.28333333334</v>
      </c>
      <c r="L152" s="257">
        <v>37742.566666666666</v>
      </c>
      <c r="M152" s="258">
        <v>37360</v>
      </c>
      <c r="N152" s="258">
        <v>36886.050000000003</v>
      </c>
      <c r="O152" s="258">
        <v>157785</v>
      </c>
      <c r="P152" s="259">
        <v>-9.5057034220532313E-5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925.5</v>
      </c>
      <c r="F153" s="255">
        <v>922.5</v>
      </c>
      <c r="G153" s="257">
        <v>908</v>
      </c>
      <c r="H153" s="257">
        <v>890.5</v>
      </c>
      <c r="I153" s="257">
        <v>876</v>
      </c>
      <c r="J153" s="257">
        <v>940</v>
      </c>
      <c r="K153" s="257">
        <v>954.5</v>
      </c>
      <c r="L153" s="257">
        <v>972</v>
      </c>
      <c r="M153" s="258">
        <v>937</v>
      </c>
      <c r="N153" s="258">
        <v>905</v>
      </c>
      <c r="O153" s="258">
        <v>12222000</v>
      </c>
      <c r="P153" s="259">
        <v>-7.3583517292126564E-4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8521.5</v>
      </c>
      <c r="F154" s="255">
        <v>8476.4666666666672</v>
      </c>
      <c r="G154" s="257">
        <v>8412.9833333333336</v>
      </c>
      <c r="H154" s="257">
        <v>8304.4666666666672</v>
      </c>
      <c r="I154" s="257">
        <v>8240.9833333333336</v>
      </c>
      <c r="J154" s="257">
        <v>8584.9833333333336</v>
      </c>
      <c r="K154" s="257">
        <v>8648.4666666666672</v>
      </c>
      <c r="L154" s="257">
        <v>8756.9833333333336</v>
      </c>
      <c r="M154" s="258">
        <v>8539.9500000000007</v>
      </c>
      <c r="N154" s="258">
        <v>8367.9500000000007</v>
      </c>
      <c r="O154" s="258">
        <v>1568800</v>
      </c>
      <c r="P154" s="259">
        <v>-6.9629066970502591E-3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271.25</v>
      </c>
      <c r="F155" s="255">
        <v>270.7833333333333</v>
      </c>
      <c r="G155" s="257">
        <v>267.91666666666663</v>
      </c>
      <c r="H155" s="257">
        <v>264.58333333333331</v>
      </c>
      <c r="I155" s="257">
        <v>261.71666666666664</v>
      </c>
      <c r="J155" s="257">
        <v>274.11666666666662</v>
      </c>
      <c r="K155" s="257">
        <v>276.98333333333329</v>
      </c>
      <c r="L155" s="257">
        <v>280.31666666666661</v>
      </c>
      <c r="M155" s="258">
        <v>273.64999999999998</v>
      </c>
      <c r="N155" s="258">
        <v>267.45</v>
      </c>
      <c r="O155" s="258">
        <v>35739000</v>
      </c>
      <c r="P155" s="259">
        <v>-6.0904388453195393E-3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452.8</v>
      </c>
      <c r="F156" s="255">
        <v>454.76666666666665</v>
      </c>
      <c r="G156" s="257">
        <v>446.33333333333331</v>
      </c>
      <c r="H156" s="257">
        <v>439.86666666666667</v>
      </c>
      <c r="I156" s="257">
        <v>431.43333333333334</v>
      </c>
      <c r="J156" s="257">
        <v>461.23333333333329</v>
      </c>
      <c r="K156" s="257">
        <v>469.66666666666669</v>
      </c>
      <c r="L156" s="257">
        <v>476.13333333333327</v>
      </c>
      <c r="M156" s="258">
        <v>463.2</v>
      </c>
      <c r="N156" s="258">
        <v>448.3</v>
      </c>
      <c r="O156" s="258">
        <v>61438125</v>
      </c>
      <c r="P156" s="259">
        <v>1.3811624784193363E-2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2532.6999999999998</v>
      </c>
      <c r="F157" s="255">
        <v>2537.4499999999998</v>
      </c>
      <c r="G157" s="257">
        <v>2516.9499999999998</v>
      </c>
      <c r="H157" s="257">
        <v>2501.1999999999998</v>
      </c>
      <c r="I157" s="257">
        <v>2480.6999999999998</v>
      </c>
      <c r="J157" s="257">
        <v>2553.1999999999998</v>
      </c>
      <c r="K157" s="257">
        <v>2573.6999999999998</v>
      </c>
      <c r="L157" s="257">
        <v>2589.4499999999998</v>
      </c>
      <c r="M157" s="258">
        <v>2557.9499999999998</v>
      </c>
      <c r="N157" s="258">
        <v>2521.6999999999998</v>
      </c>
      <c r="O157" s="258">
        <v>4245750</v>
      </c>
      <c r="P157" s="259">
        <v>2.0858379418129357E-2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3397.15</v>
      </c>
      <c r="F158" s="255">
        <v>3415.4666666666672</v>
      </c>
      <c r="G158" s="257">
        <v>3371.7333333333345</v>
      </c>
      <c r="H158" s="257">
        <v>3346.3166666666675</v>
      </c>
      <c r="I158" s="257">
        <v>3302.5833333333348</v>
      </c>
      <c r="J158" s="257">
        <v>3440.8833333333341</v>
      </c>
      <c r="K158" s="257">
        <v>3484.6166666666668</v>
      </c>
      <c r="L158" s="257">
        <v>3510.0333333333338</v>
      </c>
      <c r="M158" s="258">
        <v>3459.2</v>
      </c>
      <c r="N158" s="258">
        <v>3390.05</v>
      </c>
      <c r="O158" s="258">
        <v>1737000</v>
      </c>
      <c r="P158" s="259">
        <v>6.6647348594610261E-3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125.4</v>
      </c>
      <c r="F159" s="255">
        <v>124.68333333333334</v>
      </c>
      <c r="G159" s="257">
        <v>120.91666666666669</v>
      </c>
      <c r="H159" s="257">
        <v>116.43333333333335</v>
      </c>
      <c r="I159" s="257">
        <v>112.6666666666667</v>
      </c>
      <c r="J159" s="257">
        <v>129.16666666666669</v>
      </c>
      <c r="K159" s="257">
        <v>132.93333333333334</v>
      </c>
      <c r="L159" s="257">
        <v>137.41666666666666</v>
      </c>
      <c r="M159" s="258">
        <v>128.44999999999999</v>
      </c>
      <c r="N159" s="258">
        <v>120.2</v>
      </c>
      <c r="O159" s="258">
        <v>230736000</v>
      </c>
      <c r="P159" s="259">
        <v>-1.0328380743231651E-2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4412.75</v>
      </c>
      <c r="F160" s="255">
        <v>4390.6333333333341</v>
      </c>
      <c r="G160" s="257">
        <v>4312.8166666666684</v>
      </c>
      <c r="H160" s="257">
        <v>4212.8833333333341</v>
      </c>
      <c r="I160" s="257">
        <v>4135.0666666666684</v>
      </c>
      <c r="J160" s="257">
        <v>4490.5666666666684</v>
      </c>
      <c r="K160" s="257">
        <v>4568.3833333333341</v>
      </c>
      <c r="L160" s="257">
        <v>4668.3166666666684</v>
      </c>
      <c r="M160" s="258">
        <v>4468.45</v>
      </c>
      <c r="N160" s="258">
        <v>4290.7</v>
      </c>
      <c r="O160" s="258">
        <v>2587500</v>
      </c>
      <c r="P160" s="259">
        <v>5.5993143696690201E-2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273.8</v>
      </c>
      <c r="F161" s="255">
        <v>271.39999999999998</v>
      </c>
      <c r="G161" s="257">
        <v>264.54999999999995</v>
      </c>
      <c r="H161" s="257">
        <v>255.29999999999995</v>
      </c>
      <c r="I161" s="257">
        <v>248.44999999999993</v>
      </c>
      <c r="J161" s="257">
        <v>280.64999999999998</v>
      </c>
      <c r="K161" s="257">
        <v>287.5</v>
      </c>
      <c r="L161" s="257">
        <v>296.75</v>
      </c>
      <c r="M161" s="258">
        <v>278.25</v>
      </c>
      <c r="N161" s="258">
        <v>262.14999999999998</v>
      </c>
      <c r="O161" s="258">
        <v>47599200</v>
      </c>
      <c r="P161" s="259">
        <v>-4.0911069200638327E-2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1444.25</v>
      </c>
      <c r="F162" s="255">
        <v>1452.5166666666667</v>
      </c>
      <c r="G162" s="257">
        <v>1433.0333333333333</v>
      </c>
      <c r="H162" s="257">
        <v>1421.8166666666666</v>
      </c>
      <c r="I162" s="257">
        <v>1402.3333333333333</v>
      </c>
      <c r="J162" s="257">
        <v>1463.7333333333333</v>
      </c>
      <c r="K162" s="257">
        <v>1483.2166666666665</v>
      </c>
      <c r="L162" s="257">
        <v>1494.4333333333334</v>
      </c>
      <c r="M162" s="258">
        <v>1472</v>
      </c>
      <c r="N162" s="258">
        <v>1441.3</v>
      </c>
      <c r="O162" s="258">
        <v>6225065</v>
      </c>
      <c r="P162" s="259">
        <v>-1.2269938650306749E-2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997.7</v>
      </c>
      <c r="F163" s="255">
        <v>997.11666666666679</v>
      </c>
      <c r="G163" s="257">
        <v>991.78333333333353</v>
      </c>
      <c r="H163" s="257">
        <v>985.86666666666679</v>
      </c>
      <c r="I163" s="257">
        <v>980.53333333333353</v>
      </c>
      <c r="J163" s="257">
        <v>1003.0333333333335</v>
      </c>
      <c r="K163" s="257">
        <v>1008.3666666666668</v>
      </c>
      <c r="L163" s="257">
        <v>1014.2833333333335</v>
      </c>
      <c r="M163" s="258">
        <v>1002.45</v>
      </c>
      <c r="N163" s="258">
        <v>991.2</v>
      </c>
      <c r="O163" s="258">
        <v>2898500</v>
      </c>
      <c r="P163" s="259">
        <v>-2.0114942528735632E-2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266.3</v>
      </c>
      <c r="F164" s="255">
        <v>268.43333333333334</v>
      </c>
      <c r="G164" s="257">
        <v>262.76666666666665</v>
      </c>
      <c r="H164" s="257">
        <v>259.23333333333329</v>
      </c>
      <c r="I164" s="257">
        <v>253.56666666666661</v>
      </c>
      <c r="J164" s="257">
        <v>271.9666666666667</v>
      </c>
      <c r="K164" s="257">
        <v>277.63333333333333</v>
      </c>
      <c r="L164" s="257">
        <v>281.16666666666674</v>
      </c>
      <c r="M164" s="258">
        <v>274.10000000000002</v>
      </c>
      <c r="N164" s="258">
        <v>264.89999999999998</v>
      </c>
      <c r="O164" s="258">
        <v>62277500</v>
      </c>
      <c r="P164" s="259">
        <v>3.2195243225325271E-2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498.6</v>
      </c>
      <c r="F165" s="255">
        <v>503.66666666666669</v>
      </c>
      <c r="G165" s="257">
        <v>490.33333333333337</v>
      </c>
      <c r="H165" s="257">
        <v>482.06666666666666</v>
      </c>
      <c r="I165" s="257">
        <v>468.73333333333335</v>
      </c>
      <c r="J165" s="257">
        <v>511.93333333333339</v>
      </c>
      <c r="K165" s="257">
        <v>525.26666666666677</v>
      </c>
      <c r="L165" s="257">
        <v>533.53333333333342</v>
      </c>
      <c r="M165" s="258">
        <v>517</v>
      </c>
      <c r="N165" s="258">
        <v>495.4</v>
      </c>
      <c r="O165" s="258">
        <v>36668000</v>
      </c>
      <c r="P165" s="259">
        <v>-6.77785122286063E-2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2926.55</v>
      </c>
      <c r="F166" s="255">
        <v>2919.7833333333328</v>
      </c>
      <c r="G166" s="257">
        <v>2878.7166666666658</v>
      </c>
      <c r="H166" s="257">
        <v>2830.8833333333328</v>
      </c>
      <c r="I166" s="257">
        <v>2789.8166666666657</v>
      </c>
      <c r="J166" s="257">
        <v>2967.6166666666659</v>
      </c>
      <c r="K166" s="257">
        <v>3008.6833333333334</v>
      </c>
      <c r="L166" s="257">
        <v>3056.516666666666</v>
      </c>
      <c r="M166" s="258">
        <v>2960.85</v>
      </c>
      <c r="N166" s="258">
        <v>2871.95</v>
      </c>
      <c r="O166" s="258">
        <v>35675000</v>
      </c>
      <c r="P166" s="259">
        <v>3.170299678270614E-2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128.1</v>
      </c>
      <c r="F167" s="255">
        <v>125.8</v>
      </c>
      <c r="G167" s="257">
        <v>122.29999999999998</v>
      </c>
      <c r="H167" s="257">
        <v>116.49999999999999</v>
      </c>
      <c r="I167" s="257">
        <v>112.99999999999997</v>
      </c>
      <c r="J167" s="257">
        <v>131.6</v>
      </c>
      <c r="K167" s="257">
        <v>135.10000000000002</v>
      </c>
      <c r="L167" s="257">
        <v>140.9</v>
      </c>
      <c r="M167" s="258">
        <v>129.30000000000001</v>
      </c>
      <c r="N167" s="258">
        <v>120</v>
      </c>
      <c r="O167" s="258">
        <v>157032000</v>
      </c>
      <c r="P167" s="259">
        <v>-0.13418023025009926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711.7</v>
      </c>
      <c r="F168" s="255">
        <v>714.4</v>
      </c>
      <c r="G168" s="257">
        <v>707</v>
      </c>
      <c r="H168" s="257">
        <v>702.30000000000007</v>
      </c>
      <c r="I168" s="257">
        <v>694.90000000000009</v>
      </c>
      <c r="J168" s="257">
        <v>719.09999999999991</v>
      </c>
      <c r="K168" s="257">
        <v>726.49999999999977</v>
      </c>
      <c r="L168" s="257">
        <v>731.19999999999982</v>
      </c>
      <c r="M168" s="258">
        <v>721.8</v>
      </c>
      <c r="N168" s="258">
        <v>709.7</v>
      </c>
      <c r="O168" s="258">
        <v>22988000</v>
      </c>
      <c r="P168" s="259">
        <v>6.9606375944036478E-5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1440.45</v>
      </c>
      <c r="F169" s="255">
        <v>1444.5</v>
      </c>
      <c r="G169" s="257">
        <v>1424</v>
      </c>
      <c r="H169" s="257">
        <v>1407.55</v>
      </c>
      <c r="I169" s="257">
        <v>1387.05</v>
      </c>
      <c r="J169" s="257">
        <v>1460.95</v>
      </c>
      <c r="K169" s="257">
        <v>1481.45</v>
      </c>
      <c r="L169" s="257">
        <v>1497.9</v>
      </c>
      <c r="M169" s="258">
        <v>1465</v>
      </c>
      <c r="N169" s="258">
        <v>1428.05</v>
      </c>
      <c r="O169" s="258">
        <v>7003500</v>
      </c>
      <c r="P169" s="259">
        <v>-7.1238702817650185E-3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652.1</v>
      </c>
      <c r="F170" s="255">
        <v>655.28333333333342</v>
      </c>
      <c r="G170" s="257">
        <v>645.86666666666679</v>
      </c>
      <c r="H170" s="257">
        <v>639.63333333333333</v>
      </c>
      <c r="I170" s="257">
        <v>630.2166666666667</v>
      </c>
      <c r="J170" s="257">
        <v>661.51666666666688</v>
      </c>
      <c r="K170" s="257">
        <v>670.93333333333362</v>
      </c>
      <c r="L170" s="257">
        <v>677.16666666666697</v>
      </c>
      <c r="M170" s="258">
        <v>664.7</v>
      </c>
      <c r="N170" s="258">
        <v>649.04999999999995</v>
      </c>
      <c r="O170" s="258">
        <v>129438000</v>
      </c>
      <c r="P170" s="259">
        <v>2.2299651567944251E-3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28535.05</v>
      </c>
      <c r="F171" s="255">
        <v>28958.333333333332</v>
      </c>
      <c r="G171" s="257">
        <v>28066.716666666664</v>
      </c>
      <c r="H171" s="257">
        <v>27598.383333333331</v>
      </c>
      <c r="I171" s="257">
        <v>26706.766666666663</v>
      </c>
      <c r="J171" s="257">
        <v>29426.666666666664</v>
      </c>
      <c r="K171" s="257">
        <v>30318.283333333333</v>
      </c>
      <c r="L171" s="257">
        <v>30786.616666666665</v>
      </c>
      <c r="M171" s="258">
        <v>29849.95</v>
      </c>
      <c r="N171" s="258">
        <v>28490</v>
      </c>
      <c r="O171" s="258">
        <v>205925</v>
      </c>
      <c r="P171" s="259">
        <v>2.5267612646253424E-2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4190.95</v>
      </c>
      <c r="F172" s="255">
        <v>4204.9833333333336</v>
      </c>
      <c r="G172" s="257">
        <v>4107.9666666666672</v>
      </c>
      <c r="H172" s="257">
        <v>4024.9833333333336</v>
      </c>
      <c r="I172" s="257">
        <v>3927.9666666666672</v>
      </c>
      <c r="J172" s="257">
        <v>4287.9666666666672</v>
      </c>
      <c r="K172" s="257">
        <v>4384.9833333333336</v>
      </c>
      <c r="L172" s="257">
        <v>4467.9666666666672</v>
      </c>
      <c r="M172" s="258">
        <v>4302</v>
      </c>
      <c r="N172" s="258">
        <v>4122</v>
      </c>
      <c r="O172" s="258">
        <v>1406400</v>
      </c>
      <c r="P172" s="259">
        <v>1.2417665478889969E-2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2324.75</v>
      </c>
      <c r="F173" s="255">
        <v>2324.8666666666663</v>
      </c>
      <c r="G173" s="257">
        <v>2311.8333333333326</v>
      </c>
      <c r="H173" s="257">
        <v>2298.9166666666661</v>
      </c>
      <c r="I173" s="257">
        <v>2285.8833333333323</v>
      </c>
      <c r="J173" s="257">
        <v>2337.7833333333328</v>
      </c>
      <c r="K173" s="257">
        <v>2350.8166666666666</v>
      </c>
      <c r="L173" s="257">
        <v>2363.7333333333331</v>
      </c>
      <c r="M173" s="258">
        <v>2337.9</v>
      </c>
      <c r="N173" s="258">
        <v>2311.9499999999998</v>
      </c>
      <c r="O173" s="258">
        <v>4137375</v>
      </c>
      <c r="P173" s="259">
        <v>-1.6315977175463622E-2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2403.15</v>
      </c>
      <c r="F174" s="255">
        <v>2406.7000000000003</v>
      </c>
      <c r="G174" s="257">
        <v>2386.4500000000007</v>
      </c>
      <c r="H174" s="257">
        <v>2369.7500000000005</v>
      </c>
      <c r="I174" s="257">
        <v>2349.5000000000009</v>
      </c>
      <c r="J174" s="257">
        <v>2423.4000000000005</v>
      </c>
      <c r="K174" s="257">
        <v>2443.6499999999996</v>
      </c>
      <c r="L174" s="257">
        <v>2460.3500000000004</v>
      </c>
      <c r="M174" s="258">
        <v>2426.9499999999998</v>
      </c>
      <c r="N174" s="258">
        <v>2390</v>
      </c>
      <c r="O174" s="258">
        <v>7207500</v>
      </c>
      <c r="P174" s="259">
        <v>1.0727808161548171E-2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1413.5</v>
      </c>
      <c r="F175" s="255">
        <v>1415.25</v>
      </c>
      <c r="G175" s="257">
        <v>1401.5</v>
      </c>
      <c r="H175" s="257">
        <v>1389.5</v>
      </c>
      <c r="I175" s="257">
        <v>1375.75</v>
      </c>
      <c r="J175" s="257">
        <v>1427.25</v>
      </c>
      <c r="K175" s="257">
        <v>1441</v>
      </c>
      <c r="L175" s="257">
        <v>1453</v>
      </c>
      <c r="M175" s="258">
        <v>1429</v>
      </c>
      <c r="N175" s="258">
        <v>1403.25</v>
      </c>
      <c r="O175" s="258">
        <v>14112000</v>
      </c>
      <c r="P175" s="259">
        <v>2.8991425071457737E-2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650.04999999999995</v>
      </c>
      <c r="F176" s="255">
        <v>654.16666666666663</v>
      </c>
      <c r="G176" s="257">
        <v>644.83333333333326</v>
      </c>
      <c r="H176" s="257">
        <v>639.61666666666667</v>
      </c>
      <c r="I176" s="257">
        <v>630.2833333333333</v>
      </c>
      <c r="J176" s="257">
        <v>659.38333333333321</v>
      </c>
      <c r="K176" s="257">
        <v>668.71666666666647</v>
      </c>
      <c r="L176" s="257">
        <v>673.93333333333317</v>
      </c>
      <c r="M176" s="258">
        <v>663.5</v>
      </c>
      <c r="N176" s="258">
        <v>648.95000000000005</v>
      </c>
      <c r="O176" s="258">
        <v>6847500</v>
      </c>
      <c r="P176" s="259">
        <v>-4.3979057591623037E-2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747.45</v>
      </c>
      <c r="F177" s="255">
        <v>749.81666666666661</v>
      </c>
      <c r="G177" s="257">
        <v>741.63333333333321</v>
      </c>
      <c r="H177" s="257">
        <v>735.81666666666661</v>
      </c>
      <c r="I177" s="257">
        <v>727.63333333333321</v>
      </c>
      <c r="J177" s="257">
        <v>755.63333333333321</v>
      </c>
      <c r="K177" s="257">
        <v>763.81666666666661</v>
      </c>
      <c r="L177" s="257">
        <v>769.63333333333321</v>
      </c>
      <c r="M177" s="258">
        <v>758</v>
      </c>
      <c r="N177" s="258">
        <v>744</v>
      </c>
      <c r="O177" s="258">
        <v>5410000</v>
      </c>
      <c r="P177" s="259">
        <v>-1.3133892739875957E-2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992.8</v>
      </c>
      <c r="F178" s="255">
        <v>1000.3166666666666</v>
      </c>
      <c r="G178" s="257">
        <v>982.53333333333319</v>
      </c>
      <c r="H178" s="257">
        <v>972.26666666666654</v>
      </c>
      <c r="I178" s="257">
        <v>954.48333333333312</v>
      </c>
      <c r="J178" s="257">
        <v>1010.5833333333333</v>
      </c>
      <c r="K178" s="257">
        <v>1028.3666666666666</v>
      </c>
      <c r="L178" s="257">
        <v>1038.6333333333332</v>
      </c>
      <c r="M178" s="258">
        <v>1018.1</v>
      </c>
      <c r="N178" s="258">
        <v>990.05</v>
      </c>
      <c r="O178" s="258">
        <v>13700500</v>
      </c>
      <c r="P178" s="259">
        <v>0.11354492624050067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1710.7</v>
      </c>
      <c r="F179" s="255">
        <v>1718.05</v>
      </c>
      <c r="G179" s="257">
        <v>1700.6499999999999</v>
      </c>
      <c r="H179" s="257">
        <v>1690.6</v>
      </c>
      <c r="I179" s="257">
        <v>1673.1999999999998</v>
      </c>
      <c r="J179" s="257">
        <v>1728.1</v>
      </c>
      <c r="K179" s="257">
        <v>1745.5</v>
      </c>
      <c r="L179" s="257">
        <v>1755.55</v>
      </c>
      <c r="M179" s="258">
        <v>1735.45</v>
      </c>
      <c r="N179" s="258">
        <v>1708</v>
      </c>
      <c r="O179" s="258">
        <v>6545500</v>
      </c>
      <c r="P179" s="259">
        <v>-3.8179596823457546E-4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1167.8499999999999</v>
      </c>
      <c r="F180" s="255">
        <v>1162.8</v>
      </c>
      <c r="G180" s="257">
        <v>1146.75</v>
      </c>
      <c r="H180" s="257">
        <v>1125.6500000000001</v>
      </c>
      <c r="I180" s="257">
        <v>1109.6000000000001</v>
      </c>
      <c r="J180" s="257">
        <v>1183.8999999999999</v>
      </c>
      <c r="K180" s="257">
        <v>1199.9499999999996</v>
      </c>
      <c r="L180" s="257">
        <v>1221.0499999999997</v>
      </c>
      <c r="M180" s="258">
        <v>1178.8499999999999</v>
      </c>
      <c r="N180" s="258">
        <v>1141.7</v>
      </c>
      <c r="O180" s="258">
        <v>12618000</v>
      </c>
      <c r="P180" s="259">
        <v>6.5025828015800674E-2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884.6</v>
      </c>
      <c r="F181" s="255">
        <v>888.83333333333337</v>
      </c>
      <c r="G181" s="257">
        <v>878.26666666666677</v>
      </c>
      <c r="H181" s="257">
        <v>871.93333333333339</v>
      </c>
      <c r="I181" s="257">
        <v>861.36666666666679</v>
      </c>
      <c r="J181" s="257">
        <v>895.16666666666674</v>
      </c>
      <c r="K181" s="257">
        <v>905.73333333333335</v>
      </c>
      <c r="L181" s="257">
        <v>912.06666666666672</v>
      </c>
      <c r="M181" s="258">
        <v>899.4</v>
      </c>
      <c r="N181" s="258">
        <v>882.5</v>
      </c>
      <c r="O181" s="258">
        <v>64221900</v>
      </c>
      <c r="P181" s="259">
        <v>2.8597512267488304E-2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391.85</v>
      </c>
      <c r="F182" s="255">
        <v>392.59999999999997</v>
      </c>
      <c r="G182" s="257">
        <v>388.49999999999994</v>
      </c>
      <c r="H182" s="257">
        <v>385.15</v>
      </c>
      <c r="I182" s="257">
        <v>381.04999999999995</v>
      </c>
      <c r="J182" s="257">
        <v>395.94999999999993</v>
      </c>
      <c r="K182" s="257">
        <v>400.04999999999995</v>
      </c>
      <c r="L182" s="257">
        <v>403.39999999999992</v>
      </c>
      <c r="M182" s="258">
        <v>396.7</v>
      </c>
      <c r="N182" s="258">
        <v>389.25</v>
      </c>
      <c r="O182" s="258">
        <v>94395375</v>
      </c>
      <c r="P182" s="259">
        <v>-1.0647329324372125E-2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139.6</v>
      </c>
      <c r="F183" s="255">
        <v>138.56666666666666</v>
      </c>
      <c r="G183" s="257">
        <v>136.53333333333333</v>
      </c>
      <c r="H183" s="257">
        <v>133.46666666666667</v>
      </c>
      <c r="I183" s="257">
        <v>131.43333333333334</v>
      </c>
      <c r="J183" s="257">
        <v>141.63333333333333</v>
      </c>
      <c r="K183" s="257">
        <v>143.66666666666663</v>
      </c>
      <c r="L183" s="257">
        <v>146.73333333333332</v>
      </c>
      <c r="M183" s="258">
        <v>140.6</v>
      </c>
      <c r="N183" s="258">
        <v>135.5</v>
      </c>
      <c r="O183" s="258">
        <v>217079500</v>
      </c>
      <c r="P183" s="259">
        <v>-1.6397936551449149E-2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3991.95</v>
      </c>
      <c r="F184" s="255">
        <v>3962.2166666666667</v>
      </c>
      <c r="G184" s="257">
        <v>3917.2333333333336</v>
      </c>
      <c r="H184" s="257">
        <v>3842.5166666666669</v>
      </c>
      <c r="I184" s="257">
        <v>3797.5333333333338</v>
      </c>
      <c r="J184" s="257">
        <v>4036.9333333333334</v>
      </c>
      <c r="K184" s="257">
        <v>4081.9166666666661</v>
      </c>
      <c r="L184" s="257">
        <v>4156.6333333333332</v>
      </c>
      <c r="M184" s="258">
        <v>4007.2</v>
      </c>
      <c r="N184" s="258">
        <v>3887.5</v>
      </c>
      <c r="O184" s="258">
        <v>13005475</v>
      </c>
      <c r="P184" s="259">
        <v>3.4609012821762195E-2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1346.15</v>
      </c>
      <c r="F185" s="255">
        <v>1345.7333333333333</v>
      </c>
      <c r="G185" s="257">
        <v>1331.4666666666667</v>
      </c>
      <c r="H185" s="257">
        <v>1316.7833333333333</v>
      </c>
      <c r="I185" s="257">
        <v>1302.5166666666667</v>
      </c>
      <c r="J185" s="257">
        <v>1360.4166666666667</v>
      </c>
      <c r="K185" s="257">
        <v>1374.6833333333336</v>
      </c>
      <c r="L185" s="257">
        <v>1389.3666666666668</v>
      </c>
      <c r="M185" s="258">
        <v>1360</v>
      </c>
      <c r="N185" s="258">
        <v>1331.05</v>
      </c>
      <c r="O185" s="258">
        <v>12624600</v>
      </c>
      <c r="P185" s="259">
        <v>-5.2164511914951125E-2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3636.95</v>
      </c>
      <c r="F186" s="255">
        <v>3664.8833333333332</v>
      </c>
      <c r="G186" s="257">
        <v>3599.0166666666664</v>
      </c>
      <c r="H186" s="257">
        <v>3561.083333333333</v>
      </c>
      <c r="I186" s="257">
        <v>3495.2166666666662</v>
      </c>
      <c r="J186" s="257">
        <v>3702.8166666666666</v>
      </c>
      <c r="K186" s="257">
        <v>3768.6833333333334</v>
      </c>
      <c r="L186" s="257">
        <v>3806.6166666666668</v>
      </c>
      <c r="M186" s="258">
        <v>3730.75</v>
      </c>
      <c r="N186" s="258">
        <v>3626.95</v>
      </c>
      <c r="O186" s="258">
        <v>5614350</v>
      </c>
      <c r="P186" s="259">
        <v>6.567015445939213E-2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2520.4</v>
      </c>
      <c r="F187" s="255">
        <v>2523.8166666666666</v>
      </c>
      <c r="G187" s="257">
        <v>2462.6333333333332</v>
      </c>
      <c r="H187" s="257">
        <v>2404.8666666666668</v>
      </c>
      <c r="I187" s="257">
        <v>2343.6833333333334</v>
      </c>
      <c r="J187" s="257">
        <v>2581.583333333333</v>
      </c>
      <c r="K187" s="257">
        <v>2642.7666666666664</v>
      </c>
      <c r="L187" s="257">
        <v>2700.5333333333328</v>
      </c>
      <c r="M187" s="258">
        <v>2585</v>
      </c>
      <c r="N187" s="258">
        <v>2466.0500000000002</v>
      </c>
      <c r="O187" s="258">
        <v>1760000</v>
      </c>
      <c r="P187" s="259">
        <v>0.11852557991738163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3141.45</v>
      </c>
      <c r="F188" s="255">
        <v>3165.3666666666668</v>
      </c>
      <c r="G188" s="257">
        <v>3108.0833333333335</v>
      </c>
      <c r="H188" s="257">
        <v>3074.7166666666667</v>
      </c>
      <c r="I188" s="257">
        <v>3017.4333333333334</v>
      </c>
      <c r="J188" s="257">
        <v>3198.7333333333336</v>
      </c>
      <c r="K188" s="257">
        <v>3256.0166666666664</v>
      </c>
      <c r="L188" s="257">
        <v>3289.3833333333337</v>
      </c>
      <c r="M188" s="258">
        <v>3222.65</v>
      </c>
      <c r="N188" s="258">
        <v>3132</v>
      </c>
      <c r="O188" s="258">
        <v>3040000</v>
      </c>
      <c r="P188" s="259">
        <v>-4.8448343590415084E-3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2053.0500000000002</v>
      </c>
      <c r="F189" s="255">
        <v>2041.2166666666665</v>
      </c>
      <c r="G189" s="257">
        <v>2024.9833333333331</v>
      </c>
      <c r="H189" s="257">
        <v>1996.9166666666667</v>
      </c>
      <c r="I189" s="257">
        <v>1980.6833333333334</v>
      </c>
      <c r="J189" s="257">
        <v>2069.2833333333328</v>
      </c>
      <c r="K189" s="257">
        <v>2085.516666666666</v>
      </c>
      <c r="L189" s="257">
        <v>2113.5833333333326</v>
      </c>
      <c r="M189" s="258">
        <v>2057.4499999999998</v>
      </c>
      <c r="N189" s="258">
        <v>2013.15</v>
      </c>
      <c r="O189" s="258">
        <v>4740050</v>
      </c>
      <c r="P189" s="259">
        <v>-3.7523985502096513E-2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1854.85</v>
      </c>
      <c r="F190" s="255">
        <v>1841.25</v>
      </c>
      <c r="G190" s="257">
        <v>1825.05</v>
      </c>
      <c r="H190" s="257">
        <v>1795.25</v>
      </c>
      <c r="I190" s="257">
        <v>1779.05</v>
      </c>
      <c r="J190" s="257">
        <v>1871.05</v>
      </c>
      <c r="K190" s="257">
        <v>1887.2499999999998</v>
      </c>
      <c r="L190" s="257">
        <v>1917.05</v>
      </c>
      <c r="M190" s="258">
        <v>1857.45</v>
      </c>
      <c r="N190" s="258">
        <v>1811.45</v>
      </c>
      <c r="O190" s="258">
        <v>2507600</v>
      </c>
      <c r="P190" s="259">
        <v>7.8444864957853092E-2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10136.450000000001</v>
      </c>
      <c r="F191" s="255">
        <v>10126.716666666667</v>
      </c>
      <c r="G191" s="257">
        <v>10047.433333333334</v>
      </c>
      <c r="H191" s="257">
        <v>9958.4166666666679</v>
      </c>
      <c r="I191" s="257">
        <v>9879.133333333335</v>
      </c>
      <c r="J191" s="257">
        <v>10215.733333333334</v>
      </c>
      <c r="K191" s="257">
        <v>10295.016666666666</v>
      </c>
      <c r="L191" s="257">
        <v>10384.033333333333</v>
      </c>
      <c r="M191" s="258">
        <v>10206</v>
      </c>
      <c r="N191" s="258">
        <v>10037.700000000001</v>
      </c>
      <c r="O191" s="258">
        <v>1952700</v>
      </c>
      <c r="P191" s="259">
        <v>-1.1491343525361951E-2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536.6</v>
      </c>
      <c r="F192" s="255">
        <v>535.94999999999993</v>
      </c>
      <c r="G192" s="257">
        <v>527.49999999999989</v>
      </c>
      <c r="H192" s="257">
        <v>518.4</v>
      </c>
      <c r="I192" s="257">
        <v>509.94999999999993</v>
      </c>
      <c r="J192" s="257">
        <v>545.04999999999984</v>
      </c>
      <c r="K192" s="257">
        <v>553.49999999999989</v>
      </c>
      <c r="L192" s="257">
        <v>562.5999999999998</v>
      </c>
      <c r="M192" s="258">
        <v>544.4</v>
      </c>
      <c r="N192" s="258">
        <v>526.85</v>
      </c>
      <c r="O192" s="258">
        <v>40840800</v>
      </c>
      <c r="P192" s="259">
        <v>6.4392119173474292E-3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274.10000000000002</v>
      </c>
      <c r="F193" s="255">
        <v>274.36666666666673</v>
      </c>
      <c r="G193" s="257">
        <v>269.93333333333345</v>
      </c>
      <c r="H193" s="257">
        <v>265.76666666666671</v>
      </c>
      <c r="I193" s="257">
        <v>261.33333333333343</v>
      </c>
      <c r="J193" s="257">
        <v>278.53333333333347</v>
      </c>
      <c r="K193" s="257">
        <v>282.96666666666675</v>
      </c>
      <c r="L193" s="257">
        <v>287.1333333333335</v>
      </c>
      <c r="M193" s="258">
        <v>278.8</v>
      </c>
      <c r="N193" s="258">
        <v>270.2</v>
      </c>
      <c r="O193" s="258">
        <v>96623000</v>
      </c>
      <c r="P193" s="259">
        <v>9.977160716432263E-3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1061.45</v>
      </c>
      <c r="F194" s="255">
        <v>1060.0166666666667</v>
      </c>
      <c r="G194" s="257">
        <v>1051.5833333333333</v>
      </c>
      <c r="H194" s="257">
        <v>1041.7166666666667</v>
      </c>
      <c r="I194" s="257">
        <v>1033.2833333333333</v>
      </c>
      <c r="J194" s="257">
        <v>1069.8833333333332</v>
      </c>
      <c r="K194" s="257">
        <v>1078.3166666666666</v>
      </c>
      <c r="L194" s="257">
        <v>1088.1833333333332</v>
      </c>
      <c r="M194" s="258">
        <v>1068.45</v>
      </c>
      <c r="N194" s="258">
        <v>1050.1500000000001</v>
      </c>
      <c r="O194" s="258">
        <v>6997800</v>
      </c>
      <c r="P194" s="259">
        <v>-1.7024863042562156E-2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486</v>
      </c>
      <c r="F195" s="255">
        <v>483.81666666666666</v>
      </c>
      <c r="G195" s="257">
        <v>478.13333333333333</v>
      </c>
      <c r="H195" s="257">
        <v>470.26666666666665</v>
      </c>
      <c r="I195" s="257">
        <v>464.58333333333331</v>
      </c>
      <c r="J195" s="257">
        <v>491.68333333333334</v>
      </c>
      <c r="K195" s="257">
        <v>497.36666666666662</v>
      </c>
      <c r="L195" s="257">
        <v>505.23333333333335</v>
      </c>
      <c r="M195" s="258">
        <v>489.5</v>
      </c>
      <c r="N195" s="258">
        <v>475.95</v>
      </c>
      <c r="O195" s="258">
        <v>48516000</v>
      </c>
      <c r="P195" s="259">
        <v>6.0655074807925598E-3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173.8</v>
      </c>
      <c r="F196" s="255">
        <v>174.76666666666665</v>
      </c>
      <c r="G196" s="257">
        <v>169.98333333333329</v>
      </c>
      <c r="H196" s="257">
        <v>166.16666666666663</v>
      </c>
      <c r="I196" s="257">
        <v>161.38333333333327</v>
      </c>
      <c r="J196" s="257">
        <v>178.58333333333331</v>
      </c>
      <c r="K196" s="257">
        <v>183.36666666666667</v>
      </c>
      <c r="L196" s="257">
        <v>187.18333333333334</v>
      </c>
      <c r="M196" s="258">
        <v>179.55</v>
      </c>
      <c r="N196" s="258">
        <v>170.95</v>
      </c>
      <c r="O196" s="258">
        <v>113847000</v>
      </c>
      <c r="P196" s="259">
        <v>-4.8611111111111112E-2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766.25</v>
      </c>
      <c r="F197" s="255">
        <v>763.79999999999984</v>
      </c>
      <c r="G197" s="257">
        <v>756.99999999999966</v>
      </c>
      <c r="H197" s="257">
        <v>747.74999999999977</v>
      </c>
      <c r="I197" s="257">
        <v>740.94999999999959</v>
      </c>
      <c r="J197" s="257">
        <v>773.04999999999973</v>
      </c>
      <c r="K197" s="257">
        <v>779.84999999999991</v>
      </c>
      <c r="L197" s="257">
        <v>789.0999999999998</v>
      </c>
      <c r="M197" s="258">
        <v>770.6</v>
      </c>
      <c r="N197" s="258">
        <v>754.55</v>
      </c>
      <c r="O197" s="258">
        <v>6968700</v>
      </c>
      <c r="P197" s="259">
        <v>6.4037378040401258E-2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3" t="s">
        <v>16</v>
      </c>
      <c r="B8" s="315"/>
      <c r="C8" s="318" t="s">
        <v>20</v>
      </c>
      <c r="D8" s="318" t="s">
        <v>21</v>
      </c>
      <c r="E8" s="310" t="s">
        <v>22</v>
      </c>
      <c r="F8" s="311"/>
      <c r="G8" s="312"/>
      <c r="H8" s="310" t="s">
        <v>23</v>
      </c>
      <c r="I8" s="311"/>
      <c r="J8" s="312"/>
      <c r="K8" s="26"/>
      <c r="L8" s="48"/>
      <c r="M8" s="48"/>
      <c r="N8" s="1"/>
      <c r="O8" s="1"/>
    </row>
    <row r="9" spans="1:15" ht="36" customHeight="1">
      <c r="A9" s="314"/>
      <c r="B9" s="317"/>
      <c r="C9" s="317"/>
      <c r="D9" s="31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21853.8</v>
      </c>
      <c r="D10" s="34">
        <v>21928.716666666664</v>
      </c>
      <c r="E10" s="34">
        <v>21730.633333333328</v>
      </c>
      <c r="F10" s="34">
        <v>21607.466666666664</v>
      </c>
      <c r="G10" s="34">
        <v>21409.383333333328</v>
      </c>
      <c r="H10" s="34">
        <v>22051.883333333328</v>
      </c>
      <c r="I10" s="34">
        <v>22249.966666666664</v>
      </c>
      <c r="J10" s="34">
        <v>22373.133333333328</v>
      </c>
      <c r="K10" s="34">
        <v>22126.799999999999</v>
      </c>
      <c r="L10" s="34">
        <v>21805.55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45970.95</v>
      </c>
      <c r="D11" s="34">
        <v>46254.85</v>
      </c>
      <c r="E11" s="34">
        <v>45617.35</v>
      </c>
      <c r="F11" s="34">
        <v>45263.75</v>
      </c>
      <c r="G11" s="34">
        <v>44626.25</v>
      </c>
      <c r="H11" s="34">
        <v>46608.45</v>
      </c>
      <c r="I11" s="34">
        <v>47245.95</v>
      </c>
      <c r="J11" s="34">
        <v>47599.549999999996</v>
      </c>
      <c r="K11" s="34">
        <v>46892.35</v>
      </c>
      <c r="L11" s="34">
        <v>45901.25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5647.8</v>
      </c>
      <c r="D12" s="36">
        <v>5593.1500000000005</v>
      </c>
      <c r="E12" s="36">
        <v>5523.9500000000007</v>
      </c>
      <c r="F12" s="36">
        <v>5400.1</v>
      </c>
      <c r="G12" s="36">
        <v>5330.9000000000005</v>
      </c>
      <c r="H12" s="36">
        <v>5717.0000000000009</v>
      </c>
      <c r="I12" s="36">
        <v>5786.2</v>
      </c>
      <c r="J12" s="36">
        <v>5910.0500000000011</v>
      </c>
      <c r="K12" s="36">
        <v>5662.35</v>
      </c>
      <c r="L12" s="36">
        <v>5469.3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7946.15</v>
      </c>
      <c r="D13" s="36">
        <v>7940.6166666666659</v>
      </c>
      <c r="E13" s="36">
        <v>7874.0333333333319</v>
      </c>
      <c r="F13" s="36">
        <v>7801.9166666666661</v>
      </c>
      <c r="G13" s="36">
        <v>7735.3333333333321</v>
      </c>
      <c r="H13" s="36">
        <v>8012.7333333333318</v>
      </c>
      <c r="I13" s="36">
        <v>8079.3166666666657</v>
      </c>
      <c r="J13" s="36">
        <v>8151.4333333333316</v>
      </c>
      <c r="K13" s="36">
        <v>8007.2</v>
      </c>
      <c r="L13" s="36">
        <v>7868.5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37323.25</v>
      </c>
      <c r="D14" s="36">
        <v>37239.049999999996</v>
      </c>
      <c r="E14" s="36">
        <v>36814.149999999994</v>
      </c>
      <c r="F14" s="36">
        <v>36305.049999999996</v>
      </c>
      <c r="G14" s="36">
        <v>35880.149999999994</v>
      </c>
      <c r="H14" s="36">
        <v>37748.149999999994</v>
      </c>
      <c r="I14" s="36">
        <v>38173.050000000003</v>
      </c>
      <c r="J14" s="36">
        <v>38682.149999999994</v>
      </c>
      <c r="K14" s="36">
        <v>37663.949999999997</v>
      </c>
      <c r="L14" s="36">
        <v>36729.949999999997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9005</v>
      </c>
      <c r="D15" s="36">
        <v>8944.3666666666668</v>
      </c>
      <c r="E15" s="36">
        <v>8836.7833333333328</v>
      </c>
      <c r="F15" s="36">
        <v>8668.5666666666657</v>
      </c>
      <c r="G15" s="36">
        <v>8560.9833333333318</v>
      </c>
      <c r="H15" s="36">
        <v>9112.5833333333339</v>
      </c>
      <c r="I15" s="36">
        <v>9220.1666666666661</v>
      </c>
      <c r="J15" s="36">
        <v>9388.383333333335</v>
      </c>
      <c r="K15" s="36">
        <v>9051.9500000000007</v>
      </c>
      <c r="L15" s="36">
        <v>8776.15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13657.7</v>
      </c>
      <c r="D16" s="36">
        <v>13673.083333333334</v>
      </c>
      <c r="E16" s="36">
        <v>13598.816666666668</v>
      </c>
      <c r="F16" s="36">
        <v>13539.933333333334</v>
      </c>
      <c r="G16" s="36">
        <v>13465.666666666668</v>
      </c>
      <c r="H16" s="36">
        <v>13731.966666666667</v>
      </c>
      <c r="I16" s="36">
        <v>13806.233333333334</v>
      </c>
      <c r="J16" s="36">
        <v>13865.116666666667</v>
      </c>
      <c r="K16" s="36">
        <v>13747.35</v>
      </c>
      <c r="L16" s="36">
        <v>13614.2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4480.45</v>
      </c>
      <c r="D17" s="36">
        <v>4512.8</v>
      </c>
      <c r="E17" s="36">
        <v>4430.6500000000005</v>
      </c>
      <c r="F17" s="36">
        <v>4380.8500000000004</v>
      </c>
      <c r="G17" s="36">
        <v>4298.7000000000007</v>
      </c>
      <c r="H17" s="36">
        <v>4562.6000000000004</v>
      </c>
      <c r="I17" s="36">
        <v>4644.75</v>
      </c>
      <c r="J17" s="36">
        <v>4694.55</v>
      </c>
      <c r="K17" s="31">
        <v>4594.95</v>
      </c>
      <c r="L17" s="31">
        <v>4463</v>
      </c>
      <c r="M17" s="31">
        <v>3.1550400000000001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28064.3</v>
      </c>
      <c r="D18" s="36">
        <v>27584.833333333332</v>
      </c>
      <c r="E18" s="36">
        <v>26889.466666666664</v>
      </c>
      <c r="F18" s="36">
        <v>25714.633333333331</v>
      </c>
      <c r="G18" s="36">
        <v>25019.266666666663</v>
      </c>
      <c r="H18" s="36">
        <v>28759.666666666664</v>
      </c>
      <c r="I18" s="36">
        <v>29455.033333333333</v>
      </c>
      <c r="J18" s="36">
        <v>30629.866666666665</v>
      </c>
      <c r="K18" s="31">
        <v>28280.2</v>
      </c>
      <c r="L18" s="31">
        <v>26410</v>
      </c>
      <c r="M18" s="31">
        <v>1.03081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180.35</v>
      </c>
      <c r="D19" s="36">
        <v>178.25</v>
      </c>
      <c r="E19" s="36">
        <v>171.1</v>
      </c>
      <c r="F19" s="36">
        <v>161.85</v>
      </c>
      <c r="G19" s="36">
        <v>154.69999999999999</v>
      </c>
      <c r="H19" s="36">
        <v>187.5</v>
      </c>
      <c r="I19" s="36">
        <v>194.64999999999998</v>
      </c>
      <c r="J19" s="36">
        <v>203.9</v>
      </c>
      <c r="K19" s="31">
        <v>185.4</v>
      </c>
      <c r="L19" s="31">
        <v>169</v>
      </c>
      <c r="M19" s="31">
        <v>345.76551000000001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248.45</v>
      </c>
      <c r="D20" s="36">
        <v>248.75</v>
      </c>
      <c r="E20" s="36">
        <v>242.5</v>
      </c>
      <c r="F20" s="36">
        <v>236.55</v>
      </c>
      <c r="G20" s="36">
        <v>230.3</v>
      </c>
      <c r="H20" s="36">
        <v>254.7</v>
      </c>
      <c r="I20" s="36">
        <v>260.95</v>
      </c>
      <c r="J20" s="36">
        <v>266.89999999999998</v>
      </c>
      <c r="K20" s="31">
        <v>255</v>
      </c>
      <c r="L20" s="31">
        <v>242.8</v>
      </c>
      <c r="M20" s="31">
        <v>117.6123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2499.4499999999998</v>
      </c>
      <c r="D21" s="36">
        <v>2517.7833333333333</v>
      </c>
      <c r="E21" s="36">
        <v>2471.6666666666665</v>
      </c>
      <c r="F21" s="36">
        <v>2443.8833333333332</v>
      </c>
      <c r="G21" s="36">
        <v>2397.7666666666664</v>
      </c>
      <c r="H21" s="36">
        <v>2545.5666666666666</v>
      </c>
      <c r="I21" s="36">
        <v>2591.6833333333334</v>
      </c>
      <c r="J21" s="36">
        <v>2619.4666666666667</v>
      </c>
      <c r="K21" s="31">
        <v>2563.9</v>
      </c>
      <c r="L21" s="31">
        <v>2490</v>
      </c>
      <c r="M21" s="31">
        <v>2.4019300000000001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3157.45</v>
      </c>
      <c r="D22" s="36">
        <v>3168.65</v>
      </c>
      <c r="E22" s="36">
        <v>3128.8</v>
      </c>
      <c r="F22" s="36">
        <v>3100.15</v>
      </c>
      <c r="G22" s="36">
        <v>3060.3</v>
      </c>
      <c r="H22" s="36">
        <v>3197.3</v>
      </c>
      <c r="I22" s="36">
        <v>3237.1499999999996</v>
      </c>
      <c r="J22" s="36">
        <v>3265.8</v>
      </c>
      <c r="K22" s="31">
        <v>3208.5</v>
      </c>
      <c r="L22" s="31">
        <v>3140</v>
      </c>
      <c r="M22" s="31">
        <v>27.086950000000002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1674.25</v>
      </c>
      <c r="D23" s="36">
        <v>1679.0166666666664</v>
      </c>
      <c r="E23" s="36">
        <v>1659.0833333333328</v>
      </c>
      <c r="F23" s="36">
        <v>1643.9166666666663</v>
      </c>
      <c r="G23" s="36">
        <v>1623.9833333333327</v>
      </c>
      <c r="H23" s="36">
        <v>1694.1833333333329</v>
      </c>
      <c r="I23" s="36">
        <v>1714.1166666666663</v>
      </c>
      <c r="J23" s="36">
        <v>1729.2833333333331</v>
      </c>
      <c r="K23" s="31">
        <v>1698.95</v>
      </c>
      <c r="L23" s="31">
        <v>1663.85</v>
      </c>
      <c r="M23" s="31">
        <v>9.4621499999999994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1261.45</v>
      </c>
      <c r="D24" s="36">
        <v>1260.2166666666665</v>
      </c>
      <c r="E24" s="36">
        <v>1232.9333333333329</v>
      </c>
      <c r="F24" s="36">
        <v>1204.4166666666665</v>
      </c>
      <c r="G24" s="36">
        <v>1177.133333333333</v>
      </c>
      <c r="H24" s="36">
        <v>1288.7333333333329</v>
      </c>
      <c r="I24" s="36">
        <v>1316.0166666666662</v>
      </c>
      <c r="J24" s="36">
        <v>1344.5333333333328</v>
      </c>
      <c r="K24" s="31">
        <v>1287.5</v>
      </c>
      <c r="L24" s="31">
        <v>1231.7</v>
      </c>
      <c r="M24" s="31">
        <v>104.50227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559.4</v>
      </c>
      <c r="D25" s="36">
        <v>560.9666666666667</v>
      </c>
      <c r="E25" s="36">
        <v>553.93333333333339</v>
      </c>
      <c r="F25" s="36">
        <v>548.4666666666667</v>
      </c>
      <c r="G25" s="36">
        <v>541.43333333333339</v>
      </c>
      <c r="H25" s="36">
        <v>566.43333333333339</v>
      </c>
      <c r="I25" s="36">
        <v>573.4666666666667</v>
      </c>
      <c r="J25" s="36">
        <v>578.93333333333339</v>
      </c>
      <c r="K25" s="31">
        <v>568</v>
      </c>
      <c r="L25" s="31">
        <v>555.5</v>
      </c>
      <c r="M25" s="31">
        <v>20.01145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4917.7</v>
      </c>
      <c r="D26" s="36">
        <v>4876.7</v>
      </c>
      <c r="E26" s="36">
        <v>4822.3999999999996</v>
      </c>
      <c r="F26" s="36">
        <v>4727.0999999999995</v>
      </c>
      <c r="G26" s="36">
        <v>4672.7999999999993</v>
      </c>
      <c r="H26" s="36">
        <v>4972</v>
      </c>
      <c r="I26" s="36">
        <v>5026.3000000000011</v>
      </c>
      <c r="J26" s="36">
        <v>5121.6000000000004</v>
      </c>
      <c r="K26" s="31">
        <v>4931</v>
      </c>
      <c r="L26" s="31">
        <v>4781.3999999999996</v>
      </c>
      <c r="M26" s="31">
        <v>3.4463599999999999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557.4</v>
      </c>
      <c r="D27" s="36">
        <v>561.4</v>
      </c>
      <c r="E27" s="36">
        <v>550.54999999999995</v>
      </c>
      <c r="F27" s="36">
        <v>543.69999999999993</v>
      </c>
      <c r="G27" s="36">
        <v>532.84999999999991</v>
      </c>
      <c r="H27" s="36">
        <v>568.25</v>
      </c>
      <c r="I27" s="36">
        <v>579.10000000000014</v>
      </c>
      <c r="J27" s="36">
        <v>585.95000000000005</v>
      </c>
      <c r="K27" s="31">
        <v>572.25</v>
      </c>
      <c r="L27" s="31">
        <v>554.54999999999995</v>
      </c>
      <c r="M27" s="31">
        <v>32.639159999999997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6320.55</v>
      </c>
      <c r="D28" s="36">
        <v>6323.6333333333341</v>
      </c>
      <c r="E28" s="36">
        <v>6288.2166666666681</v>
      </c>
      <c r="F28" s="36">
        <v>6255.8833333333341</v>
      </c>
      <c r="G28" s="36">
        <v>6220.4666666666681</v>
      </c>
      <c r="H28" s="36">
        <v>6355.9666666666681</v>
      </c>
      <c r="I28" s="36">
        <v>6391.3833333333341</v>
      </c>
      <c r="J28" s="36">
        <v>6423.7166666666681</v>
      </c>
      <c r="K28" s="31">
        <v>6359.05</v>
      </c>
      <c r="L28" s="31">
        <v>6291.3</v>
      </c>
      <c r="M28" s="31">
        <v>2.3942800000000002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539.70000000000005</v>
      </c>
      <c r="D29" s="36">
        <v>540.41666666666663</v>
      </c>
      <c r="E29" s="36">
        <v>536.13333333333321</v>
      </c>
      <c r="F29" s="36">
        <v>532.56666666666661</v>
      </c>
      <c r="G29" s="36">
        <v>528.28333333333319</v>
      </c>
      <c r="H29" s="36">
        <v>543.98333333333323</v>
      </c>
      <c r="I29" s="36">
        <v>548.26666666666677</v>
      </c>
      <c r="J29" s="36">
        <v>551.83333333333326</v>
      </c>
      <c r="K29" s="31">
        <v>544.70000000000005</v>
      </c>
      <c r="L29" s="31">
        <v>536.85</v>
      </c>
      <c r="M29" s="31">
        <v>8.9582599999999992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174.05</v>
      </c>
      <c r="D30" s="36">
        <v>172.51666666666665</v>
      </c>
      <c r="E30" s="36">
        <v>169.83333333333331</v>
      </c>
      <c r="F30" s="36">
        <v>165.61666666666667</v>
      </c>
      <c r="G30" s="36">
        <v>162.93333333333334</v>
      </c>
      <c r="H30" s="36">
        <v>176.73333333333329</v>
      </c>
      <c r="I30" s="36">
        <v>179.41666666666663</v>
      </c>
      <c r="J30" s="36">
        <v>183.63333333333327</v>
      </c>
      <c r="K30" s="31">
        <v>175.2</v>
      </c>
      <c r="L30" s="31">
        <v>168.3</v>
      </c>
      <c r="M30" s="31">
        <v>226.76966999999999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2936.3</v>
      </c>
      <c r="D31" s="36">
        <v>2940.9</v>
      </c>
      <c r="E31" s="36">
        <v>2919.4500000000003</v>
      </c>
      <c r="F31" s="36">
        <v>2902.6000000000004</v>
      </c>
      <c r="G31" s="36">
        <v>2881.1500000000005</v>
      </c>
      <c r="H31" s="36">
        <v>2957.75</v>
      </c>
      <c r="I31" s="36">
        <v>2979.2</v>
      </c>
      <c r="J31" s="36">
        <v>2996.0499999999997</v>
      </c>
      <c r="K31" s="31">
        <v>2962.35</v>
      </c>
      <c r="L31" s="31">
        <v>2924.05</v>
      </c>
      <c r="M31" s="31">
        <v>18.819109999999998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1902.45</v>
      </c>
      <c r="D32" s="36">
        <v>1911.7833333333335</v>
      </c>
      <c r="E32" s="36">
        <v>1880.5666666666671</v>
      </c>
      <c r="F32" s="36">
        <v>1858.6833333333336</v>
      </c>
      <c r="G32" s="36">
        <v>1827.4666666666672</v>
      </c>
      <c r="H32" s="36">
        <v>1933.666666666667</v>
      </c>
      <c r="I32" s="36">
        <v>1964.8833333333337</v>
      </c>
      <c r="J32" s="36">
        <v>1986.7666666666669</v>
      </c>
      <c r="K32" s="31">
        <v>1943</v>
      </c>
      <c r="L32" s="31">
        <v>1889.9</v>
      </c>
      <c r="M32" s="31">
        <v>8.2999799999999997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999.25</v>
      </c>
      <c r="D33" s="36">
        <v>1003.1333333333333</v>
      </c>
      <c r="E33" s="36">
        <v>992.11666666666667</v>
      </c>
      <c r="F33" s="36">
        <v>984.98333333333335</v>
      </c>
      <c r="G33" s="36">
        <v>973.9666666666667</v>
      </c>
      <c r="H33" s="36">
        <v>1010.2666666666667</v>
      </c>
      <c r="I33" s="36">
        <v>1021.2833333333333</v>
      </c>
      <c r="J33" s="36">
        <v>1028.4166666666665</v>
      </c>
      <c r="K33" s="31">
        <v>1014.15</v>
      </c>
      <c r="L33" s="31">
        <v>996</v>
      </c>
      <c r="M33" s="31">
        <v>23.48536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629</v>
      </c>
      <c r="D34" s="36">
        <v>634.1</v>
      </c>
      <c r="E34" s="36">
        <v>622.5</v>
      </c>
      <c r="F34" s="36">
        <v>616</v>
      </c>
      <c r="G34" s="36">
        <v>604.4</v>
      </c>
      <c r="H34" s="36">
        <v>640.6</v>
      </c>
      <c r="I34" s="36">
        <v>652.20000000000016</v>
      </c>
      <c r="J34" s="36">
        <v>658.7</v>
      </c>
      <c r="K34" s="31">
        <v>645.70000000000005</v>
      </c>
      <c r="L34" s="31">
        <v>627.6</v>
      </c>
      <c r="M34" s="31">
        <v>26.881730000000001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1066.75</v>
      </c>
      <c r="D35" s="36">
        <v>1063.9166666666667</v>
      </c>
      <c r="E35" s="36">
        <v>1052.8333333333335</v>
      </c>
      <c r="F35" s="36">
        <v>1038.9166666666667</v>
      </c>
      <c r="G35" s="36">
        <v>1027.8333333333335</v>
      </c>
      <c r="H35" s="36">
        <v>1077.8333333333335</v>
      </c>
      <c r="I35" s="36">
        <v>1088.916666666667</v>
      </c>
      <c r="J35" s="36">
        <v>1102.8333333333335</v>
      </c>
      <c r="K35" s="31">
        <v>1075</v>
      </c>
      <c r="L35" s="31">
        <v>1050</v>
      </c>
      <c r="M35" s="31">
        <v>41.361669999999997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350.3</v>
      </c>
      <c r="D36" s="36">
        <v>353.11666666666662</v>
      </c>
      <c r="E36" s="36">
        <v>347.18333333333322</v>
      </c>
      <c r="F36" s="36">
        <v>344.06666666666661</v>
      </c>
      <c r="G36" s="36">
        <v>338.13333333333321</v>
      </c>
      <c r="H36" s="36">
        <v>356.23333333333323</v>
      </c>
      <c r="I36" s="36">
        <v>362.16666666666663</v>
      </c>
      <c r="J36" s="36">
        <v>365.28333333333325</v>
      </c>
      <c r="K36" s="31">
        <v>359.05</v>
      </c>
      <c r="L36" s="31">
        <v>350</v>
      </c>
      <c r="M36" s="31">
        <v>15.3248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1067.05</v>
      </c>
      <c r="D37" s="36">
        <v>1076.0833333333333</v>
      </c>
      <c r="E37" s="36">
        <v>1055.9666666666665</v>
      </c>
      <c r="F37" s="36">
        <v>1044.8833333333332</v>
      </c>
      <c r="G37" s="36">
        <v>1024.7666666666664</v>
      </c>
      <c r="H37" s="36">
        <v>1087.1666666666665</v>
      </c>
      <c r="I37" s="36">
        <v>1107.2833333333333</v>
      </c>
      <c r="J37" s="36">
        <v>1118.3666666666666</v>
      </c>
      <c r="K37" s="31">
        <v>1096.2</v>
      </c>
      <c r="L37" s="31">
        <v>1065</v>
      </c>
      <c r="M37" s="31">
        <v>86.674149999999997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7738.2</v>
      </c>
      <c r="D38" s="36">
        <v>7733.7666666666673</v>
      </c>
      <c r="E38" s="36">
        <v>7670.0333333333347</v>
      </c>
      <c r="F38" s="36">
        <v>7601.8666666666677</v>
      </c>
      <c r="G38" s="36">
        <v>7538.133333333335</v>
      </c>
      <c r="H38" s="36">
        <v>7801.9333333333343</v>
      </c>
      <c r="I38" s="36">
        <v>7865.6666666666661</v>
      </c>
      <c r="J38" s="36">
        <v>7933.8333333333339</v>
      </c>
      <c r="K38" s="31">
        <v>7797.5</v>
      </c>
      <c r="L38" s="31">
        <v>7665.6</v>
      </c>
      <c r="M38" s="31">
        <v>1.9772000000000001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1651.5</v>
      </c>
      <c r="D39" s="36">
        <v>1647.3999999999999</v>
      </c>
      <c r="E39" s="36">
        <v>1630.7999999999997</v>
      </c>
      <c r="F39" s="36">
        <v>1610.1</v>
      </c>
      <c r="G39" s="36">
        <v>1593.4999999999998</v>
      </c>
      <c r="H39" s="36">
        <v>1668.0999999999997</v>
      </c>
      <c r="I39" s="36">
        <v>1684.6999999999996</v>
      </c>
      <c r="J39" s="36">
        <v>1705.3999999999996</v>
      </c>
      <c r="K39" s="31">
        <v>1664</v>
      </c>
      <c r="L39" s="31">
        <v>1626.7</v>
      </c>
      <c r="M39" s="31">
        <v>15.14648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8461.4500000000007</v>
      </c>
      <c r="D40" s="36">
        <v>8405.8333333333339</v>
      </c>
      <c r="E40" s="36">
        <v>8326.6666666666679</v>
      </c>
      <c r="F40" s="36">
        <v>8191.8833333333332</v>
      </c>
      <c r="G40" s="36">
        <v>8112.7166666666672</v>
      </c>
      <c r="H40" s="36">
        <v>8540.6166666666686</v>
      </c>
      <c r="I40" s="36">
        <v>8619.7833333333365</v>
      </c>
      <c r="J40" s="36">
        <v>8754.5666666666693</v>
      </c>
      <c r="K40" s="31">
        <v>8485</v>
      </c>
      <c r="L40" s="31">
        <v>8271.0499999999993</v>
      </c>
      <c r="M40" s="31">
        <v>0.16461999999999999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6848.3</v>
      </c>
      <c r="D41" s="36">
        <v>6837.0999999999995</v>
      </c>
      <c r="E41" s="36">
        <v>6764.1999999999989</v>
      </c>
      <c r="F41" s="36">
        <v>6680.0999999999995</v>
      </c>
      <c r="G41" s="36">
        <v>6607.1999999999989</v>
      </c>
      <c r="H41" s="36">
        <v>6921.1999999999989</v>
      </c>
      <c r="I41" s="36">
        <v>6994.0999999999985</v>
      </c>
      <c r="J41" s="36">
        <v>7078.1999999999989</v>
      </c>
      <c r="K41" s="31">
        <v>6910</v>
      </c>
      <c r="L41" s="31">
        <v>6753</v>
      </c>
      <c r="M41" s="31">
        <v>13.675079999999999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2452.4</v>
      </c>
      <c r="D42" s="36">
        <v>2453.7666666666664</v>
      </c>
      <c r="E42" s="36">
        <v>2428.7833333333328</v>
      </c>
      <c r="F42" s="36">
        <v>2405.1666666666665</v>
      </c>
      <c r="G42" s="36">
        <v>2380.1833333333329</v>
      </c>
      <c r="H42" s="36">
        <v>2477.3833333333328</v>
      </c>
      <c r="I42" s="36">
        <v>2502.3666666666663</v>
      </c>
      <c r="J42" s="36">
        <v>2525.9833333333327</v>
      </c>
      <c r="K42" s="31">
        <v>2478.75</v>
      </c>
      <c r="L42" s="31">
        <v>2430.15</v>
      </c>
      <c r="M42" s="31">
        <v>2.6438199999999998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228.9</v>
      </c>
      <c r="D43" s="36">
        <v>229.5</v>
      </c>
      <c r="E43" s="36">
        <v>226.35</v>
      </c>
      <c r="F43" s="36">
        <v>223.79999999999998</v>
      </c>
      <c r="G43" s="36">
        <v>220.64999999999998</v>
      </c>
      <c r="H43" s="36">
        <v>232.05</v>
      </c>
      <c r="I43" s="36">
        <v>235.2</v>
      </c>
      <c r="J43" s="36">
        <v>237.75000000000003</v>
      </c>
      <c r="K43" s="31">
        <v>232.65</v>
      </c>
      <c r="L43" s="31">
        <v>226.95</v>
      </c>
      <c r="M43" s="31">
        <v>111.07259999999999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255.25</v>
      </c>
      <c r="D44" s="36">
        <v>256.91666666666669</v>
      </c>
      <c r="E44" s="36">
        <v>252.83333333333337</v>
      </c>
      <c r="F44" s="36">
        <v>250.41666666666669</v>
      </c>
      <c r="G44" s="36">
        <v>246.33333333333337</v>
      </c>
      <c r="H44" s="36">
        <v>259.33333333333337</v>
      </c>
      <c r="I44" s="36">
        <v>263.41666666666674</v>
      </c>
      <c r="J44" s="36">
        <v>265.83333333333337</v>
      </c>
      <c r="K44" s="31">
        <v>261</v>
      </c>
      <c r="L44" s="31">
        <v>254.5</v>
      </c>
      <c r="M44" s="31">
        <v>299.46219000000002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151.55000000000001</v>
      </c>
      <c r="D45" s="36">
        <v>151.25</v>
      </c>
      <c r="E45" s="36">
        <v>146.25</v>
      </c>
      <c r="F45" s="36">
        <v>140.94999999999999</v>
      </c>
      <c r="G45" s="36">
        <v>135.94999999999999</v>
      </c>
      <c r="H45" s="36">
        <v>156.55000000000001</v>
      </c>
      <c r="I45" s="36">
        <v>161.55000000000001</v>
      </c>
      <c r="J45" s="36">
        <v>166.85000000000002</v>
      </c>
      <c r="K45" s="31">
        <v>156.25</v>
      </c>
      <c r="L45" s="31">
        <v>145.94999999999999</v>
      </c>
      <c r="M45" s="31">
        <v>430.49310000000003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1452.4</v>
      </c>
      <c r="D46" s="36">
        <v>1447.4333333333334</v>
      </c>
      <c r="E46" s="36">
        <v>1426.1166666666668</v>
      </c>
      <c r="F46" s="36">
        <v>1399.8333333333335</v>
      </c>
      <c r="G46" s="36">
        <v>1378.5166666666669</v>
      </c>
      <c r="H46" s="36">
        <v>1473.7166666666667</v>
      </c>
      <c r="I46" s="36">
        <v>1495.0333333333333</v>
      </c>
      <c r="J46" s="36">
        <v>1521.3166666666666</v>
      </c>
      <c r="K46" s="31">
        <v>1468.75</v>
      </c>
      <c r="L46" s="31">
        <v>1421.15</v>
      </c>
      <c r="M46" s="31">
        <v>14.97583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184.6</v>
      </c>
      <c r="D47" s="36">
        <v>185.4</v>
      </c>
      <c r="E47" s="36">
        <v>183.05</v>
      </c>
      <c r="F47" s="36">
        <v>181.5</v>
      </c>
      <c r="G47" s="36">
        <v>179.15</v>
      </c>
      <c r="H47" s="36">
        <v>186.95000000000002</v>
      </c>
      <c r="I47" s="36">
        <v>189.29999999999998</v>
      </c>
      <c r="J47" s="36">
        <v>190.85000000000002</v>
      </c>
      <c r="K47" s="31">
        <v>187.75</v>
      </c>
      <c r="L47" s="31">
        <v>183.85</v>
      </c>
      <c r="M47" s="31">
        <v>277.10061000000002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569.54999999999995</v>
      </c>
      <c r="D48" s="36">
        <v>567.33333333333337</v>
      </c>
      <c r="E48" s="36">
        <v>563.66666666666674</v>
      </c>
      <c r="F48" s="36">
        <v>557.78333333333342</v>
      </c>
      <c r="G48" s="36">
        <v>554.11666666666679</v>
      </c>
      <c r="H48" s="36">
        <v>573.2166666666667</v>
      </c>
      <c r="I48" s="36">
        <v>576.88333333333344</v>
      </c>
      <c r="J48" s="36">
        <v>582.76666666666665</v>
      </c>
      <c r="K48" s="31">
        <v>571</v>
      </c>
      <c r="L48" s="31">
        <v>561.45000000000005</v>
      </c>
      <c r="M48" s="31">
        <v>9.9626400000000004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1238.8499999999999</v>
      </c>
      <c r="D49" s="36">
        <v>1240.6166666666668</v>
      </c>
      <c r="E49" s="36">
        <v>1229.2833333333335</v>
      </c>
      <c r="F49" s="36">
        <v>1219.7166666666667</v>
      </c>
      <c r="G49" s="36">
        <v>1208.3833333333334</v>
      </c>
      <c r="H49" s="36">
        <v>1250.1833333333336</v>
      </c>
      <c r="I49" s="36">
        <v>1261.5166666666667</v>
      </c>
      <c r="J49" s="36">
        <v>1271.0833333333337</v>
      </c>
      <c r="K49" s="31">
        <v>1251.95</v>
      </c>
      <c r="L49" s="31">
        <v>1231.05</v>
      </c>
      <c r="M49" s="31">
        <v>5.7067899999999998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1150.8</v>
      </c>
      <c r="D50" s="36">
        <v>1157.1000000000001</v>
      </c>
      <c r="E50" s="36">
        <v>1139.0000000000002</v>
      </c>
      <c r="F50" s="36">
        <v>1127.2</v>
      </c>
      <c r="G50" s="36">
        <v>1109.1000000000001</v>
      </c>
      <c r="H50" s="36">
        <v>1168.9000000000003</v>
      </c>
      <c r="I50" s="36">
        <v>1187.0000000000002</v>
      </c>
      <c r="J50" s="36">
        <v>1198.8000000000004</v>
      </c>
      <c r="K50" s="31">
        <v>1175.2</v>
      </c>
      <c r="L50" s="31">
        <v>1145.3</v>
      </c>
      <c r="M50" s="31">
        <v>49.699829999999999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233.8</v>
      </c>
      <c r="D51" s="36">
        <v>232.83333333333334</v>
      </c>
      <c r="E51" s="36">
        <v>229.9666666666667</v>
      </c>
      <c r="F51" s="36">
        <v>226.13333333333335</v>
      </c>
      <c r="G51" s="36">
        <v>223.26666666666671</v>
      </c>
      <c r="H51" s="36">
        <v>236.66666666666669</v>
      </c>
      <c r="I51" s="36">
        <v>239.5333333333333</v>
      </c>
      <c r="J51" s="36">
        <v>243.36666666666667</v>
      </c>
      <c r="K51" s="31">
        <v>235.7</v>
      </c>
      <c r="L51" s="31">
        <v>229</v>
      </c>
      <c r="M51" s="31">
        <v>314.80257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274.7</v>
      </c>
      <c r="D52" s="36">
        <v>275.36666666666667</v>
      </c>
      <c r="E52" s="36">
        <v>269.93333333333334</v>
      </c>
      <c r="F52" s="36">
        <v>265.16666666666669</v>
      </c>
      <c r="G52" s="36">
        <v>259.73333333333335</v>
      </c>
      <c r="H52" s="36">
        <v>280.13333333333333</v>
      </c>
      <c r="I52" s="36">
        <v>285.56666666666672</v>
      </c>
      <c r="J52" s="36">
        <v>290.33333333333331</v>
      </c>
      <c r="K52" s="31">
        <v>280.8</v>
      </c>
      <c r="L52" s="31">
        <v>270.60000000000002</v>
      </c>
      <c r="M52" s="31">
        <v>56.606389999999998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23956.75</v>
      </c>
      <c r="D53" s="36">
        <v>23978.266666666663</v>
      </c>
      <c r="E53" s="36">
        <v>23683.833333333325</v>
      </c>
      <c r="F53" s="36">
        <v>23410.916666666661</v>
      </c>
      <c r="G53" s="36">
        <v>23116.483333333323</v>
      </c>
      <c r="H53" s="36">
        <v>24251.183333333327</v>
      </c>
      <c r="I53" s="36">
        <v>24545.616666666661</v>
      </c>
      <c r="J53" s="36">
        <v>24818.533333333329</v>
      </c>
      <c r="K53" s="31">
        <v>24272.7</v>
      </c>
      <c r="L53" s="31">
        <v>23705.35</v>
      </c>
      <c r="M53" s="31">
        <v>0.24154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558.35</v>
      </c>
      <c r="D54" s="36">
        <v>548.91666666666663</v>
      </c>
      <c r="E54" s="36">
        <v>525.43333333333328</v>
      </c>
      <c r="F54" s="36">
        <v>492.51666666666665</v>
      </c>
      <c r="G54" s="36">
        <v>469.0333333333333</v>
      </c>
      <c r="H54" s="36">
        <v>581.83333333333326</v>
      </c>
      <c r="I54" s="36">
        <v>605.31666666666661</v>
      </c>
      <c r="J54" s="36">
        <v>638.23333333333323</v>
      </c>
      <c r="K54" s="31">
        <v>572.4</v>
      </c>
      <c r="L54" s="31">
        <v>516</v>
      </c>
      <c r="M54" s="31">
        <v>387.78041000000002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5148.8500000000004</v>
      </c>
      <c r="D55" s="36">
        <v>5163.0999999999995</v>
      </c>
      <c r="E55" s="36">
        <v>5117.1999999999989</v>
      </c>
      <c r="F55" s="36">
        <v>5085.5499999999993</v>
      </c>
      <c r="G55" s="36">
        <v>5039.6499999999987</v>
      </c>
      <c r="H55" s="36">
        <v>5194.7499999999991</v>
      </c>
      <c r="I55" s="36">
        <v>5240.6499999999987</v>
      </c>
      <c r="J55" s="36">
        <v>5272.2999999999993</v>
      </c>
      <c r="K55" s="31">
        <v>5209</v>
      </c>
      <c r="L55" s="31">
        <v>5131.45</v>
      </c>
      <c r="M55" s="31">
        <v>1.7616700000000001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514.35</v>
      </c>
      <c r="D56" s="36">
        <v>514.38333333333333</v>
      </c>
      <c r="E56" s="36">
        <v>506.4666666666667</v>
      </c>
      <c r="F56" s="36">
        <v>498.58333333333337</v>
      </c>
      <c r="G56" s="36">
        <v>490.66666666666674</v>
      </c>
      <c r="H56" s="36">
        <v>522.26666666666665</v>
      </c>
      <c r="I56" s="36">
        <v>530.18333333333339</v>
      </c>
      <c r="J56" s="36">
        <v>538.06666666666661</v>
      </c>
      <c r="K56" s="31">
        <v>522.29999999999995</v>
      </c>
      <c r="L56" s="31">
        <v>506.5</v>
      </c>
      <c r="M56" s="31">
        <v>140.18869000000001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448</v>
      </c>
      <c r="D57" s="36">
        <v>451.15000000000003</v>
      </c>
      <c r="E57" s="36">
        <v>443.85000000000008</v>
      </c>
      <c r="F57" s="36">
        <v>439.70000000000005</v>
      </c>
      <c r="G57" s="36">
        <v>432.40000000000009</v>
      </c>
      <c r="H57" s="36">
        <v>455.30000000000007</v>
      </c>
      <c r="I57" s="36">
        <v>462.6</v>
      </c>
      <c r="J57" s="36">
        <v>466.75000000000006</v>
      </c>
      <c r="K57" s="31">
        <v>458.45</v>
      </c>
      <c r="L57" s="31">
        <v>447</v>
      </c>
      <c r="M57" s="31">
        <v>16.976659999999999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1160.8499999999999</v>
      </c>
      <c r="D58" s="36">
        <v>1160.1499999999999</v>
      </c>
      <c r="E58" s="36">
        <v>1144.4499999999998</v>
      </c>
      <c r="F58" s="36">
        <v>1128.05</v>
      </c>
      <c r="G58" s="36">
        <v>1112.3499999999999</v>
      </c>
      <c r="H58" s="36">
        <v>1176.5499999999997</v>
      </c>
      <c r="I58" s="36">
        <v>1192.25</v>
      </c>
      <c r="J58" s="36">
        <v>1208.6499999999996</v>
      </c>
      <c r="K58" s="31">
        <v>1175.8499999999999</v>
      </c>
      <c r="L58" s="31">
        <v>1143.75</v>
      </c>
      <c r="M58" s="31">
        <v>16.649799999999999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1392.65</v>
      </c>
      <c r="D59" s="36">
        <v>1394.1166666666668</v>
      </c>
      <c r="E59" s="36">
        <v>1383.5333333333335</v>
      </c>
      <c r="F59" s="36">
        <v>1374.4166666666667</v>
      </c>
      <c r="G59" s="36">
        <v>1363.8333333333335</v>
      </c>
      <c r="H59" s="36">
        <v>1403.2333333333336</v>
      </c>
      <c r="I59" s="36">
        <v>1413.8166666666666</v>
      </c>
      <c r="J59" s="36">
        <v>1422.9333333333336</v>
      </c>
      <c r="K59" s="31">
        <v>1404.7</v>
      </c>
      <c r="L59" s="31">
        <v>1385</v>
      </c>
      <c r="M59" s="31">
        <v>11.617050000000001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419.8</v>
      </c>
      <c r="D60" s="36">
        <v>417.45</v>
      </c>
      <c r="E60" s="36">
        <v>412</v>
      </c>
      <c r="F60" s="36">
        <v>404.2</v>
      </c>
      <c r="G60" s="36">
        <v>398.75</v>
      </c>
      <c r="H60" s="36">
        <v>425.25</v>
      </c>
      <c r="I60" s="36">
        <v>430.69999999999993</v>
      </c>
      <c r="J60" s="36">
        <v>438.5</v>
      </c>
      <c r="K60" s="31">
        <v>422.9</v>
      </c>
      <c r="L60" s="31">
        <v>409.65</v>
      </c>
      <c r="M60" s="31">
        <v>251.77074999999999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6425.35</v>
      </c>
      <c r="D61" s="36">
        <v>6374</v>
      </c>
      <c r="E61" s="36">
        <v>6279</v>
      </c>
      <c r="F61" s="36">
        <v>6132.65</v>
      </c>
      <c r="G61" s="36">
        <v>6037.65</v>
      </c>
      <c r="H61" s="36">
        <v>6520.35</v>
      </c>
      <c r="I61" s="36">
        <v>6615.35</v>
      </c>
      <c r="J61" s="36">
        <v>6761.7000000000007</v>
      </c>
      <c r="K61" s="31">
        <v>6469</v>
      </c>
      <c r="L61" s="31">
        <v>6227.65</v>
      </c>
      <c r="M61" s="31">
        <v>5.1871200000000002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2541.75</v>
      </c>
      <c r="D62" s="36">
        <v>2528.1833333333334</v>
      </c>
      <c r="E62" s="36">
        <v>2508.8166666666666</v>
      </c>
      <c r="F62" s="36">
        <v>2475.8833333333332</v>
      </c>
      <c r="G62" s="36">
        <v>2456.5166666666664</v>
      </c>
      <c r="H62" s="36">
        <v>2561.1166666666668</v>
      </c>
      <c r="I62" s="36">
        <v>2580.4833333333336</v>
      </c>
      <c r="J62" s="36">
        <v>2613.416666666667</v>
      </c>
      <c r="K62" s="31">
        <v>2547.5500000000002</v>
      </c>
      <c r="L62" s="31">
        <v>2495.25</v>
      </c>
      <c r="M62" s="31">
        <v>2.4977399999999998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920.05</v>
      </c>
      <c r="D63" s="36">
        <v>924.36666666666667</v>
      </c>
      <c r="E63" s="36">
        <v>910.83333333333337</v>
      </c>
      <c r="F63" s="36">
        <v>901.61666666666667</v>
      </c>
      <c r="G63" s="36">
        <v>888.08333333333337</v>
      </c>
      <c r="H63" s="36">
        <v>933.58333333333337</v>
      </c>
      <c r="I63" s="36">
        <v>947.11666666666667</v>
      </c>
      <c r="J63" s="36">
        <v>956.33333333333337</v>
      </c>
      <c r="K63" s="31">
        <v>937.9</v>
      </c>
      <c r="L63" s="31">
        <v>915.15</v>
      </c>
      <c r="M63" s="31">
        <v>34.159199999999998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1076.45</v>
      </c>
      <c r="D64" s="36">
        <v>1076.0999999999999</v>
      </c>
      <c r="E64" s="36">
        <v>1064.4499999999998</v>
      </c>
      <c r="F64" s="36">
        <v>1052.4499999999998</v>
      </c>
      <c r="G64" s="36">
        <v>1040.7999999999997</v>
      </c>
      <c r="H64" s="36">
        <v>1088.0999999999999</v>
      </c>
      <c r="I64" s="36">
        <v>1099.75</v>
      </c>
      <c r="J64" s="36">
        <v>1111.75</v>
      </c>
      <c r="K64" s="31">
        <v>1087.75</v>
      </c>
      <c r="L64" s="31">
        <v>1064.0999999999999</v>
      </c>
      <c r="M64" s="31">
        <v>5.4875400000000001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304.5</v>
      </c>
      <c r="D65" s="36">
        <v>304.75</v>
      </c>
      <c r="E65" s="36">
        <v>302.05</v>
      </c>
      <c r="F65" s="36">
        <v>299.60000000000002</v>
      </c>
      <c r="G65" s="36">
        <v>296.90000000000003</v>
      </c>
      <c r="H65" s="36">
        <v>307.2</v>
      </c>
      <c r="I65" s="36">
        <v>309.90000000000003</v>
      </c>
      <c r="J65" s="36">
        <v>312.34999999999997</v>
      </c>
      <c r="K65" s="31">
        <v>307.45</v>
      </c>
      <c r="L65" s="31">
        <v>302.3</v>
      </c>
      <c r="M65" s="31">
        <v>33.599760000000003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2309.6999999999998</v>
      </c>
      <c r="D66" s="36">
        <v>2290.1999999999998</v>
      </c>
      <c r="E66" s="36">
        <v>2256.0499999999997</v>
      </c>
      <c r="F66" s="36">
        <v>2202.4</v>
      </c>
      <c r="G66" s="36">
        <v>2168.25</v>
      </c>
      <c r="H66" s="36">
        <v>2343.8499999999995</v>
      </c>
      <c r="I66" s="36">
        <v>2377.9999999999991</v>
      </c>
      <c r="J66" s="36">
        <v>2431.6499999999992</v>
      </c>
      <c r="K66" s="31">
        <v>2324.35</v>
      </c>
      <c r="L66" s="31">
        <v>2236.5500000000002</v>
      </c>
      <c r="M66" s="31">
        <v>6.6325200000000004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544.65</v>
      </c>
      <c r="D67" s="36">
        <v>547.80000000000007</v>
      </c>
      <c r="E67" s="36">
        <v>536.60000000000014</v>
      </c>
      <c r="F67" s="36">
        <v>528.55000000000007</v>
      </c>
      <c r="G67" s="36">
        <v>517.35000000000014</v>
      </c>
      <c r="H67" s="36">
        <v>555.85000000000014</v>
      </c>
      <c r="I67" s="36">
        <v>567.05000000000018</v>
      </c>
      <c r="J67" s="36">
        <v>575.10000000000014</v>
      </c>
      <c r="K67" s="31">
        <v>559</v>
      </c>
      <c r="L67" s="31">
        <v>539.75</v>
      </c>
      <c r="M67" s="31">
        <v>33.183540000000001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2259.1</v>
      </c>
      <c r="D68" s="36">
        <v>2271.3666666666668</v>
      </c>
      <c r="E68" s="36">
        <v>2242.7333333333336</v>
      </c>
      <c r="F68" s="36">
        <v>2226.3666666666668</v>
      </c>
      <c r="G68" s="36">
        <v>2197.7333333333336</v>
      </c>
      <c r="H68" s="36">
        <v>2287.7333333333336</v>
      </c>
      <c r="I68" s="36">
        <v>2316.3666666666668</v>
      </c>
      <c r="J68" s="36">
        <v>2332.7333333333336</v>
      </c>
      <c r="K68" s="31">
        <v>2300</v>
      </c>
      <c r="L68" s="31">
        <v>2255</v>
      </c>
      <c r="M68" s="31">
        <v>2.4702600000000001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2250.15</v>
      </c>
      <c r="D69" s="36">
        <v>2258.5166666666664</v>
      </c>
      <c r="E69" s="36">
        <v>2237.0333333333328</v>
      </c>
      <c r="F69" s="36">
        <v>2223.9166666666665</v>
      </c>
      <c r="G69" s="36">
        <v>2202.4333333333329</v>
      </c>
      <c r="H69" s="36">
        <v>2271.6333333333328</v>
      </c>
      <c r="I69" s="36">
        <v>2293.1166666666663</v>
      </c>
      <c r="J69" s="36">
        <v>2306.2333333333327</v>
      </c>
      <c r="K69" s="31">
        <v>2280</v>
      </c>
      <c r="L69" s="31">
        <v>2245.4</v>
      </c>
      <c r="M69" s="31">
        <v>1.44886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473.15</v>
      </c>
      <c r="D70" s="36">
        <v>470.65000000000003</v>
      </c>
      <c r="E70" s="36">
        <v>463.50000000000006</v>
      </c>
      <c r="F70" s="36">
        <v>453.85</v>
      </c>
      <c r="G70" s="36">
        <v>446.70000000000005</v>
      </c>
      <c r="H70" s="36">
        <v>480.30000000000007</v>
      </c>
      <c r="I70" s="36">
        <v>487.45000000000005</v>
      </c>
      <c r="J70" s="36">
        <v>497.10000000000008</v>
      </c>
      <c r="K70" s="31">
        <v>477.8</v>
      </c>
      <c r="L70" s="31">
        <v>461</v>
      </c>
      <c r="M70" s="31">
        <v>62.804340000000003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173</v>
      </c>
      <c r="D71" s="36">
        <v>175.33333333333334</v>
      </c>
      <c r="E71" s="36">
        <v>169.66666666666669</v>
      </c>
      <c r="F71" s="36">
        <v>166.33333333333334</v>
      </c>
      <c r="G71" s="36">
        <v>160.66666666666669</v>
      </c>
      <c r="H71" s="36">
        <v>178.66666666666669</v>
      </c>
      <c r="I71" s="36">
        <v>184.33333333333337</v>
      </c>
      <c r="J71" s="36">
        <v>187.66666666666669</v>
      </c>
      <c r="K71" s="31">
        <v>181</v>
      </c>
      <c r="L71" s="31">
        <v>172</v>
      </c>
      <c r="M71" s="31">
        <v>44.816490000000002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3699.4</v>
      </c>
      <c r="D72" s="36">
        <v>3703.0333333333333</v>
      </c>
      <c r="E72" s="36">
        <v>3661.3666666666668</v>
      </c>
      <c r="F72" s="36">
        <v>3623.3333333333335</v>
      </c>
      <c r="G72" s="36">
        <v>3581.666666666667</v>
      </c>
      <c r="H72" s="36">
        <v>3741.0666666666666</v>
      </c>
      <c r="I72" s="36">
        <v>3782.7333333333336</v>
      </c>
      <c r="J72" s="36">
        <v>3820.7666666666664</v>
      </c>
      <c r="K72" s="31">
        <v>3744.7</v>
      </c>
      <c r="L72" s="31">
        <v>3665</v>
      </c>
      <c r="M72" s="31">
        <v>4.2375800000000003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6237.8</v>
      </c>
      <c r="D73" s="36">
        <v>6204.2</v>
      </c>
      <c r="E73" s="36">
        <v>6123.5999999999995</v>
      </c>
      <c r="F73" s="36">
        <v>6009.4</v>
      </c>
      <c r="G73" s="36">
        <v>5928.7999999999993</v>
      </c>
      <c r="H73" s="36">
        <v>6318.4</v>
      </c>
      <c r="I73" s="36">
        <v>6399</v>
      </c>
      <c r="J73" s="36">
        <v>6513.2</v>
      </c>
      <c r="K73" s="31">
        <v>6284.8</v>
      </c>
      <c r="L73" s="31">
        <v>6090</v>
      </c>
      <c r="M73" s="31">
        <v>4.3042600000000002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791.45</v>
      </c>
      <c r="D74" s="36">
        <v>794.35</v>
      </c>
      <c r="E74" s="36">
        <v>780.30000000000007</v>
      </c>
      <c r="F74" s="36">
        <v>769.15000000000009</v>
      </c>
      <c r="G74" s="36">
        <v>755.10000000000014</v>
      </c>
      <c r="H74" s="36">
        <v>805.5</v>
      </c>
      <c r="I74" s="36">
        <v>819.55</v>
      </c>
      <c r="J74" s="36">
        <v>830.69999999999993</v>
      </c>
      <c r="K74" s="31">
        <v>808.4</v>
      </c>
      <c r="L74" s="31">
        <v>783.2</v>
      </c>
      <c r="M74" s="31">
        <v>34.748779999999996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3784.3</v>
      </c>
      <c r="D75" s="36">
        <v>3789.7666666666664</v>
      </c>
      <c r="E75" s="36">
        <v>3764.5333333333328</v>
      </c>
      <c r="F75" s="36">
        <v>3744.7666666666664</v>
      </c>
      <c r="G75" s="36">
        <v>3719.5333333333328</v>
      </c>
      <c r="H75" s="36">
        <v>3809.5333333333328</v>
      </c>
      <c r="I75" s="36">
        <v>3834.7666666666664</v>
      </c>
      <c r="J75" s="36">
        <v>3854.5333333333328</v>
      </c>
      <c r="K75" s="31">
        <v>3815</v>
      </c>
      <c r="L75" s="31">
        <v>3770</v>
      </c>
      <c r="M75" s="31">
        <v>1.8631800000000001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6039.5</v>
      </c>
      <c r="D76" s="36">
        <v>6036.75</v>
      </c>
      <c r="E76" s="36">
        <v>5998.8</v>
      </c>
      <c r="F76" s="36">
        <v>5958.1</v>
      </c>
      <c r="G76" s="36">
        <v>5920.1500000000005</v>
      </c>
      <c r="H76" s="36">
        <v>6077.45</v>
      </c>
      <c r="I76" s="36">
        <v>6115.4000000000005</v>
      </c>
      <c r="J76" s="36">
        <v>6156.0999999999995</v>
      </c>
      <c r="K76" s="31">
        <v>6074.7</v>
      </c>
      <c r="L76" s="31">
        <v>5996.05</v>
      </c>
      <c r="M76" s="31">
        <v>3.3724599999999998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3825.55</v>
      </c>
      <c r="D77" s="36">
        <v>3845.6</v>
      </c>
      <c r="E77" s="36">
        <v>3791.2</v>
      </c>
      <c r="F77" s="36">
        <v>3756.85</v>
      </c>
      <c r="G77" s="36">
        <v>3702.45</v>
      </c>
      <c r="H77" s="36">
        <v>3879.95</v>
      </c>
      <c r="I77" s="36">
        <v>3934.3500000000004</v>
      </c>
      <c r="J77" s="36">
        <v>3968.7</v>
      </c>
      <c r="K77" s="31">
        <v>3900</v>
      </c>
      <c r="L77" s="31">
        <v>3811.25</v>
      </c>
      <c r="M77" s="31">
        <v>8.72011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2944.55</v>
      </c>
      <c r="D78" s="36">
        <v>2933.15</v>
      </c>
      <c r="E78" s="36">
        <v>2886.4</v>
      </c>
      <c r="F78" s="36">
        <v>2828.25</v>
      </c>
      <c r="G78" s="36">
        <v>2781.5</v>
      </c>
      <c r="H78" s="36">
        <v>2991.3</v>
      </c>
      <c r="I78" s="36">
        <v>3038.05</v>
      </c>
      <c r="J78" s="36">
        <v>3096.2000000000003</v>
      </c>
      <c r="K78" s="31">
        <v>2979.9</v>
      </c>
      <c r="L78" s="31">
        <v>2875</v>
      </c>
      <c r="M78" s="31">
        <v>2.30152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145.85</v>
      </c>
      <c r="D79" s="36">
        <v>146.75</v>
      </c>
      <c r="E79" s="36">
        <v>144.6</v>
      </c>
      <c r="F79" s="36">
        <v>143.35</v>
      </c>
      <c r="G79" s="36">
        <v>141.19999999999999</v>
      </c>
      <c r="H79" s="36">
        <v>148</v>
      </c>
      <c r="I79" s="36">
        <v>150.14999999999998</v>
      </c>
      <c r="J79" s="36">
        <v>151.4</v>
      </c>
      <c r="K79" s="31">
        <v>148.9</v>
      </c>
      <c r="L79" s="31">
        <v>145.5</v>
      </c>
      <c r="M79" s="31">
        <v>112.58499999999999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3552.55</v>
      </c>
      <c r="D80" s="36">
        <v>3577.0833333333335</v>
      </c>
      <c r="E80" s="36">
        <v>3515.5166666666669</v>
      </c>
      <c r="F80" s="36">
        <v>3478.4833333333336</v>
      </c>
      <c r="G80" s="36">
        <v>3416.916666666667</v>
      </c>
      <c r="H80" s="36">
        <v>3614.1166666666668</v>
      </c>
      <c r="I80" s="36">
        <v>3675.6833333333334</v>
      </c>
      <c r="J80" s="36">
        <v>3712.7166666666667</v>
      </c>
      <c r="K80" s="31">
        <v>3638.65</v>
      </c>
      <c r="L80" s="31">
        <v>3540.05</v>
      </c>
      <c r="M80" s="31">
        <v>0.68133999999999995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429.75</v>
      </c>
      <c r="D81" s="36">
        <v>430.65000000000003</v>
      </c>
      <c r="E81" s="36">
        <v>426.30000000000007</v>
      </c>
      <c r="F81" s="36">
        <v>422.85</v>
      </c>
      <c r="G81" s="36">
        <v>418.50000000000006</v>
      </c>
      <c r="H81" s="36">
        <v>434.10000000000008</v>
      </c>
      <c r="I81" s="36">
        <v>438.4500000000001</v>
      </c>
      <c r="J81" s="36">
        <v>441.90000000000009</v>
      </c>
      <c r="K81" s="31">
        <v>435</v>
      </c>
      <c r="L81" s="31">
        <v>427.2</v>
      </c>
      <c r="M81" s="31">
        <v>14.68731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177.9</v>
      </c>
      <c r="D82" s="36">
        <v>177.66666666666666</v>
      </c>
      <c r="E82" s="36">
        <v>175.33333333333331</v>
      </c>
      <c r="F82" s="36">
        <v>172.76666666666665</v>
      </c>
      <c r="G82" s="36">
        <v>170.43333333333331</v>
      </c>
      <c r="H82" s="36">
        <v>180.23333333333332</v>
      </c>
      <c r="I82" s="36">
        <v>182.56666666666663</v>
      </c>
      <c r="J82" s="36">
        <v>185.13333333333333</v>
      </c>
      <c r="K82" s="31">
        <v>180</v>
      </c>
      <c r="L82" s="31">
        <v>175.1</v>
      </c>
      <c r="M82" s="31">
        <v>417.48419000000001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1998.55</v>
      </c>
      <c r="D83" s="36">
        <v>2004.95</v>
      </c>
      <c r="E83" s="36">
        <v>1982.95</v>
      </c>
      <c r="F83" s="36">
        <v>1967.35</v>
      </c>
      <c r="G83" s="36">
        <v>1945.35</v>
      </c>
      <c r="H83" s="36">
        <v>2020.5500000000002</v>
      </c>
      <c r="I83" s="36">
        <v>2042.5500000000002</v>
      </c>
      <c r="J83" s="36">
        <v>2058.1500000000005</v>
      </c>
      <c r="K83" s="31">
        <v>2026.95</v>
      </c>
      <c r="L83" s="31">
        <v>1989.35</v>
      </c>
      <c r="M83" s="31">
        <v>3.45608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1236.8499999999999</v>
      </c>
      <c r="D84" s="36">
        <v>1243.8999999999999</v>
      </c>
      <c r="E84" s="36">
        <v>1226.1499999999996</v>
      </c>
      <c r="F84" s="36">
        <v>1215.4499999999998</v>
      </c>
      <c r="G84" s="36">
        <v>1197.6999999999996</v>
      </c>
      <c r="H84" s="36">
        <v>1254.5999999999997</v>
      </c>
      <c r="I84" s="36">
        <v>1272.3500000000001</v>
      </c>
      <c r="J84" s="36">
        <v>1283.0499999999997</v>
      </c>
      <c r="K84" s="31">
        <v>1261.6500000000001</v>
      </c>
      <c r="L84" s="31">
        <v>1233.2</v>
      </c>
      <c r="M84" s="31">
        <v>15.273669999999999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2375.5500000000002</v>
      </c>
      <c r="D85" s="36">
        <v>2382.1666666666665</v>
      </c>
      <c r="E85" s="36">
        <v>2350.583333333333</v>
      </c>
      <c r="F85" s="36">
        <v>2325.6166666666663</v>
      </c>
      <c r="G85" s="36">
        <v>2294.0333333333328</v>
      </c>
      <c r="H85" s="36">
        <v>2407.1333333333332</v>
      </c>
      <c r="I85" s="36">
        <v>2438.7166666666662</v>
      </c>
      <c r="J85" s="36">
        <v>2463.6833333333334</v>
      </c>
      <c r="K85" s="31">
        <v>2413.75</v>
      </c>
      <c r="L85" s="31">
        <v>2357.1999999999998</v>
      </c>
      <c r="M85" s="31">
        <v>3.9967199999999998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2139.4499999999998</v>
      </c>
      <c r="D86" s="36">
        <v>2146.6166666666668</v>
      </c>
      <c r="E86" s="36">
        <v>2123.3333333333335</v>
      </c>
      <c r="F86" s="36">
        <v>2107.2166666666667</v>
      </c>
      <c r="G86" s="36">
        <v>2083.9333333333334</v>
      </c>
      <c r="H86" s="36">
        <v>2162.7333333333336</v>
      </c>
      <c r="I86" s="36">
        <v>2186.0166666666664</v>
      </c>
      <c r="J86" s="36">
        <v>2202.1333333333337</v>
      </c>
      <c r="K86" s="31">
        <v>2169.9</v>
      </c>
      <c r="L86" s="31">
        <v>2130.5</v>
      </c>
      <c r="M86" s="31">
        <v>3.3055699999999999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590.85</v>
      </c>
      <c r="D87" s="36">
        <v>591.56666666666672</v>
      </c>
      <c r="E87" s="36">
        <v>583.33333333333348</v>
      </c>
      <c r="F87" s="36">
        <v>575.81666666666672</v>
      </c>
      <c r="G87" s="36">
        <v>567.58333333333348</v>
      </c>
      <c r="H87" s="36">
        <v>599.08333333333348</v>
      </c>
      <c r="I87" s="36">
        <v>607.31666666666683</v>
      </c>
      <c r="J87" s="36">
        <v>614.83333333333348</v>
      </c>
      <c r="K87" s="31">
        <v>599.79999999999995</v>
      </c>
      <c r="L87" s="31">
        <v>584.04999999999995</v>
      </c>
      <c r="M87" s="31">
        <v>12.628259999999999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2970.7</v>
      </c>
      <c r="D88" s="36">
        <v>2994.6666666666665</v>
      </c>
      <c r="E88" s="36">
        <v>2941.3833333333332</v>
      </c>
      <c r="F88" s="36">
        <v>2912.0666666666666</v>
      </c>
      <c r="G88" s="36">
        <v>2858.7833333333333</v>
      </c>
      <c r="H88" s="36">
        <v>3023.9833333333331</v>
      </c>
      <c r="I88" s="36">
        <v>3077.2666666666669</v>
      </c>
      <c r="J88" s="36">
        <v>3106.583333333333</v>
      </c>
      <c r="K88" s="31">
        <v>3047.95</v>
      </c>
      <c r="L88" s="31">
        <v>2965.35</v>
      </c>
      <c r="M88" s="31">
        <v>12.560140000000001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1341.3</v>
      </c>
      <c r="D89" s="36">
        <v>1331.0833333333333</v>
      </c>
      <c r="E89" s="36">
        <v>1318.4166666666665</v>
      </c>
      <c r="F89" s="36">
        <v>1295.5333333333333</v>
      </c>
      <c r="G89" s="36">
        <v>1282.8666666666666</v>
      </c>
      <c r="H89" s="36">
        <v>1353.9666666666665</v>
      </c>
      <c r="I89" s="36">
        <v>1366.633333333333</v>
      </c>
      <c r="J89" s="36">
        <v>1389.5166666666664</v>
      </c>
      <c r="K89" s="31">
        <v>1343.75</v>
      </c>
      <c r="L89" s="31">
        <v>1308.2</v>
      </c>
      <c r="M89" s="31">
        <v>10.979839999999999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1583.75</v>
      </c>
      <c r="D90" s="36">
        <v>1590.8833333333332</v>
      </c>
      <c r="E90" s="36">
        <v>1567.8666666666663</v>
      </c>
      <c r="F90" s="36">
        <v>1551.9833333333331</v>
      </c>
      <c r="G90" s="36">
        <v>1528.9666666666662</v>
      </c>
      <c r="H90" s="36">
        <v>1606.7666666666664</v>
      </c>
      <c r="I90" s="36">
        <v>1629.7833333333333</v>
      </c>
      <c r="J90" s="36">
        <v>1645.6666666666665</v>
      </c>
      <c r="K90" s="31">
        <v>1613.9</v>
      </c>
      <c r="L90" s="31">
        <v>1575</v>
      </c>
      <c r="M90" s="31">
        <v>23.373740000000002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3566.85</v>
      </c>
      <c r="D91" s="36">
        <v>3578.4333333333329</v>
      </c>
      <c r="E91" s="36">
        <v>3540.266666666666</v>
      </c>
      <c r="F91" s="36">
        <v>3513.6833333333329</v>
      </c>
      <c r="G91" s="36">
        <v>3475.516666666666</v>
      </c>
      <c r="H91" s="36">
        <v>3605.016666666666</v>
      </c>
      <c r="I91" s="36">
        <v>3643.1833333333329</v>
      </c>
      <c r="J91" s="36">
        <v>3669.766666666666</v>
      </c>
      <c r="K91" s="31">
        <v>3616.6</v>
      </c>
      <c r="L91" s="31">
        <v>3551.85</v>
      </c>
      <c r="M91" s="31">
        <v>2.1470799999999999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1446.15</v>
      </c>
      <c r="D92" s="36">
        <v>1456.3500000000001</v>
      </c>
      <c r="E92" s="36">
        <v>1431.8500000000004</v>
      </c>
      <c r="F92" s="36">
        <v>1417.5500000000002</v>
      </c>
      <c r="G92" s="36">
        <v>1393.0500000000004</v>
      </c>
      <c r="H92" s="36">
        <v>1470.6500000000003</v>
      </c>
      <c r="I92" s="36">
        <v>1495.1499999999999</v>
      </c>
      <c r="J92" s="36">
        <v>1509.4500000000003</v>
      </c>
      <c r="K92" s="31">
        <v>1480.85</v>
      </c>
      <c r="L92" s="31">
        <v>1442.05</v>
      </c>
      <c r="M92" s="31">
        <v>224.33877000000001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578.79999999999995</v>
      </c>
      <c r="D93" s="36">
        <v>581.75</v>
      </c>
      <c r="E93" s="36">
        <v>573.54999999999995</v>
      </c>
      <c r="F93" s="36">
        <v>568.29999999999995</v>
      </c>
      <c r="G93" s="36">
        <v>560.09999999999991</v>
      </c>
      <c r="H93" s="36">
        <v>587</v>
      </c>
      <c r="I93" s="36">
        <v>595.20000000000005</v>
      </c>
      <c r="J93" s="36">
        <v>600.45000000000005</v>
      </c>
      <c r="K93" s="31">
        <v>589.95000000000005</v>
      </c>
      <c r="L93" s="31">
        <v>576.5</v>
      </c>
      <c r="M93" s="31">
        <v>30.069649999999999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4717.3</v>
      </c>
      <c r="D94" s="36">
        <v>4692.2166666666672</v>
      </c>
      <c r="E94" s="36">
        <v>4615.1333333333341</v>
      </c>
      <c r="F94" s="36">
        <v>4512.9666666666672</v>
      </c>
      <c r="G94" s="36">
        <v>4435.8833333333341</v>
      </c>
      <c r="H94" s="36">
        <v>4794.3833333333341</v>
      </c>
      <c r="I94" s="36">
        <v>4871.4666666666662</v>
      </c>
      <c r="J94" s="36">
        <v>4973.6333333333341</v>
      </c>
      <c r="K94" s="31">
        <v>4769.3</v>
      </c>
      <c r="L94" s="31">
        <v>4590.05</v>
      </c>
      <c r="M94" s="31">
        <v>9.9450599999999998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583.5</v>
      </c>
      <c r="D95" s="36">
        <v>581.86666666666667</v>
      </c>
      <c r="E95" s="36">
        <v>574.73333333333335</v>
      </c>
      <c r="F95" s="36">
        <v>565.9666666666667</v>
      </c>
      <c r="G95" s="36">
        <v>558.83333333333337</v>
      </c>
      <c r="H95" s="36">
        <v>590.63333333333333</v>
      </c>
      <c r="I95" s="36">
        <v>597.76666666666677</v>
      </c>
      <c r="J95" s="36">
        <v>606.5333333333333</v>
      </c>
      <c r="K95" s="31">
        <v>589</v>
      </c>
      <c r="L95" s="31">
        <v>573.1</v>
      </c>
      <c r="M95" s="31">
        <v>71.458579999999998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488.85</v>
      </c>
      <c r="D96" s="36">
        <v>486.86666666666673</v>
      </c>
      <c r="E96" s="36">
        <v>472.93333333333345</v>
      </c>
      <c r="F96" s="36">
        <v>457.01666666666671</v>
      </c>
      <c r="G96" s="36">
        <v>443.08333333333343</v>
      </c>
      <c r="H96" s="36">
        <v>502.78333333333347</v>
      </c>
      <c r="I96" s="36">
        <v>516.7166666666667</v>
      </c>
      <c r="J96" s="36">
        <v>532.63333333333344</v>
      </c>
      <c r="K96" s="31">
        <v>500.8</v>
      </c>
      <c r="L96" s="31">
        <v>470.95</v>
      </c>
      <c r="M96" s="31">
        <v>190.90405999999999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2452.6</v>
      </c>
      <c r="D97" s="36">
        <v>2460.5</v>
      </c>
      <c r="E97" s="36">
        <v>2434.1</v>
      </c>
      <c r="F97" s="36">
        <v>2415.6</v>
      </c>
      <c r="G97" s="36">
        <v>2389.1999999999998</v>
      </c>
      <c r="H97" s="36">
        <v>2479</v>
      </c>
      <c r="I97" s="36">
        <v>2505.3999999999996</v>
      </c>
      <c r="J97" s="36">
        <v>2523.9</v>
      </c>
      <c r="K97" s="31">
        <v>2486.9</v>
      </c>
      <c r="L97" s="31">
        <v>2442</v>
      </c>
      <c r="M97" s="31">
        <v>19.561150000000001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318.2</v>
      </c>
      <c r="D98" s="36">
        <v>318.71666666666664</v>
      </c>
      <c r="E98" s="36">
        <v>315.98333333333329</v>
      </c>
      <c r="F98" s="36">
        <v>313.76666666666665</v>
      </c>
      <c r="G98" s="36">
        <v>311.0333333333333</v>
      </c>
      <c r="H98" s="36">
        <v>320.93333333333328</v>
      </c>
      <c r="I98" s="36">
        <v>323.66666666666663</v>
      </c>
      <c r="J98" s="36">
        <v>325.88333333333327</v>
      </c>
      <c r="K98" s="31">
        <v>321.45</v>
      </c>
      <c r="L98" s="31">
        <v>316.5</v>
      </c>
      <c r="M98" s="31">
        <v>7.0771899999999999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38807</v>
      </c>
      <c r="D99" s="36">
        <v>38842.75</v>
      </c>
      <c r="E99" s="36">
        <v>38525.800000000003</v>
      </c>
      <c r="F99" s="36">
        <v>38244.600000000006</v>
      </c>
      <c r="G99" s="36">
        <v>37927.650000000009</v>
      </c>
      <c r="H99" s="36">
        <v>39123.949999999997</v>
      </c>
      <c r="I99" s="36">
        <v>39440.899999999994</v>
      </c>
      <c r="J99" s="36">
        <v>39722.099999999991</v>
      </c>
      <c r="K99" s="31">
        <v>39159.699999999997</v>
      </c>
      <c r="L99" s="31">
        <v>38561.550000000003</v>
      </c>
      <c r="M99" s="31">
        <v>4.199E-2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1024</v>
      </c>
      <c r="D100" s="36">
        <v>1031.8833333333334</v>
      </c>
      <c r="E100" s="36">
        <v>1013.7666666666669</v>
      </c>
      <c r="F100" s="36">
        <v>1003.5333333333334</v>
      </c>
      <c r="G100" s="36">
        <v>985.41666666666686</v>
      </c>
      <c r="H100" s="36">
        <v>1042.1166666666668</v>
      </c>
      <c r="I100" s="36">
        <v>1060.2333333333331</v>
      </c>
      <c r="J100" s="36">
        <v>1070.4666666666669</v>
      </c>
      <c r="K100" s="31">
        <v>1050</v>
      </c>
      <c r="L100" s="31">
        <v>1021.65</v>
      </c>
      <c r="M100" s="31">
        <v>147.7465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1499.05</v>
      </c>
      <c r="D101" s="36">
        <v>1505.1166666666668</v>
      </c>
      <c r="E101" s="36">
        <v>1486.2333333333336</v>
      </c>
      <c r="F101" s="36">
        <v>1473.4166666666667</v>
      </c>
      <c r="G101" s="36">
        <v>1454.5333333333335</v>
      </c>
      <c r="H101" s="36">
        <v>1517.9333333333336</v>
      </c>
      <c r="I101" s="36">
        <v>1536.8166666666668</v>
      </c>
      <c r="J101" s="36">
        <v>1549.6333333333337</v>
      </c>
      <c r="K101" s="31">
        <v>1524</v>
      </c>
      <c r="L101" s="31">
        <v>1492.3</v>
      </c>
      <c r="M101" s="31">
        <v>3.3571200000000001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506.5</v>
      </c>
      <c r="D102" s="36">
        <v>510.3</v>
      </c>
      <c r="E102" s="36">
        <v>499.6</v>
      </c>
      <c r="F102" s="36">
        <v>492.7</v>
      </c>
      <c r="G102" s="36">
        <v>482</v>
      </c>
      <c r="H102" s="36">
        <v>517.20000000000005</v>
      </c>
      <c r="I102" s="36">
        <v>527.9</v>
      </c>
      <c r="J102" s="36">
        <v>534.80000000000007</v>
      </c>
      <c r="K102" s="31">
        <v>521</v>
      </c>
      <c r="L102" s="31">
        <v>503.4</v>
      </c>
      <c r="M102" s="31">
        <v>24.016950000000001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14.05</v>
      </c>
      <c r="D103" s="36">
        <v>14.25</v>
      </c>
      <c r="E103" s="36">
        <v>13.8</v>
      </c>
      <c r="F103" s="36">
        <v>13.55</v>
      </c>
      <c r="G103" s="36">
        <v>13.100000000000001</v>
      </c>
      <c r="H103" s="36">
        <v>14.5</v>
      </c>
      <c r="I103" s="36">
        <v>14.95</v>
      </c>
      <c r="J103" s="36">
        <v>15.2</v>
      </c>
      <c r="K103" s="31">
        <v>14.7</v>
      </c>
      <c r="L103" s="31">
        <v>14</v>
      </c>
      <c r="M103" s="31">
        <v>2445.1227100000001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82.55</v>
      </c>
      <c r="D104" s="36">
        <v>83.15</v>
      </c>
      <c r="E104" s="36">
        <v>81.800000000000011</v>
      </c>
      <c r="F104" s="36">
        <v>81.050000000000011</v>
      </c>
      <c r="G104" s="36">
        <v>79.700000000000017</v>
      </c>
      <c r="H104" s="36">
        <v>83.9</v>
      </c>
      <c r="I104" s="36">
        <v>85.25</v>
      </c>
      <c r="J104" s="36">
        <v>86</v>
      </c>
      <c r="K104" s="31">
        <v>84.5</v>
      </c>
      <c r="L104" s="31">
        <v>82.4</v>
      </c>
      <c r="M104" s="31">
        <v>325.21926000000002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445.15</v>
      </c>
      <c r="D105" s="36">
        <v>443.9666666666667</v>
      </c>
      <c r="E105" s="36">
        <v>440.43333333333339</v>
      </c>
      <c r="F105" s="36">
        <v>435.7166666666667</v>
      </c>
      <c r="G105" s="36">
        <v>432.18333333333339</v>
      </c>
      <c r="H105" s="36">
        <v>448.68333333333339</v>
      </c>
      <c r="I105" s="36">
        <v>452.2166666666667</v>
      </c>
      <c r="J105" s="36">
        <v>456.93333333333339</v>
      </c>
      <c r="K105" s="31">
        <v>447.5</v>
      </c>
      <c r="L105" s="31">
        <v>439.25</v>
      </c>
      <c r="M105" s="31">
        <v>22.005379999999999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500</v>
      </c>
      <c r="D106" s="36">
        <v>504.56666666666666</v>
      </c>
      <c r="E106" s="36">
        <v>493.18333333333328</v>
      </c>
      <c r="F106" s="36">
        <v>486.36666666666662</v>
      </c>
      <c r="G106" s="36">
        <v>474.98333333333323</v>
      </c>
      <c r="H106" s="36">
        <v>511.38333333333333</v>
      </c>
      <c r="I106" s="36">
        <v>522.76666666666665</v>
      </c>
      <c r="J106" s="36">
        <v>529.58333333333337</v>
      </c>
      <c r="K106" s="31">
        <v>515.95000000000005</v>
      </c>
      <c r="L106" s="31">
        <v>497.75</v>
      </c>
      <c r="M106" s="31">
        <v>88.623760000000004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545.95000000000005</v>
      </c>
      <c r="D107" s="36">
        <v>542.1</v>
      </c>
      <c r="E107" s="36">
        <v>530.25</v>
      </c>
      <c r="F107" s="36">
        <v>514.54999999999995</v>
      </c>
      <c r="G107" s="36">
        <v>502.69999999999993</v>
      </c>
      <c r="H107" s="36">
        <v>557.80000000000007</v>
      </c>
      <c r="I107" s="36">
        <v>569.6500000000002</v>
      </c>
      <c r="J107" s="36">
        <v>585.35000000000014</v>
      </c>
      <c r="K107" s="31">
        <v>553.95000000000005</v>
      </c>
      <c r="L107" s="31">
        <v>526.4</v>
      </c>
      <c r="M107" s="31">
        <v>50.332230000000003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3127.1</v>
      </c>
      <c r="D108" s="36">
        <v>3116.5</v>
      </c>
      <c r="E108" s="36">
        <v>3083</v>
      </c>
      <c r="F108" s="36">
        <v>3038.9</v>
      </c>
      <c r="G108" s="36">
        <v>3005.4</v>
      </c>
      <c r="H108" s="36">
        <v>3160.6</v>
      </c>
      <c r="I108" s="36">
        <v>3194.1</v>
      </c>
      <c r="J108" s="36">
        <v>3238.2</v>
      </c>
      <c r="K108" s="31">
        <v>3150</v>
      </c>
      <c r="L108" s="31">
        <v>3072.4</v>
      </c>
      <c r="M108" s="31">
        <v>11.04594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1533.75</v>
      </c>
      <c r="D109" s="36">
        <v>1542.7166666666665</v>
      </c>
      <c r="E109" s="36">
        <v>1520.583333333333</v>
      </c>
      <c r="F109" s="36">
        <v>1507.4166666666665</v>
      </c>
      <c r="G109" s="36">
        <v>1485.2833333333331</v>
      </c>
      <c r="H109" s="36">
        <v>1555.883333333333</v>
      </c>
      <c r="I109" s="36">
        <v>1578.0166666666667</v>
      </c>
      <c r="J109" s="36">
        <v>1591.1833333333329</v>
      </c>
      <c r="K109" s="31">
        <v>1564.85</v>
      </c>
      <c r="L109" s="31">
        <v>1529.55</v>
      </c>
      <c r="M109" s="31">
        <v>35.544499999999999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216.15</v>
      </c>
      <c r="D110" s="36">
        <v>218.01666666666665</v>
      </c>
      <c r="E110" s="36">
        <v>213.6333333333333</v>
      </c>
      <c r="F110" s="36">
        <v>211.11666666666665</v>
      </c>
      <c r="G110" s="36">
        <v>206.73333333333329</v>
      </c>
      <c r="H110" s="36">
        <v>220.5333333333333</v>
      </c>
      <c r="I110" s="36">
        <v>224.91666666666663</v>
      </c>
      <c r="J110" s="36">
        <v>227.43333333333331</v>
      </c>
      <c r="K110" s="31">
        <v>222.4</v>
      </c>
      <c r="L110" s="31">
        <v>215.5</v>
      </c>
      <c r="M110" s="31">
        <v>206.10570000000001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1693.35</v>
      </c>
      <c r="D111" s="36">
        <v>1692.2833333333335</v>
      </c>
      <c r="E111" s="36">
        <v>1666.0666666666671</v>
      </c>
      <c r="F111" s="36">
        <v>1638.7833333333335</v>
      </c>
      <c r="G111" s="36">
        <v>1612.5666666666671</v>
      </c>
      <c r="H111" s="36">
        <v>1719.5666666666671</v>
      </c>
      <c r="I111" s="36">
        <v>1745.7833333333338</v>
      </c>
      <c r="J111" s="36">
        <v>1773.0666666666671</v>
      </c>
      <c r="K111" s="31">
        <v>1718.5</v>
      </c>
      <c r="L111" s="31">
        <v>1665</v>
      </c>
      <c r="M111" s="31">
        <v>78.584829999999997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162.9</v>
      </c>
      <c r="D112" s="36">
        <v>160.25000000000003</v>
      </c>
      <c r="E112" s="36">
        <v>153.70000000000005</v>
      </c>
      <c r="F112" s="36">
        <v>144.50000000000003</v>
      </c>
      <c r="G112" s="36">
        <v>137.95000000000005</v>
      </c>
      <c r="H112" s="36">
        <v>169.45000000000005</v>
      </c>
      <c r="I112" s="36">
        <v>176.00000000000006</v>
      </c>
      <c r="J112" s="36">
        <v>185.20000000000005</v>
      </c>
      <c r="K112" s="31">
        <v>166.8</v>
      </c>
      <c r="L112" s="31">
        <v>151.05000000000001</v>
      </c>
      <c r="M112" s="31">
        <v>946.75914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1108.75</v>
      </c>
      <c r="D113" s="36">
        <v>1110.6833333333334</v>
      </c>
      <c r="E113" s="36">
        <v>1101.0666666666668</v>
      </c>
      <c r="F113" s="36">
        <v>1093.3833333333334</v>
      </c>
      <c r="G113" s="36">
        <v>1083.7666666666669</v>
      </c>
      <c r="H113" s="36">
        <v>1118.3666666666668</v>
      </c>
      <c r="I113" s="36">
        <v>1127.9833333333336</v>
      </c>
      <c r="J113" s="36">
        <v>1135.6666666666667</v>
      </c>
      <c r="K113" s="31">
        <v>1120.3</v>
      </c>
      <c r="L113" s="31">
        <v>1103</v>
      </c>
      <c r="M113" s="31">
        <v>0.87783999999999995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967.5</v>
      </c>
      <c r="D114" s="36">
        <v>972.56666666666661</v>
      </c>
      <c r="E114" s="36">
        <v>958.83333333333326</v>
      </c>
      <c r="F114" s="36">
        <v>950.16666666666663</v>
      </c>
      <c r="G114" s="36">
        <v>936.43333333333328</v>
      </c>
      <c r="H114" s="36">
        <v>981.23333333333323</v>
      </c>
      <c r="I114" s="36">
        <v>994.96666666666658</v>
      </c>
      <c r="J114" s="36">
        <v>1003.6333333333332</v>
      </c>
      <c r="K114" s="31">
        <v>986.3</v>
      </c>
      <c r="L114" s="31">
        <v>963.9</v>
      </c>
      <c r="M114" s="31">
        <v>28.035489999999999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168.95</v>
      </c>
      <c r="D115" s="36">
        <v>170.35</v>
      </c>
      <c r="E115" s="36">
        <v>165.7</v>
      </c>
      <c r="F115" s="36">
        <v>162.44999999999999</v>
      </c>
      <c r="G115" s="36">
        <v>157.79999999999998</v>
      </c>
      <c r="H115" s="36">
        <v>173.6</v>
      </c>
      <c r="I115" s="36">
        <v>178.25000000000003</v>
      </c>
      <c r="J115" s="36">
        <v>181.5</v>
      </c>
      <c r="K115" s="31">
        <v>175</v>
      </c>
      <c r="L115" s="31">
        <v>167.1</v>
      </c>
      <c r="M115" s="31">
        <v>617.39733999999999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440.1</v>
      </c>
      <c r="D116" s="36">
        <v>442.26666666666665</v>
      </c>
      <c r="E116" s="36">
        <v>437.33333333333331</v>
      </c>
      <c r="F116" s="36">
        <v>434.56666666666666</v>
      </c>
      <c r="G116" s="36">
        <v>429.63333333333333</v>
      </c>
      <c r="H116" s="36">
        <v>445.0333333333333</v>
      </c>
      <c r="I116" s="36">
        <v>449.9666666666667</v>
      </c>
      <c r="J116" s="36">
        <v>452.73333333333329</v>
      </c>
      <c r="K116" s="31">
        <v>447.2</v>
      </c>
      <c r="L116" s="31">
        <v>439.5</v>
      </c>
      <c r="M116" s="31">
        <v>171.56021000000001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776</v>
      </c>
      <c r="D117" s="36">
        <v>768.13333333333333</v>
      </c>
      <c r="E117" s="36">
        <v>754.06666666666661</v>
      </c>
      <c r="F117" s="36">
        <v>732.13333333333333</v>
      </c>
      <c r="G117" s="36">
        <v>718.06666666666661</v>
      </c>
      <c r="H117" s="36">
        <v>790.06666666666661</v>
      </c>
      <c r="I117" s="36">
        <v>804.13333333333344</v>
      </c>
      <c r="J117" s="36">
        <v>826.06666666666661</v>
      </c>
      <c r="K117" s="31">
        <v>782.2</v>
      </c>
      <c r="L117" s="31">
        <v>746.2</v>
      </c>
      <c r="M117" s="31">
        <v>54.197899999999997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482.9</v>
      </c>
      <c r="D118" s="36">
        <v>487.5333333333333</v>
      </c>
      <c r="E118" s="36">
        <v>473.21666666666658</v>
      </c>
      <c r="F118" s="36">
        <v>463.5333333333333</v>
      </c>
      <c r="G118" s="36">
        <v>449.21666666666658</v>
      </c>
      <c r="H118" s="36">
        <v>497.21666666666658</v>
      </c>
      <c r="I118" s="36">
        <v>511.5333333333333</v>
      </c>
      <c r="J118" s="36">
        <v>521.21666666666658</v>
      </c>
      <c r="K118" s="31">
        <v>501.85</v>
      </c>
      <c r="L118" s="31">
        <v>477.85</v>
      </c>
      <c r="M118" s="31">
        <v>27.7193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823.55</v>
      </c>
      <c r="D119" s="36">
        <v>818.31666666666661</v>
      </c>
      <c r="E119" s="36">
        <v>810.33333333333326</v>
      </c>
      <c r="F119" s="36">
        <v>797.11666666666667</v>
      </c>
      <c r="G119" s="36">
        <v>789.13333333333333</v>
      </c>
      <c r="H119" s="36">
        <v>831.53333333333319</v>
      </c>
      <c r="I119" s="36">
        <v>839.51666666666654</v>
      </c>
      <c r="J119" s="36">
        <v>852.73333333333312</v>
      </c>
      <c r="K119" s="31">
        <v>826.3</v>
      </c>
      <c r="L119" s="31">
        <v>805.1</v>
      </c>
      <c r="M119" s="31">
        <v>28.711310000000001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494.85</v>
      </c>
      <c r="D120" s="36">
        <v>498.16666666666669</v>
      </c>
      <c r="E120" s="36">
        <v>490.48333333333335</v>
      </c>
      <c r="F120" s="36">
        <v>486.11666666666667</v>
      </c>
      <c r="G120" s="36">
        <v>478.43333333333334</v>
      </c>
      <c r="H120" s="36">
        <v>502.53333333333336</v>
      </c>
      <c r="I120" s="36">
        <v>510.21666666666664</v>
      </c>
      <c r="J120" s="36">
        <v>514.58333333333337</v>
      </c>
      <c r="K120" s="31">
        <v>505.85</v>
      </c>
      <c r="L120" s="31">
        <v>493.8</v>
      </c>
      <c r="M120" s="31">
        <v>44.455350000000003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1822.95</v>
      </c>
      <c r="D121" s="36">
        <v>1830.45</v>
      </c>
      <c r="E121" s="36">
        <v>1810.9</v>
      </c>
      <c r="F121" s="36">
        <v>1798.8500000000001</v>
      </c>
      <c r="G121" s="36">
        <v>1779.3000000000002</v>
      </c>
      <c r="H121" s="36">
        <v>1842.5</v>
      </c>
      <c r="I121" s="36">
        <v>1862.0499999999997</v>
      </c>
      <c r="J121" s="36">
        <v>1874.1</v>
      </c>
      <c r="K121" s="31">
        <v>1850</v>
      </c>
      <c r="L121" s="31">
        <v>1818.4</v>
      </c>
      <c r="M121" s="31">
        <v>50.498759999999997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174.7</v>
      </c>
      <c r="D122" s="36">
        <v>174.65</v>
      </c>
      <c r="E122" s="36">
        <v>173.10000000000002</v>
      </c>
      <c r="F122" s="36">
        <v>171.50000000000003</v>
      </c>
      <c r="G122" s="36">
        <v>169.95000000000005</v>
      </c>
      <c r="H122" s="36">
        <v>176.25</v>
      </c>
      <c r="I122" s="36">
        <v>177.8</v>
      </c>
      <c r="J122" s="36">
        <v>179.39999999999998</v>
      </c>
      <c r="K122" s="31">
        <v>176.2</v>
      </c>
      <c r="L122" s="31">
        <v>173.05</v>
      </c>
      <c r="M122" s="31">
        <v>61.565040000000003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2453.25</v>
      </c>
      <c r="D123" s="36">
        <v>2469.7666666666669</v>
      </c>
      <c r="E123" s="36">
        <v>2419.5333333333338</v>
      </c>
      <c r="F123" s="36">
        <v>2385.8166666666671</v>
      </c>
      <c r="G123" s="36">
        <v>2335.5833333333339</v>
      </c>
      <c r="H123" s="36">
        <v>2503.4833333333336</v>
      </c>
      <c r="I123" s="36">
        <v>2553.7166666666662</v>
      </c>
      <c r="J123" s="36">
        <v>2587.4333333333334</v>
      </c>
      <c r="K123" s="31">
        <v>2520</v>
      </c>
      <c r="L123" s="31">
        <v>2436.0500000000002</v>
      </c>
      <c r="M123" s="31">
        <v>3.46536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392.6</v>
      </c>
      <c r="D124" s="36">
        <v>392.11666666666662</v>
      </c>
      <c r="E124" s="36">
        <v>388.98333333333323</v>
      </c>
      <c r="F124" s="36">
        <v>385.36666666666662</v>
      </c>
      <c r="G124" s="36">
        <v>382.23333333333323</v>
      </c>
      <c r="H124" s="36">
        <v>395.73333333333323</v>
      </c>
      <c r="I124" s="36">
        <v>398.86666666666656</v>
      </c>
      <c r="J124" s="36">
        <v>402.48333333333323</v>
      </c>
      <c r="K124" s="31">
        <v>395.25</v>
      </c>
      <c r="L124" s="31">
        <v>388.5</v>
      </c>
      <c r="M124" s="31">
        <v>16.407229999999998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634.25</v>
      </c>
      <c r="D125" s="36">
        <v>633.88333333333333</v>
      </c>
      <c r="E125" s="36">
        <v>625.36666666666667</v>
      </c>
      <c r="F125" s="36">
        <v>616.48333333333335</v>
      </c>
      <c r="G125" s="36">
        <v>607.9666666666667</v>
      </c>
      <c r="H125" s="36">
        <v>642.76666666666665</v>
      </c>
      <c r="I125" s="36">
        <v>651.2833333333333</v>
      </c>
      <c r="J125" s="36">
        <v>660.16666666666663</v>
      </c>
      <c r="K125" s="31">
        <v>642.4</v>
      </c>
      <c r="L125" s="31">
        <v>625</v>
      </c>
      <c r="M125" s="31">
        <v>28.738630000000001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945.45</v>
      </c>
      <c r="D126" s="36">
        <v>945.86666666666667</v>
      </c>
      <c r="E126" s="36">
        <v>936.58333333333337</v>
      </c>
      <c r="F126" s="36">
        <v>927.7166666666667</v>
      </c>
      <c r="G126" s="36">
        <v>918.43333333333339</v>
      </c>
      <c r="H126" s="36">
        <v>954.73333333333335</v>
      </c>
      <c r="I126" s="36">
        <v>964.01666666666665</v>
      </c>
      <c r="J126" s="36">
        <v>972.88333333333333</v>
      </c>
      <c r="K126" s="31">
        <v>955.15</v>
      </c>
      <c r="L126" s="31">
        <v>937</v>
      </c>
      <c r="M126" s="31">
        <v>45.345359999999999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3376.05</v>
      </c>
      <c r="D127" s="36">
        <v>3391.1333333333332</v>
      </c>
      <c r="E127" s="36">
        <v>3345.9166666666665</v>
      </c>
      <c r="F127" s="36">
        <v>3315.7833333333333</v>
      </c>
      <c r="G127" s="36">
        <v>3270.5666666666666</v>
      </c>
      <c r="H127" s="36">
        <v>3421.2666666666664</v>
      </c>
      <c r="I127" s="36">
        <v>3466.4833333333336</v>
      </c>
      <c r="J127" s="36">
        <v>3496.6166666666663</v>
      </c>
      <c r="K127" s="31">
        <v>3436.35</v>
      </c>
      <c r="L127" s="31">
        <v>3361</v>
      </c>
      <c r="M127" s="31">
        <v>75.798019999999994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5485.85</v>
      </c>
      <c r="D128" s="36">
        <v>5467.3</v>
      </c>
      <c r="E128" s="36">
        <v>5393.6</v>
      </c>
      <c r="F128" s="36">
        <v>5301.35</v>
      </c>
      <c r="G128" s="36">
        <v>5227.6500000000005</v>
      </c>
      <c r="H128" s="36">
        <v>5559.55</v>
      </c>
      <c r="I128" s="36">
        <v>5633.2499999999991</v>
      </c>
      <c r="J128" s="36">
        <v>5725.5</v>
      </c>
      <c r="K128" s="31">
        <v>5541</v>
      </c>
      <c r="L128" s="31">
        <v>5375.05</v>
      </c>
      <c r="M128" s="31">
        <v>5.9367700000000001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5523.15</v>
      </c>
      <c r="D129" s="36">
        <v>5549.7166666666672</v>
      </c>
      <c r="E129" s="36">
        <v>5487.4333333333343</v>
      </c>
      <c r="F129" s="36">
        <v>5451.7166666666672</v>
      </c>
      <c r="G129" s="36">
        <v>5389.4333333333343</v>
      </c>
      <c r="H129" s="36">
        <v>5585.4333333333343</v>
      </c>
      <c r="I129" s="36">
        <v>5647.7166666666672</v>
      </c>
      <c r="J129" s="36">
        <v>5683.4333333333343</v>
      </c>
      <c r="K129" s="31">
        <v>5612</v>
      </c>
      <c r="L129" s="31">
        <v>5514</v>
      </c>
      <c r="M129" s="31">
        <v>1.12677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1502.75</v>
      </c>
      <c r="D130" s="36">
        <v>1506.9166666666667</v>
      </c>
      <c r="E130" s="36">
        <v>1493.8833333333334</v>
      </c>
      <c r="F130" s="36">
        <v>1485.0166666666667</v>
      </c>
      <c r="G130" s="36">
        <v>1471.9833333333333</v>
      </c>
      <c r="H130" s="36">
        <v>1515.7833333333335</v>
      </c>
      <c r="I130" s="36">
        <v>1528.8166666666668</v>
      </c>
      <c r="J130" s="36">
        <v>1537.6833333333336</v>
      </c>
      <c r="K130" s="31">
        <v>1519.95</v>
      </c>
      <c r="L130" s="31">
        <v>1498.05</v>
      </c>
      <c r="M130" s="31">
        <v>5.8262200000000002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1660.75</v>
      </c>
      <c r="D131" s="36">
        <v>1665.9333333333334</v>
      </c>
      <c r="E131" s="36">
        <v>1644.8166666666668</v>
      </c>
      <c r="F131" s="36">
        <v>1628.8833333333334</v>
      </c>
      <c r="G131" s="36">
        <v>1607.7666666666669</v>
      </c>
      <c r="H131" s="36">
        <v>1681.8666666666668</v>
      </c>
      <c r="I131" s="36">
        <v>1702.9833333333336</v>
      </c>
      <c r="J131" s="36">
        <v>1718.9166666666667</v>
      </c>
      <c r="K131" s="31">
        <v>1687.05</v>
      </c>
      <c r="L131" s="31">
        <v>1650</v>
      </c>
      <c r="M131" s="31">
        <v>33.041580000000003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287.45</v>
      </c>
      <c r="D132" s="36">
        <v>287.9666666666667</v>
      </c>
      <c r="E132" s="36">
        <v>284.93333333333339</v>
      </c>
      <c r="F132" s="36">
        <v>282.41666666666669</v>
      </c>
      <c r="G132" s="36">
        <v>279.38333333333338</v>
      </c>
      <c r="H132" s="36">
        <v>290.48333333333341</v>
      </c>
      <c r="I132" s="36">
        <v>293.51666666666671</v>
      </c>
      <c r="J132" s="36">
        <v>296.03333333333342</v>
      </c>
      <c r="K132" s="31">
        <v>291</v>
      </c>
      <c r="L132" s="31">
        <v>285.45</v>
      </c>
      <c r="M132" s="31">
        <v>33.35154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2035.25</v>
      </c>
      <c r="D133" s="36">
        <v>2041.45</v>
      </c>
      <c r="E133" s="36">
        <v>2012.1</v>
      </c>
      <c r="F133" s="36">
        <v>1988.9499999999998</v>
      </c>
      <c r="G133" s="36">
        <v>1959.5999999999997</v>
      </c>
      <c r="H133" s="36">
        <v>2064.6000000000004</v>
      </c>
      <c r="I133" s="36">
        <v>2093.9499999999998</v>
      </c>
      <c r="J133" s="36">
        <v>2117.1000000000004</v>
      </c>
      <c r="K133" s="31">
        <v>2070.8000000000002</v>
      </c>
      <c r="L133" s="31">
        <v>2018.3</v>
      </c>
      <c r="M133" s="31">
        <v>12.437290000000001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529.5</v>
      </c>
      <c r="D134" s="36">
        <v>532.88333333333333</v>
      </c>
      <c r="E134" s="36">
        <v>524.76666666666665</v>
      </c>
      <c r="F134" s="36">
        <v>520.0333333333333</v>
      </c>
      <c r="G134" s="36">
        <v>511.91666666666663</v>
      </c>
      <c r="H134" s="36">
        <v>537.61666666666667</v>
      </c>
      <c r="I134" s="36">
        <v>545.73333333333323</v>
      </c>
      <c r="J134" s="36">
        <v>550.4666666666667</v>
      </c>
      <c r="K134" s="31">
        <v>541</v>
      </c>
      <c r="L134" s="31">
        <v>528.15</v>
      </c>
      <c r="M134" s="31">
        <v>15.771280000000001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10655.45</v>
      </c>
      <c r="D135" s="36">
        <v>10635.816666666668</v>
      </c>
      <c r="E135" s="36">
        <v>10560.033333333335</v>
      </c>
      <c r="F135" s="36">
        <v>10464.616666666667</v>
      </c>
      <c r="G135" s="36">
        <v>10388.833333333334</v>
      </c>
      <c r="H135" s="36">
        <v>10731.233333333335</v>
      </c>
      <c r="I135" s="36">
        <v>10807.016666666668</v>
      </c>
      <c r="J135" s="36">
        <v>10902.433333333336</v>
      </c>
      <c r="K135" s="31">
        <v>10711.6</v>
      </c>
      <c r="L135" s="31">
        <v>10540.4</v>
      </c>
      <c r="M135" s="31">
        <v>8.1494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766.4</v>
      </c>
      <c r="D136" s="36">
        <v>774.68333333333339</v>
      </c>
      <c r="E136" s="36">
        <v>753.86666666666679</v>
      </c>
      <c r="F136" s="36">
        <v>741.33333333333337</v>
      </c>
      <c r="G136" s="36">
        <v>720.51666666666677</v>
      </c>
      <c r="H136" s="36">
        <v>787.21666666666681</v>
      </c>
      <c r="I136" s="36">
        <v>808.03333333333342</v>
      </c>
      <c r="J136" s="36">
        <v>820.56666666666683</v>
      </c>
      <c r="K136" s="31">
        <v>795.5</v>
      </c>
      <c r="L136" s="31">
        <v>762.15</v>
      </c>
      <c r="M136" s="31">
        <v>55.990589999999997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1086.05</v>
      </c>
      <c r="D137" s="36">
        <v>1087.9999999999998</v>
      </c>
      <c r="E137" s="36">
        <v>1078.6499999999996</v>
      </c>
      <c r="F137" s="36">
        <v>1071.2499999999998</v>
      </c>
      <c r="G137" s="36">
        <v>1061.8999999999996</v>
      </c>
      <c r="H137" s="36">
        <v>1095.3999999999996</v>
      </c>
      <c r="I137" s="36">
        <v>1104.7499999999995</v>
      </c>
      <c r="J137" s="36">
        <v>1112.1499999999996</v>
      </c>
      <c r="K137" s="31">
        <v>1097.3499999999999</v>
      </c>
      <c r="L137" s="31">
        <v>1080.5999999999999</v>
      </c>
      <c r="M137" s="31">
        <v>5.1035199999999996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887.55</v>
      </c>
      <c r="D138" s="36">
        <v>890.83333333333337</v>
      </c>
      <c r="E138" s="36">
        <v>878.9666666666667</v>
      </c>
      <c r="F138" s="36">
        <v>870.38333333333333</v>
      </c>
      <c r="G138" s="36">
        <v>858.51666666666665</v>
      </c>
      <c r="H138" s="36">
        <v>899.41666666666674</v>
      </c>
      <c r="I138" s="36">
        <v>911.2833333333333</v>
      </c>
      <c r="J138" s="36">
        <v>919.86666666666679</v>
      </c>
      <c r="K138" s="31">
        <v>902.7</v>
      </c>
      <c r="L138" s="31">
        <v>882.25</v>
      </c>
      <c r="M138" s="31">
        <v>5.6405200000000004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115.85</v>
      </c>
      <c r="D139" s="36">
        <v>116.14999999999999</v>
      </c>
      <c r="E139" s="36">
        <v>114.94999999999999</v>
      </c>
      <c r="F139" s="36">
        <v>114.05</v>
      </c>
      <c r="G139" s="36">
        <v>112.85</v>
      </c>
      <c r="H139" s="36">
        <v>117.04999999999998</v>
      </c>
      <c r="I139" s="36">
        <v>118.25</v>
      </c>
      <c r="J139" s="36">
        <v>119.14999999999998</v>
      </c>
      <c r="K139" s="31">
        <v>117.35</v>
      </c>
      <c r="L139" s="31">
        <v>115.25</v>
      </c>
      <c r="M139" s="31">
        <v>93.654250000000005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2560.1999999999998</v>
      </c>
      <c r="D140" s="36">
        <v>2572.5166666666669</v>
      </c>
      <c r="E140" s="36">
        <v>2507.7333333333336</v>
      </c>
      <c r="F140" s="36">
        <v>2455.2666666666669</v>
      </c>
      <c r="G140" s="36">
        <v>2390.4833333333336</v>
      </c>
      <c r="H140" s="36">
        <v>2624.9833333333336</v>
      </c>
      <c r="I140" s="36">
        <v>2689.7666666666673</v>
      </c>
      <c r="J140" s="36">
        <v>2742.2333333333336</v>
      </c>
      <c r="K140" s="31">
        <v>2637.3</v>
      </c>
      <c r="L140" s="31">
        <v>2520.0500000000002</v>
      </c>
      <c r="M140" s="31">
        <v>24.14696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140941.85</v>
      </c>
      <c r="D141" s="36">
        <v>141629.53333333335</v>
      </c>
      <c r="E141" s="36">
        <v>139759.6166666667</v>
      </c>
      <c r="F141" s="36">
        <v>138577.38333333333</v>
      </c>
      <c r="G141" s="36">
        <v>136707.46666666667</v>
      </c>
      <c r="H141" s="36">
        <v>142811.76666666672</v>
      </c>
      <c r="I141" s="36">
        <v>144681.68333333341</v>
      </c>
      <c r="J141" s="36">
        <v>145863.91666666674</v>
      </c>
      <c r="K141" s="31">
        <v>143499.45000000001</v>
      </c>
      <c r="L141" s="31">
        <v>140447.29999999999</v>
      </c>
      <c r="M141" s="31">
        <v>0.12058000000000001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69.400000000000006</v>
      </c>
      <c r="D142" s="36">
        <v>70.2</v>
      </c>
      <c r="E142" s="36">
        <v>68.2</v>
      </c>
      <c r="F142" s="36">
        <v>67</v>
      </c>
      <c r="G142" s="36">
        <v>65</v>
      </c>
      <c r="H142" s="36">
        <v>71.400000000000006</v>
      </c>
      <c r="I142" s="36">
        <v>73.400000000000006</v>
      </c>
      <c r="J142" s="36">
        <v>74.600000000000009</v>
      </c>
      <c r="K142" s="31">
        <v>72.2</v>
      </c>
      <c r="L142" s="31">
        <v>69</v>
      </c>
      <c r="M142" s="31">
        <v>229.35135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1377.45</v>
      </c>
      <c r="D143" s="36">
        <v>1378.6000000000001</v>
      </c>
      <c r="E143" s="36">
        <v>1358.9000000000003</v>
      </c>
      <c r="F143" s="36">
        <v>1340.3500000000001</v>
      </c>
      <c r="G143" s="36">
        <v>1320.6500000000003</v>
      </c>
      <c r="H143" s="36">
        <v>1397.1500000000003</v>
      </c>
      <c r="I143" s="36">
        <v>1416.8500000000001</v>
      </c>
      <c r="J143" s="36">
        <v>1435.4000000000003</v>
      </c>
      <c r="K143" s="31">
        <v>1398.3</v>
      </c>
      <c r="L143" s="31">
        <v>1360.05</v>
      </c>
      <c r="M143" s="31">
        <v>4.8873100000000003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5177.1499999999996</v>
      </c>
      <c r="D144" s="36">
        <v>5161.3833333333332</v>
      </c>
      <c r="E144" s="36">
        <v>5107.7666666666664</v>
      </c>
      <c r="F144" s="36">
        <v>5038.3833333333332</v>
      </c>
      <c r="G144" s="36">
        <v>4984.7666666666664</v>
      </c>
      <c r="H144" s="36">
        <v>5230.7666666666664</v>
      </c>
      <c r="I144" s="36">
        <v>5284.3833333333332</v>
      </c>
      <c r="J144" s="36">
        <v>5353.7666666666664</v>
      </c>
      <c r="K144" s="31">
        <v>5215</v>
      </c>
      <c r="L144" s="31">
        <v>5092</v>
      </c>
      <c r="M144" s="31">
        <v>2.2114199999999999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3325.2</v>
      </c>
      <c r="D145" s="36">
        <v>3337.0833333333335</v>
      </c>
      <c r="E145" s="36">
        <v>3308.1166666666668</v>
      </c>
      <c r="F145" s="36">
        <v>3291.0333333333333</v>
      </c>
      <c r="G145" s="36">
        <v>3262.0666666666666</v>
      </c>
      <c r="H145" s="36">
        <v>3354.166666666667</v>
      </c>
      <c r="I145" s="36">
        <v>3383.1333333333332</v>
      </c>
      <c r="J145" s="36">
        <v>3400.2166666666672</v>
      </c>
      <c r="K145" s="31">
        <v>3366.05</v>
      </c>
      <c r="L145" s="31">
        <v>3320</v>
      </c>
      <c r="M145" s="31">
        <v>0.62109999999999999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2481.4</v>
      </c>
      <c r="D146" s="36">
        <v>2480.15</v>
      </c>
      <c r="E146" s="36">
        <v>2464.3000000000002</v>
      </c>
      <c r="F146" s="36">
        <v>2447.2000000000003</v>
      </c>
      <c r="G146" s="36">
        <v>2431.3500000000004</v>
      </c>
      <c r="H146" s="36">
        <v>2497.25</v>
      </c>
      <c r="I146" s="36">
        <v>2513.0999999999995</v>
      </c>
      <c r="J146" s="36">
        <v>2530.1999999999998</v>
      </c>
      <c r="K146" s="31">
        <v>2496</v>
      </c>
      <c r="L146" s="31">
        <v>2463.0500000000002</v>
      </c>
      <c r="M146" s="31">
        <v>7.54061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100.65</v>
      </c>
      <c r="D147" s="36">
        <v>98.633333333333326</v>
      </c>
      <c r="E147" s="36">
        <v>94.266666666666652</v>
      </c>
      <c r="F147" s="36">
        <v>87.883333333333326</v>
      </c>
      <c r="G147" s="36">
        <v>83.516666666666652</v>
      </c>
      <c r="H147" s="36">
        <v>105.01666666666665</v>
      </c>
      <c r="I147" s="36">
        <v>109.38333333333333</v>
      </c>
      <c r="J147" s="36">
        <v>115.76666666666665</v>
      </c>
      <c r="K147" s="31">
        <v>103</v>
      </c>
      <c r="L147" s="31">
        <v>92.25</v>
      </c>
      <c r="M147" s="31">
        <v>5029.2365300000001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235.55</v>
      </c>
      <c r="D148" s="36">
        <v>233.58333333333334</v>
      </c>
      <c r="E148" s="36">
        <v>229.66666666666669</v>
      </c>
      <c r="F148" s="36">
        <v>223.78333333333333</v>
      </c>
      <c r="G148" s="36">
        <v>219.86666666666667</v>
      </c>
      <c r="H148" s="36">
        <v>239.4666666666667</v>
      </c>
      <c r="I148" s="36">
        <v>243.38333333333338</v>
      </c>
      <c r="J148" s="36">
        <v>249.26666666666671</v>
      </c>
      <c r="K148" s="31">
        <v>237.5</v>
      </c>
      <c r="L148" s="31">
        <v>227.7</v>
      </c>
      <c r="M148" s="31">
        <v>389.31639999999999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332.5</v>
      </c>
      <c r="D149" s="36">
        <v>329.76666666666671</v>
      </c>
      <c r="E149" s="36">
        <v>325.83333333333343</v>
      </c>
      <c r="F149" s="36">
        <v>319.16666666666674</v>
      </c>
      <c r="G149" s="36">
        <v>315.23333333333346</v>
      </c>
      <c r="H149" s="36">
        <v>336.43333333333339</v>
      </c>
      <c r="I149" s="36">
        <v>340.36666666666667</v>
      </c>
      <c r="J149" s="36">
        <v>347.03333333333336</v>
      </c>
      <c r="K149" s="31">
        <v>333.7</v>
      </c>
      <c r="L149" s="31">
        <v>323.10000000000002</v>
      </c>
      <c r="M149" s="31">
        <v>323.46638999999999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163.19999999999999</v>
      </c>
      <c r="D150" s="36">
        <v>163.73333333333332</v>
      </c>
      <c r="E150" s="36">
        <v>161.46666666666664</v>
      </c>
      <c r="F150" s="36">
        <v>159.73333333333332</v>
      </c>
      <c r="G150" s="36">
        <v>157.46666666666664</v>
      </c>
      <c r="H150" s="36">
        <v>165.46666666666664</v>
      </c>
      <c r="I150" s="36">
        <v>167.73333333333335</v>
      </c>
      <c r="J150" s="36">
        <v>169.46666666666664</v>
      </c>
      <c r="K150" s="31">
        <v>166</v>
      </c>
      <c r="L150" s="31">
        <v>162</v>
      </c>
      <c r="M150" s="31">
        <v>37.532420000000002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1285.1500000000001</v>
      </c>
      <c r="D151" s="36">
        <v>1295.6833333333334</v>
      </c>
      <c r="E151" s="36">
        <v>1266.9166666666667</v>
      </c>
      <c r="F151" s="36">
        <v>1248.6833333333334</v>
      </c>
      <c r="G151" s="36">
        <v>1219.9166666666667</v>
      </c>
      <c r="H151" s="36">
        <v>1313.9166666666667</v>
      </c>
      <c r="I151" s="36">
        <v>1342.6833333333332</v>
      </c>
      <c r="J151" s="36">
        <v>1360.9166666666667</v>
      </c>
      <c r="K151" s="31">
        <v>1324.45</v>
      </c>
      <c r="L151" s="31">
        <v>1277.45</v>
      </c>
      <c r="M151" s="31">
        <v>6.9221599999999999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6564.1</v>
      </c>
      <c r="D152" s="36">
        <v>6570.7666666666664</v>
      </c>
      <c r="E152" s="36">
        <v>6433.583333333333</v>
      </c>
      <c r="F152" s="36">
        <v>6303.0666666666666</v>
      </c>
      <c r="G152" s="36">
        <v>6165.8833333333332</v>
      </c>
      <c r="H152" s="36">
        <v>6701.2833333333328</v>
      </c>
      <c r="I152" s="36">
        <v>6838.4666666666672</v>
      </c>
      <c r="J152" s="36">
        <v>6968.9833333333327</v>
      </c>
      <c r="K152" s="31">
        <v>6707.95</v>
      </c>
      <c r="L152" s="31">
        <v>6440.25</v>
      </c>
      <c r="M152" s="31">
        <v>2.00406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446.9</v>
      </c>
      <c r="D153" s="36">
        <v>443.2833333333333</v>
      </c>
      <c r="E153" s="36">
        <v>436.76666666666659</v>
      </c>
      <c r="F153" s="36">
        <v>426.63333333333327</v>
      </c>
      <c r="G153" s="36">
        <v>420.11666666666656</v>
      </c>
      <c r="H153" s="36">
        <v>453.41666666666663</v>
      </c>
      <c r="I153" s="36">
        <v>459.93333333333328</v>
      </c>
      <c r="J153" s="36">
        <v>470.06666666666666</v>
      </c>
      <c r="K153" s="31">
        <v>449.8</v>
      </c>
      <c r="L153" s="31">
        <v>433.15</v>
      </c>
      <c r="M153" s="31">
        <v>61.499760000000002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257.25</v>
      </c>
      <c r="D154" s="36">
        <v>255.41666666666666</v>
      </c>
      <c r="E154" s="36">
        <v>250.83333333333331</v>
      </c>
      <c r="F154" s="36">
        <v>244.41666666666666</v>
      </c>
      <c r="G154" s="36">
        <v>239.83333333333331</v>
      </c>
      <c r="H154" s="36">
        <v>261.83333333333331</v>
      </c>
      <c r="I154" s="36">
        <v>266.41666666666663</v>
      </c>
      <c r="J154" s="36">
        <v>272.83333333333331</v>
      </c>
      <c r="K154" s="31">
        <v>260</v>
      </c>
      <c r="L154" s="31">
        <v>249</v>
      </c>
      <c r="M154" s="31">
        <v>304.82663000000002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36979.599999999999</v>
      </c>
      <c r="D155" s="36">
        <v>37035.083333333336</v>
      </c>
      <c r="E155" s="36">
        <v>36777.066666666673</v>
      </c>
      <c r="F155" s="36">
        <v>36574.53333333334</v>
      </c>
      <c r="G155" s="36">
        <v>36316.516666666677</v>
      </c>
      <c r="H155" s="36">
        <v>37237.616666666669</v>
      </c>
      <c r="I155" s="36">
        <v>37495.633333333331</v>
      </c>
      <c r="J155" s="36">
        <v>37698.166666666664</v>
      </c>
      <c r="K155" s="31">
        <v>37293.1</v>
      </c>
      <c r="L155" s="31">
        <v>36832.550000000003</v>
      </c>
      <c r="M155" s="31">
        <v>0.13261000000000001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1561.4</v>
      </c>
      <c r="D156" s="36">
        <v>1560.1333333333334</v>
      </c>
      <c r="E156" s="36">
        <v>1539.3166666666668</v>
      </c>
      <c r="F156" s="36">
        <v>1517.2333333333333</v>
      </c>
      <c r="G156" s="36">
        <v>1496.4166666666667</v>
      </c>
      <c r="H156" s="36">
        <v>1582.2166666666669</v>
      </c>
      <c r="I156" s="36">
        <v>1603.0333333333335</v>
      </c>
      <c r="J156" s="36">
        <v>1625.116666666667</v>
      </c>
      <c r="K156" s="31">
        <v>1580.95</v>
      </c>
      <c r="L156" s="31">
        <v>1538.05</v>
      </c>
      <c r="M156" s="31">
        <v>7.6785800000000002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487.2</v>
      </c>
      <c r="D157" s="36">
        <v>487.2</v>
      </c>
      <c r="E157" s="36">
        <v>487.2</v>
      </c>
      <c r="F157" s="36">
        <v>487.2</v>
      </c>
      <c r="G157" s="36">
        <v>487.2</v>
      </c>
      <c r="H157" s="36">
        <v>487.2</v>
      </c>
      <c r="I157" s="36">
        <v>487.2</v>
      </c>
      <c r="J157" s="36">
        <v>487.2</v>
      </c>
      <c r="K157" s="31">
        <v>487.2</v>
      </c>
      <c r="L157" s="31">
        <v>487.2</v>
      </c>
      <c r="M157" s="31">
        <v>88.165599999999998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921.85</v>
      </c>
      <c r="D158" s="36">
        <v>917</v>
      </c>
      <c r="E158" s="36">
        <v>902.05</v>
      </c>
      <c r="F158" s="36">
        <v>882.25</v>
      </c>
      <c r="G158" s="36">
        <v>867.3</v>
      </c>
      <c r="H158" s="36">
        <v>936.8</v>
      </c>
      <c r="I158" s="36">
        <v>951.75</v>
      </c>
      <c r="J158" s="36">
        <v>971.55</v>
      </c>
      <c r="K158" s="31">
        <v>931.95</v>
      </c>
      <c r="L158" s="31">
        <v>897.2</v>
      </c>
      <c r="M158" s="31">
        <v>16.937619999999999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8502.6</v>
      </c>
      <c r="D159" s="36">
        <v>8457.8000000000011</v>
      </c>
      <c r="E159" s="36">
        <v>8399.9000000000015</v>
      </c>
      <c r="F159" s="36">
        <v>8297.2000000000007</v>
      </c>
      <c r="G159" s="36">
        <v>8239.3000000000011</v>
      </c>
      <c r="H159" s="36">
        <v>8560.5000000000018</v>
      </c>
      <c r="I159" s="36">
        <v>8618.4</v>
      </c>
      <c r="J159" s="36">
        <v>8721.1000000000022</v>
      </c>
      <c r="K159" s="31">
        <v>8515.7000000000007</v>
      </c>
      <c r="L159" s="31">
        <v>8355.1</v>
      </c>
      <c r="M159" s="31">
        <v>2.1068600000000002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269.45</v>
      </c>
      <c r="D160" s="36">
        <v>269.46666666666664</v>
      </c>
      <c r="E160" s="36">
        <v>266.5333333333333</v>
      </c>
      <c r="F160" s="36">
        <v>263.61666666666667</v>
      </c>
      <c r="G160" s="36">
        <v>260.68333333333334</v>
      </c>
      <c r="H160" s="36">
        <v>272.38333333333327</v>
      </c>
      <c r="I160" s="36">
        <v>275.31666666666655</v>
      </c>
      <c r="J160" s="36">
        <v>278.23333333333323</v>
      </c>
      <c r="K160" s="31">
        <v>272.39999999999998</v>
      </c>
      <c r="L160" s="31">
        <v>266.55</v>
      </c>
      <c r="M160" s="31">
        <v>69.629220000000004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450.8</v>
      </c>
      <c r="D161" s="36">
        <v>453.4666666666667</v>
      </c>
      <c r="E161" s="36">
        <v>445.43333333333339</v>
      </c>
      <c r="F161" s="36">
        <v>440.06666666666672</v>
      </c>
      <c r="G161" s="36">
        <v>432.03333333333342</v>
      </c>
      <c r="H161" s="36">
        <v>458.83333333333337</v>
      </c>
      <c r="I161" s="36">
        <v>466.86666666666667</v>
      </c>
      <c r="J161" s="36">
        <v>472.23333333333335</v>
      </c>
      <c r="K161" s="31">
        <v>461.5</v>
      </c>
      <c r="L161" s="31">
        <v>448.1</v>
      </c>
      <c r="M161" s="31">
        <v>133.16207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16896.7</v>
      </c>
      <c r="D162" s="36">
        <v>16969.333333333332</v>
      </c>
      <c r="E162" s="36">
        <v>16757.666666666664</v>
      </c>
      <c r="F162" s="36">
        <v>16618.633333333331</v>
      </c>
      <c r="G162" s="36">
        <v>16406.966666666664</v>
      </c>
      <c r="H162" s="36">
        <v>17108.366666666665</v>
      </c>
      <c r="I162" s="36">
        <v>17320.033333333329</v>
      </c>
      <c r="J162" s="36">
        <v>17459.066666666666</v>
      </c>
      <c r="K162" s="31">
        <v>17181</v>
      </c>
      <c r="L162" s="31">
        <v>16830.3</v>
      </c>
      <c r="M162" s="31">
        <v>6.9500000000000006E-2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2515.35</v>
      </c>
      <c r="D163" s="36">
        <v>2519.9666666666667</v>
      </c>
      <c r="E163" s="36">
        <v>2498.6333333333332</v>
      </c>
      <c r="F163" s="36">
        <v>2481.9166666666665</v>
      </c>
      <c r="G163" s="36">
        <v>2460.583333333333</v>
      </c>
      <c r="H163" s="36">
        <v>2536.6833333333334</v>
      </c>
      <c r="I163" s="36">
        <v>2558.0166666666664</v>
      </c>
      <c r="J163" s="36">
        <v>2574.7333333333336</v>
      </c>
      <c r="K163" s="31">
        <v>2541.3000000000002</v>
      </c>
      <c r="L163" s="31">
        <v>2503.25</v>
      </c>
      <c r="M163" s="31">
        <v>4.0322899999999997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3376.25</v>
      </c>
      <c r="D164" s="36">
        <v>3396.8333333333335</v>
      </c>
      <c r="E164" s="36">
        <v>3347.666666666667</v>
      </c>
      <c r="F164" s="36">
        <v>3319.0833333333335</v>
      </c>
      <c r="G164" s="36">
        <v>3269.916666666667</v>
      </c>
      <c r="H164" s="36">
        <v>3425.416666666667</v>
      </c>
      <c r="I164" s="36">
        <v>3474.5833333333339</v>
      </c>
      <c r="J164" s="36">
        <v>3503.166666666667</v>
      </c>
      <c r="K164" s="31">
        <v>3446</v>
      </c>
      <c r="L164" s="31">
        <v>3368.25</v>
      </c>
      <c r="M164" s="31">
        <v>1.74194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125.4</v>
      </c>
      <c r="D165" s="36">
        <v>124.58333333333333</v>
      </c>
      <c r="E165" s="36">
        <v>120.91666666666666</v>
      </c>
      <c r="F165" s="36">
        <v>116.43333333333332</v>
      </c>
      <c r="G165" s="36">
        <v>112.76666666666665</v>
      </c>
      <c r="H165" s="36">
        <v>129.06666666666666</v>
      </c>
      <c r="I165" s="36">
        <v>132.73333333333332</v>
      </c>
      <c r="J165" s="36">
        <v>137.21666666666667</v>
      </c>
      <c r="K165" s="31">
        <v>128.25</v>
      </c>
      <c r="L165" s="31">
        <v>120.1</v>
      </c>
      <c r="M165" s="31">
        <v>1675.6646499999999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981.25</v>
      </c>
      <c r="D166" s="36">
        <v>983.73333333333323</v>
      </c>
      <c r="E166" s="36">
        <v>959.81666666666649</v>
      </c>
      <c r="F166" s="36">
        <v>938.38333333333321</v>
      </c>
      <c r="G166" s="36">
        <v>914.46666666666647</v>
      </c>
      <c r="H166" s="36">
        <v>1005.1666666666665</v>
      </c>
      <c r="I166" s="36">
        <v>1029.0833333333333</v>
      </c>
      <c r="J166" s="36">
        <v>1050.5166666666664</v>
      </c>
      <c r="K166" s="31">
        <v>1007.65</v>
      </c>
      <c r="L166" s="31">
        <v>962.3</v>
      </c>
      <c r="M166" s="31">
        <v>31.03717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4383.7</v>
      </c>
      <c r="D167" s="36">
        <v>4363.5666666666666</v>
      </c>
      <c r="E167" s="36">
        <v>4289.2333333333336</v>
      </c>
      <c r="F167" s="36">
        <v>4194.7666666666673</v>
      </c>
      <c r="G167" s="36">
        <v>4120.4333333333343</v>
      </c>
      <c r="H167" s="36">
        <v>4458.0333333333328</v>
      </c>
      <c r="I167" s="36">
        <v>4532.3666666666668</v>
      </c>
      <c r="J167" s="36">
        <v>4626.8333333333321</v>
      </c>
      <c r="K167" s="31">
        <v>4437.8999999999996</v>
      </c>
      <c r="L167" s="31">
        <v>4269.1000000000004</v>
      </c>
      <c r="M167" s="31">
        <v>8.4363799999999998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467.7</v>
      </c>
      <c r="D168" s="36">
        <v>470.88333333333338</v>
      </c>
      <c r="E168" s="36">
        <v>462.81666666666678</v>
      </c>
      <c r="F168" s="36">
        <v>457.93333333333339</v>
      </c>
      <c r="G168" s="36">
        <v>449.86666666666679</v>
      </c>
      <c r="H168" s="36">
        <v>475.76666666666677</v>
      </c>
      <c r="I168" s="36">
        <v>483.83333333333337</v>
      </c>
      <c r="J168" s="36">
        <v>488.71666666666675</v>
      </c>
      <c r="K168" s="31">
        <v>478.95</v>
      </c>
      <c r="L168" s="31">
        <v>466</v>
      </c>
      <c r="M168" s="31">
        <v>14.80438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277.10000000000002</v>
      </c>
      <c r="D169" s="36">
        <v>274.15000000000003</v>
      </c>
      <c r="E169" s="36">
        <v>266.90000000000009</v>
      </c>
      <c r="F169" s="36">
        <v>256.70000000000005</v>
      </c>
      <c r="G169" s="36">
        <v>249.4500000000001</v>
      </c>
      <c r="H169" s="36">
        <v>284.35000000000008</v>
      </c>
      <c r="I169" s="36">
        <v>291.59999999999997</v>
      </c>
      <c r="J169" s="36">
        <v>301.80000000000007</v>
      </c>
      <c r="K169" s="31">
        <v>281.39999999999998</v>
      </c>
      <c r="L169" s="31">
        <v>263.95</v>
      </c>
      <c r="M169" s="31">
        <v>339.00724000000002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1211.8</v>
      </c>
      <c r="D170" s="36">
        <v>1223.9166666666665</v>
      </c>
      <c r="E170" s="36">
        <v>1178.2333333333331</v>
      </c>
      <c r="F170" s="36">
        <v>1144.6666666666665</v>
      </c>
      <c r="G170" s="36">
        <v>1098.9833333333331</v>
      </c>
      <c r="H170" s="36">
        <v>1257.4833333333331</v>
      </c>
      <c r="I170" s="36">
        <v>1303.1666666666665</v>
      </c>
      <c r="J170" s="36">
        <v>1336.7333333333331</v>
      </c>
      <c r="K170" s="31">
        <v>1269.5999999999999</v>
      </c>
      <c r="L170" s="31">
        <v>1190.3499999999999</v>
      </c>
      <c r="M170" s="31">
        <v>4.0634800000000002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993.05</v>
      </c>
      <c r="D171" s="36">
        <v>992.23333333333323</v>
      </c>
      <c r="E171" s="36">
        <v>987.31666666666649</v>
      </c>
      <c r="F171" s="36">
        <v>981.58333333333326</v>
      </c>
      <c r="G171" s="36">
        <v>976.66666666666652</v>
      </c>
      <c r="H171" s="36">
        <v>997.96666666666647</v>
      </c>
      <c r="I171" s="36">
        <v>1002.8833333333332</v>
      </c>
      <c r="J171" s="36">
        <v>1008.6166666666664</v>
      </c>
      <c r="K171" s="31">
        <v>997.15</v>
      </c>
      <c r="L171" s="31">
        <v>986.5</v>
      </c>
      <c r="M171" s="31">
        <v>1.36174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496.9</v>
      </c>
      <c r="D172" s="36">
        <v>501.56666666666661</v>
      </c>
      <c r="E172" s="36">
        <v>489.33333333333326</v>
      </c>
      <c r="F172" s="36">
        <v>481.76666666666665</v>
      </c>
      <c r="G172" s="36">
        <v>469.5333333333333</v>
      </c>
      <c r="H172" s="36">
        <v>509.13333333333321</v>
      </c>
      <c r="I172" s="36">
        <v>521.36666666666656</v>
      </c>
      <c r="J172" s="36">
        <v>528.93333333333317</v>
      </c>
      <c r="K172" s="31">
        <v>513.79999999999995</v>
      </c>
      <c r="L172" s="31">
        <v>494</v>
      </c>
      <c r="M172" s="31">
        <v>147.00874999999999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2915.4</v>
      </c>
      <c r="D173" s="36">
        <v>2910.5166666666669</v>
      </c>
      <c r="E173" s="36">
        <v>2871.2333333333336</v>
      </c>
      <c r="F173" s="36">
        <v>2827.0666666666666</v>
      </c>
      <c r="G173" s="36">
        <v>2787.7833333333333</v>
      </c>
      <c r="H173" s="36">
        <v>2954.6833333333338</v>
      </c>
      <c r="I173" s="36">
        <v>2993.9666666666676</v>
      </c>
      <c r="J173" s="36">
        <v>3038.1333333333341</v>
      </c>
      <c r="K173" s="31">
        <v>2949.8</v>
      </c>
      <c r="L173" s="31">
        <v>2866.35</v>
      </c>
      <c r="M173" s="31">
        <v>98.26294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128.30000000000001</v>
      </c>
      <c r="D174" s="36">
        <v>125.91666666666669</v>
      </c>
      <c r="E174" s="36">
        <v>122.18333333333337</v>
      </c>
      <c r="F174" s="36">
        <v>116.06666666666668</v>
      </c>
      <c r="G174" s="36">
        <v>112.33333333333336</v>
      </c>
      <c r="H174" s="36">
        <v>132.03333333333336</v>
      </c>
      <c r="I174" s="36">
        <v>135.76666666666671</v>
      </c>
      <c r="J174" s="36">
        <v>141.88333333333338</v>
      </c>
      <c r="K174" s="31">
        <v>129.65</v>
      </c>
      <c r="L174" s="31">
        <v>119.8</v>
      </c>
      <c r="M174" s="31">
        <v>1155.5724600000001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711.25</v>
      </c>
      <c r="D175" s="36">
        <v>714</v>
      </c>
      <c r="E175" s="36">
        <v>707.35</v>
      </c>
      <c r="F175" s="36">
        <v>703.45</v>
      </c>
      <c r="G175" s="36">
        <v>696.80000000000007</v>
      </c>
      <c r="H175" s="36">
        <v>717.9</v>
      </c>
      <c r="I175" s="36">
        <v>724.55000000000007</v>
      </c>
      <c r="J175" s="36">
        <v>728.44999999999993</v>
      </c>
      <c r="K175" s="31">
        <v>720.65</v>
      </c>
      <c r="L175" s="31">
        <v>710.1</v>
      </c>
      <c r="M175" s="31">
        <v>17.459720000000001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1435.45</v>
      </c>
      <c r="D176" s="36">
        <v>1437.1666666666667</v>
      </c>
      <c r="E176" s="36">
        <v>1418.3333333333335</v>
      </c>
      <c r="F176" s="36">
        <v>1401.2166666666667</v>
      </c>
      <c r="G176" s="36">
        <v>1382.3833333333334</v>
      </c>
      <c r="H176" s="36">
        <v>1454.2833333333335</v>
      </c>
      <c r="I176" s="36">
        <v>1473.116666666667</v>
      </c>
      <c r="J176" s="36">
        <v>1490.2333333333336</v>
      </c>
      <c r="K176" s="31">
        <v>1456</v>
      </c>
      <c r="L176" s="31">
        <v>1420.05</v>
      </c>
      <c r="M176" s="31">
        <v>18.171690000000002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649.65</v>
      </c>
      <c r="D177" s="36">
        <v>652.29999999999995</v>
      </c>
      <c r="E177" s="36">
        <v>644.04999999999995</v>
      </c>
      <c r="F177" s="36">
        <v>638.45000000000005</v>
      </c>
      <c r="G177" s="36">
        <v>630.20000000000005</v>
      </c>
      <c r="H177" s="36">
        <v>657.89999999999986</v>
      </c>
      <c r="I177" s="36">
        <v>666.14999999999986</v>
      </c>
      <c r="J177" s="36">
        <v>671.74999999999977</v>
      </c>
      <c r="K177" s="31">
        <v>660.55</v>
      </c>
      <c r="L177" s="31">
        <v>646.70000000000005</v>
      </c>
      <c r="M177" s="31">
        <v>274.71811000000002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28453.95</v>
      </c>
      <c r="D178" s="36">
        <v>28842.7</v>
      </c>
      <c r="E178" s="36">
        <v>27985.550000000003</v>
      </c>
      <c r="F178" s="36">
        <v>27517.15</v>
      </c>
      <c r="G178" s="36">
        <v>26660.000000000004</v>
      </c>
      <c r="H178" s="36">
        <v>29311.100000000002</v>
      </c>
      <c r="I178" s="36">
        <v>30168.250000000004</v>
      </c>
      <c r="J178" s="36">
        <v>30636.65</v>
      </c>
      <c r="K178" s="31">
        <v>29699.85</v>
      </c>
      <c r="L178" s="31">
        <v>28374.3</v>
      </c>
      <c r="M178" s="31">
        <v>0.64359999999999995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2405.5</v>
      </c>
      <c r="D179" s="36">
        <v>2404.0833333333335</v>
      </c>
      <c r="E179" s="36">
        <v>2387.0166666666669</v>
      </c>
      <c r="F179" s="36">
        <v>2368.5333333333333</v>
      </c>
      <c r="G179" s="36">
        <v>2351.4666666666667</v>
      </c>
      <c r="H179" s="36">
        <v>2422.5666666666671</v>
      </c>
      <c r="I179" s="36">
        <v>2439.6333333333337</v>
      </c>
      <c r="J179" s="36">
        <v>2458.1166666666672</v>
      </c>
      <c r="K179" s="31">
        <v>2421.15</v>
      </c>
      <c r="L179" s="31">
        <v>2385.6</v>
      </c>
      <c r="M179" s="31">
        <v>8.8103700000000007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4162.3</v>
      </c>
      <c r="D180" s="36">
        <v>4188.1166666666668</v>
      </c>
      <c r="E180" s="36">
        <v>4086.2833333333338</v>
      </c>
      <c r="F180" s="36">
        <v>4010.2666666666673</v>
      </c>
      <c r="G180" s="36">
        <v>3908.4333333333343</v>
      </c>
      <c r="H180" s="36">
        <v>4264.1333333333332</v>
      </c>
      <c r="I180" s="36">
        <v>4365.9666666666653</v>
      </c>
      <c r="J180" s="36">
        <v>4441.9833333333327</v>
      </c>
      <c r="K180" s="31">
        <v>4289.95</v>
      </c>
      <c r="L180" s="31">
        <v>4112.1000000000004</v>
      </c>
      <c r="M180" s="31">
        <v>5.41066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630.35</v>
      </c>
      <c r="D181" s="36">
        <v>630.19999999999993</v>
      </c>
      <c r="E181" s="36">
        <v>619.39999999999986</v>
      </c>
      <c r="F181" s="36">
        <v>608.44999999999993</v>
      </c>
      <c r="G181" s="36">
        <v>597.64999999999986</v>
      </c>
      <c r="H181" s="36">
        <v>641.14999999999986</v>
      </c>
      <c r="I181" s="36">
        <v>651.94999999999982</v>
      </c>
      <c r="J181" s="36">
        <v>662.89999999999986</v>
      </c>
      <c r="K181" s="31">
        <v>641</v>
      </c>
      <c r="L181" s="31">
        <v>619.25</v>
      </c>
      <c r="M181" s="31">
        <v>17.37527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2318.65</v>
      </c>
      <c r="D182" s="36">
        <v>2315.2166666666667</v>
      </c>
      <c r="E182" s="36">
        <v>2305.4333333333334</v>
      </c>
      <c r="F182" s="36">
        <v>2292.2166666666667</v>
      </c>
      <c r="G182" s="36">
        <v>2282.4333333333334</v>
      </c>
      <c r="H182" s="36">
        <v>2328.4333333333334</v>
      </c>
      <c r="I182" s="36">
        <v>2338.2166666666672</v>
      </c>
      <c r="J182" s="36">
        <v>2351.4333333333334</v>
      </c>
      <c r="K182" s="31">
        <v>2325</v>
      </c>
      <c r="L182" s="31">
        <v>2302</v>
      </c>
      <c r="M182" s="31">
        <v>7.0143599999999999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1416.65</v>
      </c>
      <c r="D183" s="36">
        <v>1418.55</v>
      </c>
      <c r="E183" s="36">
        <v>1403.25</v>
      </c>
      <c r="F183" s="36">
        <v>1389.8500000000001</v>
      </c>
      <c r="G183" s="36">
        <v>1374.5500000000002</v>
      </c>
      <c r="H183" s="36">
        <v>1431.9499999999998</v>
      </c>
      <c r="I183" s="36">
        <v>1447.2499999999995</v>
      </c>
      <c r="J183" s="36">
        <v>1460.6499999999996</v>
      </c>
      <c r="K183" s="31">
        <v>1433.85</v>
      </c>
      <c r="L183" s="31">
        <v>1405.15</v>
      </c>
      <c r="M183" s="31">
        <v>17.754490000000001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650.54999999999995</v>
      </c>
      <c r="D184" s="36">
        <v>653.16666666666663</v>
      </c>
      <c r="E184" s="36">
        <v>641.08333333333326</v>
      </c>
      <c r="F184" s="36">
        <v>631.61666666666667</v>
      </c>
      <c r="G184" s="36">
        <v>619.5333333333333</v>
      </c>
      <c r="H184" s="36">
        <v>662.63333333333321</v>
      </c>
      <c r="I184" s="36">
        <v>674.71666666666647</v>
      </c>
      <c r="J184" s="36">
        <v>684.18333333333317</v>
      </c>
      <c r="K184" s="31">
        <v>665.25</v>
      </c>
      <c r="L184" s="31">
        <v>643.70000000000005</v>
      </c>
      <c r="M184" s="31">
        <v>4.8417399999999997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744.05</v>
      </c>
      <c r="D185" s="36">
        <v>746.73333333333323</v>
      </c>
      <c r="E185" s="36">
        <v>737.06666666666649</v>
      </c>
      <c r="F185" s="36">
        <v>730.08333333333326</v>
      </c>
      <c r="G185" s="36">
        <v>720.41666666666652</v>
      </c>
      <c r="H185" s="36">
        <v>753.71666666666647</v>
      </c>
      <c r="I185" s="36">
        <v>763.38333333333321</v>
      </c>
      <c r="J185" s="36">
        <v>770.36666666666645</v>
      </c>
      <c r="K185" s="31">
        <v>756.4</v>
      </c>
      <c r="L185" s="31">
        <v>739.75</v>
      </c>
      <c r="M185" s="31">
        <v>20.379940000000001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997.3</v>
      </c>
      <c r="D186" s="36">
        <v>1005.25</v>
      </c>
      <c r="E186" s="36">
        <v>986.55</v>
      </c>
      <c r="F186" s="36">
        <v>975.8</v>
      </c>
      <c r="G186" s="36">
        <v>957.09999999999991</v>
      </c>
      <c r="H186" s="36">
        <v>1016</v>
      </c>
      <c r="I186" s="36">
        <v>1034.7</v>
      </c>
      <c r="J186" s="36">
        <v>1045.45</v>
      </c>
      <c r="K186" s="31">
        <v>1023.95</v>
      </c>
      <c r="L186" s="31">
        <v>994.5</v>
      </c>
      <c r="M186" s="31">
        <v>22.305289999999999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1698.7</v>
      </c>
      <c r="D187" s="36">
        <v>1706.75</v>
      </c>
      <c r="E187" s="36">
        <v>1688.5</v>
      </c>
      <c r="F187" s="36">
        <v>1678.3</v>
      </c>
      <c r="G187" s="36">
        <v>1660.05</v>
      </c>
      <c r="H187" s="36">
        <v>1716.95</v>
      </c>
      <c r="I187" s="36">
        <v>1735.2</v>
      </c>
      <c r="J187" s="36">
        <v>1745.4</v>
      </c>
      <c r="K187" s="31">
        <v>1725</v>
      </c>
      <c r="L187" s="31">
        <v>1696.55</v>
      </c>
      <c r="M187" s="31">
        <v>3.7679200000000002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1162.75</v>
      </c>
      <c r="D188" s="36">
        <v>1155.1499999999999</v>
      </c>
      <c r="E188" s="36">
        <v>1139.5999999999997</v>
      </c>
      <c r="F188" s="36">
        <v>1116.4499999999998</v>
      </c>
      <c r="G188" s="36">
        <v>1100.8999999999996</v>
      </c>
      <c r="H188" s="36">
        <v>1178.2999999999997</v>
      </c>
      <c r="I188" s="36">
        <v>1193.8499999999999</v>
      </c>
      <c r="J188" s="36">
        <v>1216.9999999999998</v>
      </c>
      <c r="K188" s="31">
        <v>1170.7</v>
      </c>
      <c r="L188" s="31">
        <v>1132</v>
      </c>
      <c r="M188" s="31">
        <v>17.413219999999999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7641</v>
      </c>
      <c r="D189" s="36">
        <v>7670.666666666667</v>
      </c>
      <c r="E189" s="36">
        <v>7571.3333333333339</v>
      </c>
      <c r="F189" s="36">
        <v>7501.666666666667</v>
      </c>
      <c r="G189" s="36">
        <v>7402.3333333333339</v>
      </c>
      <c r="H189" s="36">
        <v>7740.3333333333339</v>
      </c>
      <c r="I189" s="36">
        <v>7839.6666666666679</v>
      </c>
      <c r="J189" s="36">
        <v>7909.3333333333339</v>
      </c>
      <c r="K189" s="31">
        <v>7770</v>
      </c>
      <c r="L189" s="31">
        <v>7601</v>
      </c>
      <c r="M189" s="31">
        <v>1.0202100000000001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878.75</v>
      </c>
      <c r="D190" s="36">
        <v>883.7833333333333</v>
      </c>
      <c r="E190" s="36">
        <v>871.81666666666661</v>
      </c>
      <c r="F190" s="36">
        <v>864.88333333333333</v>
      </c>
      <c r="G190" s="36">
        <v>852.91666666666663</v>
      </c>
      <c r="H190" s="36">
        <v>890.71666666666658</v>
      </c>
      <c r="I190" s="36">
        <v>902.68333333333328</v>
      </c>
      <c r="J190" s="36">
        <v>909.61666666666656</v>
      </c>
      <c r="K190" s="31">
        <v>895.75</v>
      </c>
      <c r="L190" s="31">
        <v>876.85</v>
      </c>
      <c r="M190" s="31">
        <v>130.03437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389.8</v>
      </c>
      <c r="D191" s="36">
        <v>390.7166666666667</v>
      </c>
      <c r="E191" s="36">
        <v>386.63333333333338</v>
      </c>
      <c r="F191" s="36">
        <v>383.4666666666667</v>
      </c>
      <c r="G191" s="36">
        <v>379.38333333333338</v>
      </c>
      <c r="H191" s="36">
        <v>393.88333333333338</v>
      </c>
      <c r="I191" s="36">
        <v>397.96666666666664</v>
      </c>
      <c r="J191" s="36">
        <v>401.13333333333338</v>
      </c>
      <c r="K191" s="31">
        <v>394.8</v>
      </c>
      <c r="L191" s="31">
        <v>387.55</v>
      </c>
      <c r="M191" s="31">
        <v>133.40755999999999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138.69999999999999</v>
      </c>
      <c r="D192" s="36">
        <v>137.69999999999999</v>
      </c>
      <c r="E192" s="36">
        <v>135.79999999999998</v>
      </c>
      <c r="F192" s="36">
        <v>132.9</v>
      </c>
      <c r="G192" s="36">
        <v>131</v>
      </c>
      <c r="H192" s="36">
        <v>140.59999999999997</v>
      </c>
      <c r="I192" s="36">
        <v>142.49999999999994</v>
      </c>
      <c r="J192" s="36">
        <v>145.39999999999995</v>
      </c>
      <c r="K192" s="31">
        <v>139.6</v>
      </c>
      <c r="L192" s="31">
        <v>134.80000000000001</v>
      </c>
      <c r="M192" s="31">
        <v>692.96191999999996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3966.3</v>
      </c>
      <c r="D193" s="36">
        <v>3940.9</v>
      </c>
      <c r="E193" s="36">
        <v>3897.4</v>
      </c>
      <c r="F193" s="36">
        <v>3828.5</v>
      </c>
      <c r="G193" s="36">
        <v>3785</v>
      </c>
      <c r="H193" s="36">
        <v>4009.8</v>
      </c>
      <c r="I193" s="36">
        <v>4053.3</v>
      </c>
      <c r="J193" s="36">
        <v>4122.2000000000007</v>
      </c>
      <c r="K193" s="31">
        <v>3984.4</v>
      </c>
      <c r="L193" s="31">
        <v>3872</v>
      </c>
      <c r="M193" s="31">
        <v>28.2651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1338.1</v>
      </c>
      <c r="D194" s="36">
        <v>1338.3833333333332</v>
      </c>
      <c r="E194" s="36">
        <v>1322.7666666666664</v>
      </c>
      <c r="F194" s="36">
        <v>1307.4333333333332</v>
      </c>
      <c r="G194" s="36">
        <v>1291.8166666666664</v>
      </c>
      <c r="H194" s="36">
        <v>1353.7166666666665</v>
      </c>
      <c r="I194" s="36">
        <v>1369.3333333333333</v>
      </c>
      <c r="J194" s="36">
        <v>1384.6666666666665</v>
      </c>
      <c r="K194" s="31">
        <v>1354</v>
      </c>
      <c r="L194" s="31">
        <v>1323.05</v>
      </c>
      <c r="M194" s="31">
        <v>18.388470000000002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3644</v>
      </c>
      <c r="D195" s="36">
        <v>3681.4833333333336</v>
      </c>
      <c r="E195" s="36">
        <v>3583.6166666666672</v>
      </c>
      <c r="F195" s="36">
        <v>3523.2333333333336</v>
      </c>
      <c r="G195" s="36">
        <v>3425.3666666666672</v>
      </c>
      <c r="H195" s="36">
        <v>3741.8666666666672</v>
      </c>
      <c r="I195" s="36">
        <v>3839.733333333334</v>
      </c>
      <c r="J195" s="36">
        <v>3900.1166666666672</v>
      </c>
      <c r="K195" s="31">
        <v>3779.35</v>
      </c>
      <c r="L195" s="31">
        <v>3621.1</v>
      </c>
      <c r="M195" s="31">
        <v>4.5951000000000004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3612.4</v>
      </c>
      <c r="D196" s="36">
        <v>3642.7666666666664</v>
      </c>
      <c r="E196" s="36">
        <v>3572.083333333333</v>
      </c>
      <c r="F196" s="36">
        <v>3531.7666666666664</v>
      </c>
      <c r="G196" s="36">
        <v>3461.083333333333</v>
      </c>
      <c r="H196" s="36">
        <v>3683.083333333333</v>
      </c>
      <c r="I196" s="36">
        <v>3753.7666666666664</v>
      </c>
      <c r="J196" s="36">
        <v>3794.083333333333</v>
      </c>
      <c r="K196" s="31">
        <v>3713.45</v>
      </c>
      <c r="L196" s="31">
        <v>3602.45</v>
      </c>
      <c r="M196" s="31">
        <v>23.201530000000002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2525.65</v>
      </c>
      <c r="D197" s="36">
        <v>2527.4333333333329</v>
      </c>
      <c r="E197" s="36">
        <v>2478.8666666666659</v>
      </c>
      <c r="F197" s="36">
        <v>2432.083333333333</v>
      </c>
      <c r="G197" s="36">
        <v>2383.516666666666</v>
      </c>
      <c r="H197" s="36">
        <v>2574.2166666666658</v>
      </c>
      <c r="I197" s="36">
        <v>2622.7833333333324</v>
      </c>
      <c r="J197" s="36">
        <v>2669.5666666666657</v>
      </c>
      <c r="K197" s="31">
        <v>2576</v>
      </c>
      <c r="L197" s="31">
        <v>2480.65</v>
      </c>
      <c r="M197" s="31">
        <v>4.5641100000000003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1064.3</v>
      </c>
      <c r="D198" s="36">
        <v>1073.1500000000001</v>
      </c>
      <c r="E198" s="36">
        <v>1048.0500000000002</v>
      </c>
      <c r="F198" s="36">
        <v>1031.8000000000002</v>
      </c>
      <c r="G198" s="36">
        <v>1006.7000000000003</v>
      </c>
      <c r="H198" s="36">
        <v>1089.4000000000001</v>
      </c>
      <c r="I198" s="36">
        <v>1114.5</v>
      </c>
      <c r="J198" s="36">
        <v>1130.75</v>
      </c>
      <c r="K198" s="31">
        <v>1098.25</v>
      </c>
      <c r="L198" s="31">
        <v>1056.9000000000001</v>
      </c>
      <c r="M198" s="31">
        <v>5.1247299999999996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3126.05</v>
      </c>
      <c r="D199" s="36">
        <v>3149.0666666666671</v>
      </c>
      <c r="E199" s="36">
        <v>3084.983333333334</v>
      </c>
      <c r="F199" s="36">
        <v>3043.916666666667</v>
      </c>
      <c r="G199" s="36">
        <v>2979.8333333333339</v>
      </c>
      <c r="H199" s="36">
        <v>3190.1333333333341</v>
      </c>
      <c r="I199" s="36">
        <v>3254.2166666666672</v>
      </c>
      <c r="J199" s="36">
        <v>3295.2833333333342</v>
      </c>
      <c r="K199" s="31">
        <v>3213.15</v>
      </c>
      <c r="L199" s="31">
        <v>3108</v>
      </c>
      <c r="M199" s="31">
        <v>8.9254499999999997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47</v>
      </c>
      <c r="D200" s="36">
        <v>47.29999999999999</v>
      </c>
      <c r="E200" s="36">
        <v>46.249999999999979</v>
      </c>
      <c r="F200" s="36">
        <v>45.499999999999986</v>
      </c>
      <c r="G200" s="36">
        <v>44.449999999999974</v>
      </c>
      <c r="H200" s="36">
        <v>48.049999999999983</v>
      </c>
      <c r="I200" s="36">
        <v>49.099999999999994</v>
      </c>
      <c r="J200" s="36">
        <v>49.849999999999987</v>
      </c>
      <c r="K200" s="31">
        <v>48.35</v>
      </c>
      <c r="L200" s="31">
        <v>46.55</v>
      </c>
      <c r="M200" s="31">
        <v>306.83019000000002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92.35</v>
      </c>
      <c r="D201" s="36">
        <v>93.083333333333329</v>
      </c>
      <c r="E201" s="36">
        <v>90.36666666666666</v>
      </c>
      <c r="F201" s="36">
        <v>88.383333333333326</v>
      </c>
      <c r="G201" s="36">
        <v>85.666666666666657</v>
      </c>
      <c r="H201" s="36">
        <v>95.066666666666663</v>
      </c>
      <c r="I201" s="36">
        <v>97.783333333333331</v>
      </c>
      <c r="J201" s="36">
        <v>99.766666666666666</v>
      </c>
      <c r="K201" s="31">
        <v>95.8</v>
      </c>
      <c r="L201" s="31">
        <v>91.1</v>
      </c>
      <c r="M201" s="31">
        <v>166.96893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2045.3</v>
      </c>
      <c r="D202" s="36">
        <v>2030.4833333333333</v>
      </c>
      <c r="E202" s="36">
        <v>2012.3666666666668</v>
      </c>
      <c r="F202" s="36">
        <v>1979.4333333333334</v>
      </c>
      <c r="G202" s="36">
        <v>1961.3166666666668</v>
      </c>
      <c r="H202" s="36">
        <v>2063.416666666667</v>
      </c>
      <c r="I202" s="36">
        <v>2081.5333333333328</v>
      </c>
      <c r="J202" s="36">
        <v>2114.4666666666667</v>
      </c>
      <c r="K202" s="31">
        <v>2048.6</v>
      </c>
      <c r="L202" s="31">
        <v>1997.55</v>
      </c>
      <c r="M202" s="31">
        <v>8.3077000000000005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1846.55</v>
      </c>
      <c r="D203" s="36">
        <v>1832.25</v>
      </c>
      <c r="E203" s="36">
        <v>1814.6</v>
      </c>
      <c r="F203" s="36">
        <v>1782.6499999999999</v>
      </c>
      <c r="G203" s="36">
        <v>1764.9999999999998</v>
      </c>
      <c r="H203" s="36">
        <v>1864.2</v>
      </c>
      <c r="I203" s="36">
        <v>1881.8500000000001</v>
      </c>
      <c r="J203" s="36">
        <v>1913.8000000000002</v>
      </c>
      <c r="K203" s="31">
        <v>1849.9</v>
      </c>
      <c r="L203" s="31">
        <v>1800.3</v>
      </c>
      <c r="M203" s="31">
        <v>1.2094499999999999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10098.549999999999</v>
      </c>
      <c r="D204" s="36">
        <v>10085.583333333332</v>
      </c>
      <c r="E204" s="36">
        <v>10005.266666666665</v>
      </c>
      <c r="F204" s="36">
        <v>9911.9833333333318</v>
      </c>
      <c r="G204" s="36">
        <v>9831.6666666666642</v>
      </c>
      <c r="H204" s="36">
        <v>10178.866666666665</v>
      </c>
      <c r="I204" s="36">
        <v>10259.183333333331</v>
      </c>
      <c r="J204" s="36">
        <v>10352.466666666665</v>
      </c>
      <c r="K204" s="31">
        <v>10165.9</v>
      </c>
      <c r="L204" s="31">
        <v>9992.2999999999993</v>
      </c>
      <c r="M204" s="31">
        <v>3.3438599999999998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148.80000000000001</v>
      </c>
      <c r="D205" s="36">
        <v>149.13333333333333</v>
      </c>
      <c r="E205" s="36">
        <v>145.81666666666666</v>
      </c>
      <c r="F205" s="36">
        <v>142.83333333333334</v>
      </c>
      <c r="G205" s="36">
        <v>139.51666666666668</v>
      </c>
      <c r="H205" s="36">
        <v>152.11666666666665</v>
      </c>
      <c r="I205" s="36">
        <v>155.43333333333331</v>
      </c>
      <c r="J205" s="36">
        <v>158.41666666666663</v>
      </c>
      <c r="K205" s="31">
        <v>152.44999999999999</v>
      </c>
      <c r="L205" s="31">
        <v>146.15</v>
      </c>
      <c r="M205" s="31">
        <v>381.95913000000002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533.65</v>
      </c>
      <c r="D206" s="36">
        <v>534.51666666666665</v>
      </c>
      <c r="E206" s="36">
        <v>528.38333333333333</v>
      </c>
      <c r="F206" s="36">
        <v>523.11666666666667</v>
      </c>
      <c r="G206" s="36">
        <v>516.98333333333335</v>
      </c>
      <c r="H206" s="36">
        <v>539.7833333333333</v>
      </c>
      <c r="I206" s="36">
        <v>545.91666666666652</v>
      </c>
      <c r="J206" s="36">
        <v>551.18333333333328</v>
      </c>
      <c r="K206" s="31">
        <v>540.65</v>
      </c>
      <c r="L206" s="31">
        <v>529.25</v>
      </c>
      <c r="M206" s="31">
        <v>42.249920000000003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1285.75</v>
      </c>
      <c r="D207" s="36">
        <v>1286.7333333333333</v>
      </c>
      <c r="E207" s="36">
        <v>1270.0166666666667</v>
      </c>
      <c r="F207" s="36">
        <v>1254.2833333333333</v>
      </c>
      <c r="G207" s="36">
        <v>1237.5666666666666</v>
      </c>
      <c r="H207" s="36">
        <v>1302.4666666666667</v>
      </c>
      <c r="I207" s="36">
        <v>1319.1833333333334</v>
      </c>
      <c r="J207" s="36">
        <v>1334.9166666666667</v>
      </c>
      <c r="K207" s="31">
        <v>1303.45</v>
      </c>
      <c r="L207" s="31">
        <v>1271</v>
      </c>
      <c r="M207" s="31">
        <v>21.617439999999998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272.55</v>
      </c>
      <c r="D208" s="36">
        <v>272.7</v>
      </c>
      <c r="E208" s="36">
        <v>268.59999999999997</v>
      </c>
      <c r="F208" s="36">
        <v>264.64999999999998</v>
      </c>
      <c r="G208" s="36">
        <v>260.54999999999995</v>
      </c>
      <c r="H208" s="36">
        <v>276.64999999999998</v>
      </c>
      <c r="I208" s="36">
        <v>280.75</v>
      </c>
      <c r="J208" s="36">
        <v>284.7</v>
      </c>
      <c r="K208" s="31">
        <v>276.8</v>
      </c>
      <c r="L208" s="31">
        <v>268.75</v>
      </c>
      <c r="M208" s="31">
        <v>96.654859999999999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1058.4000000000001</v>
      </c>
      <c r="D209" s="36">
        <v>1056.5833333333333</v>
      </c>
      <c r="E209" s="36">
        <v>1048.1666666666665</v>
      </c>
      <c r="F209" s="36">
        <v>1037.9333333333332</v>
      </c>
      <c r="G209" s="36">
        <v>1029.5166666666664</v>
      </c>
      <c r="H209" s="36">
        <v>1066.8166666666666</v>
      </c>
      <c r="I209" s="36">
        <v>1075.2333333333331</v>
      </c>
      <c r="J209" s="36">
        <v>1085.4666666666667</v>
      </c>
      <c r="K209" s="31">
        <v>1065</v>
      </c>
      <c r="L209" s="31">
        <v>1046.3499999999999</v>
      </c>
      <c r="M209" s="31">
        <v>14.964410000000001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1346.8</v>
      </c>
      <c r="D210" s="36">
        <v>1357.9833333333333</v>
      </c>
      <c r="E210" s="36">
        <v>1326.9666666666667</v>
      </c>
      <c r="F210" s="36">
        <v>1307.1333333333334</v>
      </c>
      <c r="G210" s="36">
        <v>1276.1166666666668</v>
      </c>
      <c r="H210" s="36">
        <v>1377.8166666666666</v>
      </c>
      <c r="I210" s="36">
        <v>1408.8333333333335</v>
      </c>
      <c r="J210" s="36">
        <v>1428.6666666666665</v>
      </c>
      <c r="K210" s="31">
        <v>1389</v>
      </c>
      <c r="L210" s="31">
        <v>1338.15</v>
      </c>
      <c r="M210" s="31">
        <v>1.59213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483.15</v>
      </c>
      <c r="D211" s="36">
        <v>481.55</v>
      </c>
      <c r="E211" s="36">
        <v>476.6</v>
      </c>
      <c r="F211" s="36">
        <v>470.05</v>
      </c>
      <c r="G211" s="36">
        <v>465.1</v>
      </c>
      <c r="H211" s="36">
        <v>488.1</v>
      </c>
      <c r="I211" s="36">
        <v>493.04999999999995</v>
      </c>
      <c r="J211" s="36">
        <v>499.6</v>
      </c>
      <c r="K211" s="31">
        <v>486.5</v>
      </c>
      <c r="L211" s="31">
        <v>475</v>
      </c>
      <c r="M211" s="31">
        <v>81.481110000000001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23.7</v>
      </c>
      <c r="D212" s="36">
        <v>23.816666666666663</v>
      </c>
      <c r="E212" s="36">
        <v>23.483333333333327</v>
      </c>
      <c r="F212" s="36">
        <v>23.266666666666666</v>
      </c>
      <c r="G212" s="36">
        <v>22.93333333333333</v>
      </c>
      <c r="H212" s="36">
        <v>24.033333333333324</v>
      </c>
      <c r="I212" s="36">
        <v>24.36666666666666</v>
      </c>
      <c r="J212" s="36">
        <v>24.583333333333321</v>
      </c>
      <c r="K212" s="31">
        <v>24.15</v>
      </c>
      <c r="L212" s="31">
        <v>23.6</v>
      </c>
      <c r="M212" s="31">
        <v>1648.85094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172.9</v>
      </c>
      <c r="D213" s="36">
        <v>173.86666666666665</v>
      </c>
      <c r="E213" s="36">
        <v>168.73333333333329</v>
      </c>
      <c r="F213" s="36">
        <v>164.56666666666663</v>
      </c>
      <c r="G213" s="36">
        <v>159.43333333333328</v>
      </c>
      <c r="H213" s="36">
        <v>178.0333333333333</v>
      </c>
      <c r="I213" s="36">
        <v>183.16666666666669</v>
      </c>
      <c r="J213" s="36">
        <v>187.33333333333331</v>
      </c>
      <c r="K213" s="31">
        <v>179</v>
      </c>
      <c r="L213" s="31">
        <v>169.7</v>
      </c>
      <c r="M213" s="31">
        <v>318.3913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143.80000000000001</v>
      </c>
      <c r="D214" s="36">
        <v>143.41666666666666</v>
      </c>
      <c r="E214" s="36">
        <v>141.83333333333331</v>
      </c>
      <c r="F214" s="36">
        <v>139.86666666666665</v>
      </c>
      <c r="G214" s="36">
        <v>138.2833333333333</v>
      </c>
      <c r="H214" s="36">
        <v>145.38333333333333</v>
      </c>
      <c r="I214" s="36">
        <v>146.96666666666664</v>
      </c>
      <c r="J214" s="36">
        <v>148.93333333333334</v>
      </c>
      <c r="K214" s="31">
        <v>145</v>
      </c>
      <c r="L214" s="31">
        <v>141.44999999999999</v>
      </c>
      <c r="M214" s="31">
        <v>786.66453999999999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761.15</v>
      </c>
      <c r="D215" s="36">
        <v>760.01666666666677</v>
      </c>
      <c r="E215" s="36">
        <v>753.13333333333355</v>
      </c>
      <c r="F215" s="36">
        <v>745.11666666666679</v>
      </c>
      <c r="G215" s="36">
        <v>738.23333333333358</v>
      </c>
      <c r="H215" s="36">
        <v>768.03333333333353</v>
      </c>
      <c r="I215" s="36">
        <v>774.91666666666674</v>
      </c>
      <c r="J215" s="36">
        <v>782.93333333333351</v>
      </c>
      <c r="K215" s="31">
        <v>766.9</v>
      </c>
      <c r="L215" s="31">
        <v>752</v>
      </c>
      <c r="M215" s="31">
        <v>5.1133300000000004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19"/>
      <c r="B1" s="32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3" t="s">
        <v>16</v>
      </c>
      <c r="B9" s="315" t="s">
        <v>18</v>
      </c>
      <c r="C9" s="318" t="s">
        <v>20</v>
      </c>
      <c r="D9" s="318" t="s">
        <v>21</v>
      </c>
      <c r="E9" s="310" t="s">
        <v>22</v>
      </c>
      <c r="F9" s="311"/>
      <c r="G9" s="312"/>
      <c r="H9" s="310" t="s">
        <v>23</v>
      </c>
      <c r="I9" s="311"/>
      <c r="J9" s="312"/>
      <c r="K9" s="26"/>
      <c r="L9" s="27"/>
      <c r="M9" s="48"/>
      <c r="N9" s="1"/>
      <c r="O9" s="1"/>
    </row>
    <row r="10" spans="1:15" ht="42.75" customHeight="1">
      <c r="A10" s="314"/>
      <c r="B10" s="317"/>
      <c r="C10" s="317"/>
      <c r="D10" s="31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604.95000000000005</v>
      </c>
      <c r="D11" s="36">
        <v>608.88333333333333</v>
      </c>
      <c r="E11" s="36">
        <v>597.16666666666663</v>
      </c>
      <c r="F11" s="36">
        <v>589.38333333333333</v>
      </c>
      <c r="G11" s="36">
        <v>577.66666666666663</v>
      </c>
      <c r="H11" s="36">
        <v>616.66666666666663</v>
      </c>
      <c r="I11" s="36">
        <v>628.38333333333333</v>
      </c>
      <c r="J11" s="36">
        <v>636.16666666666663</v>
      </c>
      <c r="K11" s="31">
        <v>620.6</v>
      </c>
      <c r="L11" s="31">
        <v>601.1</v>
      </c>
      <c r="M11" s="31">
        <v>2.9004599999999998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32868.800000000003</v>
      </c>
      <c r="D12" s="36">
        <v>33235.933333333334</v>
      </c>
      <c r="E12" s="36">
        <v>32432.866666666669</v>
      </c>
      <c r="F12" s="36">
        <v>31996.933333333334</v>
      </c>
      <c r="G12" s="36">
        <v>31193.866666666669</v>
      </c>
      <c r="H12" s="36">
        <v>33671.866666666669</v>
      </c>
      <c r="I12" s="36">
        <v>34474.933333333334</v>
      </c>
      <c r="J12" s="36">
        <v>34910.866666666669</v>
      </c>
      <c r="K12" s="31">
        <v>34039</v>
      </c>
      <c r="L12" s="31">
        <v>32800</v>
      </c>
      <c r="M12" s="31">
        <v>5.4140000000000001E-2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509.35</v>
      </c>
      <c r="D13" s="36">
        <v>515.93333333333339</v>
      </c>
      <c r="E13" s="36">
        <v>498.41666666666674</v>
      </c>
      <c r="F13" s="36">
        <v>487.48333333333335</v>
      </c>
      <c r="G13" s="36">
        <v>469.9666666666667</v>
      </c>
      <c r="H13" s="36">
        <v>526.86666666666679</v>
      </c>
      <c r="I13" s="36">
        <v>544.38333333333344</v>
      </c>
      <c r="J13" s="36">
        <v>555.31666666666683</v>
      </c>
      <c r="K13" s="31">
        <v>533.45000000000005</v>
      </c>
      <c r="L13" s="31">
        <v>505</v>
      </c>
      <c r="M13" s="31">
        <v>2.1089500000000001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644.70000000000005</v>
      </c>
      <c r="D14" s="36">
        <v>645.50000000000011</v>
      </c>
      <c r="E14" s="36">
        <v>640.4000000000002</v>
      </c>
      <c r="F14" s="36">
        <v>636.10000000000014</v>
      </c>
      <c r="G14" s="36">
        <v>631.00000000000023</v>
      </c>
      <c r="H14" s="36">
        <v>649.80000000000018</v>
      </c>
      <c r="I14" s="36">
        <v>654.90000000000009</v>
      </c>
      <c r="J14" s="36">
        <v>659.20000000000016</v>
      </c>
      <c r="K14" s="31">
        <v>650.6</v>
      </c>
      <c r="L14" s="31">
        <v>641.20000000000005</v>
      </c>
      <c r="M14" s="31">
        <v>5.2418300000000002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1484.05</v>
      </c>
      <c r="D15" s="36">
        <v>1496</v>
      </c>
      <c r="E15" s="36">
        <v>1469.35</v>
      </c>
      <c r="F15" s="36">
        <v>1454.6499999999999</v>
      </c>
      <c r="G15" s="36">
        <v>1427.9999999999998</v>
      </c>
      <c r="H15" s="36">
        <v>1510.7</v>
      </c>
      <c r="I15" s="36">
        <v>1537.3500000000001</v>
      </c>
      <c r="J15" s="36">
        <v>1552.0500000000002</v>
      </c>
      <c r="K15" s="31">
        <v>1522.65</v>
      </c>
      <c r="L15" s="31">
        <v>1481.3</v>
      </c>
      <c r="M15" s="31">
        <v>1.70784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4480.45</v>
      </c>
      <c r="D16" s="36">
        <v>4512.8</v>
      </c>
      <c r="E16" s="36">
        <v>4430.6500000000005</v>
      </c>
      <c r="F16" s="36">
        <v>4380.8500000000004</v>
      </c>
      <c r="G16" s="36">
        <v>4298.7000000000007</v>
      </c>
      <c r="H16" s="36">
        <v>4562.6000000000004</v>
      </c>
      <c r="I16" s="36">
        <v>4644.75</v>
      </c>
      <c r="J16" s="36">
        <v>4694.55</v>
      </c>
      <c r="K16" s="31">
        <v>4594.95</v>
      </c>
      <c r="L16" s="31">
        <v>4463</v>
      </c>
      <c r="M16" s="31">
        <v>3.1550400000000001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28064.3</v>
      </c>
      <c r="D17" s="36">
        <v>27584.833333333332</v>
      </c>
      <c r="E17" s="36">
        <v>26889.466666666664</v>
      </c>
      <c r="F17" s="36">
        <v>25714.633333333331</v>
      </c>
      <c r="G17" s="36">
        <v>25019.266666666663</v>
      </c>
      <c r="H17" s="36">
        <v>28759.666666666664</v>
      </c>
      <c r="I17" s="36">
        <v>29455.033333333333</v>
      </c>
      <c r="J17" s="36">
        <v>30629.866666666665</v>
      </c>
      <c r="K17" s="31">
        <v>28280.2</v>
      </c>
      <c r="L17" s="31">
        <v>26410</v>
      </c>
      <c r="M17" s="31">
        <v>1.03081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2499.4499999999998</v>
      </c>
      <c r="D18" s="36">
        <v>2517.7833333333333</v>
      </c>
      <c r="E18" s="36">
        <v>2471.6666666666665</v>
      </c>
      <c r="F18" s="36">
        <v>2443.8833333333332</v>
      </c>
      <c r="G18" s="36">
        <v>2397.7666666666664</v>
      </c>
      <c r="H18" s="36">
        <v>2545.5666666666666</v>
      </c>
      <c r="I18" s="36">
        <v>2591.6833333333334</v>
      </c>
      <c r="J18" s="36">
        <v>2619.4666666666667</v>
      </c>
      <c r="K18" s="31">
        <v>2563.9</v>
      </c>
      <c r="L18" s="31">
        <v>2490</v>
      </c>
      <c r="M18" s="31">
        <v>2.4019300000000001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3157.45</v>
      </c>
      <c r="D19" s="36">
        <v>3168.65</v>
      </c>
      <c r="E19" s="36">
        <v>3128.8</v>
      </c>
      <c r="F19" s="36">
        <v>3100.15</v>
      </c>
      <c r="G19" s="36">
        <v>3060.3</v>
      </c>
      <c r="H19" s="36">
        <v>3197.3</v>
      </c>
      <c r="I19" s="36">
        <v>3237.1499999999996</v>
      </c>
      <c r="J19" s="36">
        <v>3265.8</v>
      </c>
      <c r="K19" s="31">
        <v>3208.5</v>
      </c>
      <c r="L19" s="31">
        <v>3140</v>
      </c>
      <c r="M19" s="31">
        <v>27.086950000000002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1674.25</v>
      </c>
      <c r="D20" s="36">
        <v>1679.0166666666664</v>
      </c>
      <c r="E20" s="36">
        <v>1659.0833333333328</v>
      </c>
      <c r="F20" s="36">
        <v>1643.9166666666663</v>
      </c>
      <c r="G20" s="36">
        <v>1623.9833333333327</v>
      </c>
      <c r="H20" s="36">
        <v>1694.1833333333329</v>
      </c>
      <c r="I20" s="36">
        <v>1714.1166666666663</v>
      </c>
      <c r="J20" s="36">
        <v>1729.2833333333331</v>
      </c>
      <c r="K20" s="31">
        <v>1698.95</v>
      </c>
      <c r="L20" s="31">
        <v>1663.85</v>
      </c>
      <c r="M20" s="31">
        <v>9.4621499999999994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1261.45</v>
      </c>
      <c r="D21" s="36">
        <v>1260.2166666666665</v>
      </c>
      <c r="E21" s="36">
        <v>1232.9333333333329</v>
      </c>
      <c r="F21" s="36">
        <v>1204.4166666666665</v>
      </c>
      <c r="G21" s="36">
        <v>1177.133333333333</v>
      </c>
      <c r="H21" s="36">
        <v>1288.7333333333329</v>
      </c>
      <c r="I21" s="36">
        <v>1316.0166666666662</v>
      </c>
      <c r="J21" s="36">
        <v>1344.5333333333328</v>
      </c>
      <c r="K21" s="31">
        <v>1287.5</v>
      </c>
      <c r="L21" s="31">
        <v>1231.7</v>
      </c>
      <c r="M21" s="31">
        <v>104.50227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559.4</v>
      </c>
      <c r="D22" s="36">
        <v>560.9666666666667</v>
      </c>
      <c r="E22" s="36">
        <v>553.93333333333339</v>
      </c>
      <c r="F22" s="36">
        <v>548.4666666666667</v>
      </c>
      <c r="G22" s="36">
        <v>541.43333333333339</v>
      </c>
      <c r="H22" s="36">
        <v>566.43333333333339</v>
      </c>
      <c r="I22" s="36">
        <v>573.4666666666667</v>
      </c>
      <c r="J22" s="36">
        <v>578.93333333333339</v>
      </c>
      <c r="K22" s="31">
        <v>568</v>
      </c>
      <c r="L22" s="31">
        <v>555.5</v>
      </c>
      <c r="M22" s="31">
        <v>20.01145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999.25</v>
      </c>
      <c r="D23" s="36">
        <v>1003.1333333333333</v>
      </c>
      <c r="E23" s="36">
        <v>992.11666666666667</v>
      </c>
      <c r="F23" s="36">
        <v>984.98333333333335</v>
      </c>
      <c r="G23" s="36">
        <v>973.9666666666667</v>
      </c>
      <c r="H23" s="36">
        <v>1010.2666666666667</v>
      </c>
      <c r="I23" s="36">
        <v>1021.2833333333333</v>
      </c>
      <c r="J23" s="36">
        <v>1028.4166666666665</v>
      </c>
      <c r="K23" s="31">
        <v>1014.15</v>
      </c>
      <c r="L23" s="31">
        <v>996</v>
      </c>
      <c r="M23" s="31">
        <v>23.48536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350.3</v>
      </c>
      <c r="D24" s="36">
        <v>353.11666666666662</v>
      </c>
      <c r="E24" s="36">
        <v>347.18333333333322</v>
      </c>
      <c r="F24" s="36">
        <v>344.06666666666661</v>
      </c>
      <c r="G24" s="36">
        <v>338.13333333333321</v>
      </c>
      <c r="H24" s="36">
        <v>356.23333333333323</v>
      </c>
      <c r="I24" s="36">
        <v>362.16666666666663</v>
      </c>
      <c r="J24" s="36">
        <v>365.28333333333325</v>
      </c>
      <c r="K24" s="31">
        <v>359.05</v>
      </c>
      <c r="L24" s="31">
        <v>350</v>
      </c>
      <c r="M24" s="31">
        <v>15.3248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180.35</v>
      </c>
      <c r="D25" s="36">
        <v>178.25</v>
      </c>
      <c r="E25" s="36">
        <v>171.1</v>
      </c>
      <c r="F25" s="36">
        <v>161.85</v>
      </c>
      <c r="G25" s="36">
        <v>154.69999999999999</v>
      </c>
      <c r="H25" s="36">
        <v>187.5</v>
      </c>
      <c r="I25" s="36">
        <v>194.64999999999998</v>
      </c>
      <c r="J25" s="36">
        <v>203.9</v>
      </c>
      <c r="K25" s="31">
        <v>185.4</v>
      </c>
      <c r="L25" s="31">
        <v>169</v>
      </c>
      <c r="M25" s="31">
        <v>345.76551000000001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248.45</v>
      </c>
      <c r="D26" s="36">
        <v>248.75</v>
      </c>
      <c r="E26" s="36">
        <v>242.5</v>
      </c>
      <c r="F26" s="36">
        <v>236.55</v>
      </c>
      <c r="G26" s="36">
        <v>230.3</v>
      </c>
      <c r="H26" s="36">
        <v>254.7</v>
      </c>
      <c r="I26" s="36">
        <v>260.95</v>
      </c>
      <c r="J26" s="36">
        <v>266.89999999999998</v>
      </c>
      <c r="K26" s="31">
        <v>255</v>
      </c>
      <c r="L26" s="31">
        <v>242.8</v>
      </c>
      <c r="M26" s="31">
        <v>117.6123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374.35</v>
      </c>
      <c r="D27" s="36">
        <v>380.81666666666666</v>
      </c>
      <c r="E27" s="36">
        <v>365.63333333333333</v>
      </c>
      <c r="F27" s="36">
        <v>356.91666666666669</v>
      </c>
      <c r="G27" s="36">
        <v>341.73333333333335</v>
      </c>
      <c r="H27" s="36">
        <v>389.5333333333333</v>
      </c>
      <c r="I27" s="36">
        <v>404.71666666666658</v>
      </c>
      <c r="J27" s="36">
        <v>413.43333333333328</v>
      </c>
      <c r="K27" s="31">
        <v>396</v>
      </c>
      <c r="L27" s="31">
        <v>372.1</v>
      </c>
      <c r="M27" s="31">
        <v>9.0970999999999993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846</v>
      </c>
      <c r="D28" s="36">
        <v>847.56666666666661</v>
      </c>
      <c r="E28" s="36">
        <v>837.18333333333317</v>
      </c>
      <c r="F28" s="36">
        <v>828.36666666666656</v>
      </c>
      <c r="G28" s="36">
        <v>817.98333333333312</v>
      </c>
      <c r="H28" s="36">
        <v>856.38333333333321</v>
      </c>
      <c r="I28" s="36">
        <v>866.76666666666665</v>
      </c>
      <c r="J28" s="36">
        <v>875.58333333333326</v>
      </c>
      <c r="K28" s="31">
        <v>857.95</v>
      </c>
      <c r="L28" s="31">
        <v>838.75</v>
      </c>
      <c r="M28" s="31">
        <v>1.32978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1230.5999999999999</v>
      </c>
      <c r="D29" s="36">
        <v>1231.7666666666667</v>
      </c>
      <c r="E29" s="36">
        <v>1215.4333333333334</v>
      </c>
      <c r="F29" s="36">
        <v>1200.2666666666667</v>
      </c>
      <c r="G29" s="36">
        <v>1183.9333333333334</v>
      </c>
      <c r="H29" s="36">
        <v>1246.9333333333334</v>
      </c>
      <c r="I29" s="36">
        <v>1263.2666666666669</v>
      </c>
      <c r="J29" s="36">
        <v>1278.4333333333334</v>
      </c>
      <c r="K29" s="31">
        <v>1248.0999999999999</v>
      </c>
      <c r="L29" s="31">
        <v>1216.5999999999999</v>
      </c>
      <c r="M29" s="31">
        <v>1.55999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4461.2</v>
      </c>
      <c r="D30" s="36">
        <v>4447.1333333333332</v>
      </c>
      <c r="E30" s="36">
        <v>4303.0666666666666</v>
      </c>
      <c r="F30" s="36">
        <v>4144.9333333333334</v>
      </c>
      <c r="G30" s="36">
        <v>4000.8666666666668</v>
      </c>
      <c r="H30" s="36">
        <v>4605.2666666666664</v>
      </c>
      <c r="I30" s="36">
        <v>4749.3333333333321</v>
      </c>
      <c r="J30" s="36">
        <v>4907.4666666666662</v>
      </c>
      <c r="K30" s="31">
        <v>4591.2</v>
      </c>
      <c r="L30" s="31">
        <v>4289</v>
      </c>
      <c r="M30" s="31">
        <v>1.8753500000000001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2168.4</v>
      </c>
      <c r="D31" s="36">
        <v>2178.6833333333338</v>
      </c>
      <c r="E31" s="36">
        <v>2144.8166666666675</v>
      </c>
      <c r="F31" s="36">
        <v>2121.2333333333336</v>
      </c>
      <c r="G31" s="36">
        <v>2087.3666666666672</v>
      </c>
      <c r="H31" s="36">
        <v>2202.2666666666678</v>
      </c>
      <c r="I31" s="36">
        <v>2236.1333333333337</v>
      </c>
      <c r="J31" s="36">
        <v>2259.7166666666681</v>
      </c>
      <c r="K31" s="31">
        <v>2212.5500000000002</v>
      </c>
      <c r="L31" s="31">
        <v>2155.1</v>
      </c>
      <c r="M31" s="31">
        <v>0.72762000000000004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957.4</v>
      </c>
      <c r="D32" s="36">
        <v>957.41666666666663</v>
      </c>
      <c r="E32" s="36">
        <v>950.98333333333323</v>
      </c>
      <c r="F32" s="36">
        <v>944.56666666666661</v>
      </c>
      <c r="G32" s="36">
        <v>938.13333333333321</v>
      </c>
      <c r="H32" s="36">
        <v>963.83333333333326</v>
      </c>
      <c r="I32" s="36">
        <v>970.26666666666665</v>
      </c>
      <c r="J32" s="36">
        <v>976.68333333333328</v>
      </c>
      <c r="K32" s="31">
        <v>963.85</v>
      </c>
      <c r="L32" s="31">
        <v>951</v>
      </c>
      <c r="M32" s="31">
        <v>0.86056999999999995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4917.7</v>
      </c>
      <c r="D33" s="36">
        <v>4876.7</v>
      </c>
      <c r="E33" s="36">
        <v>4822.3999999999996</v>
      </c>
      <c r="F33" s="36">
        <v>4727.0999999999995</v>
      </c>
      <c r="G33" s="36">
        <v>4672.7999999999993</v>
      </c>
      <c r="H33" s="36">
        <v>4972</v>
      </c>
      <c r="I33" s="36">
        <v>5026.3000000000011</v>
      </c>
      <c r="J33" s="36">
        <v>5121.6000000000004</v>
      </c>
      <c r="K33" s="31">
        <v>4931</v>
      </c>
      <c r="L33" s="31">
        <v>4781.3999999999996</v>
      </c>
      <c r="M33" s="31">
        <v>3.4463599999999999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2308.65</v>
      </c>
      <c r="D34" s="36">
        <v>2322.5499999999997</v>
      </c>
      <c r="E34" s="36">
        <v>2246.0999999999995</v>
      </c>
      <c r="F34" s="36">
        <v>2183.5499999999997</v>
      </c>
      <c r="G34" s="36">
        <v>2107.0999999999995</v>
      </c>
      <c r="H34" s="36">
        <v>2385.0999999999995</v>
      </c>
      <c r="I34" s="36">
        <v>2461.5499999999993</v>
      </c>
      <c r="J34" s="36">
        <v>2524.0999999999995</v>
      </c>
      <c r="K34" s="31">
        <v>2399</v>
      </c>
      <c r="L34" s="31">
        <v>2260</v>
      </c>
      <c r="M34" s="31">
        <v>0.71118000000000003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895.3</v>
      </c>
      <c r="D35" s="36">
        <v>891.71666666666658</v>
      </c>
      <c r="E35" s="36">
        <v>879.88333333333321</v>
      </c>
      <c r="F35" s="36">
        <v>864.46666666666658</v>
      </c>
      <c r="G35" s="36">
        <v>852.63333333333321</v>
      </c>
      <c r="H35" s="36">
        <v>907.13333333333321</v>
      </c>
      <c r="I35" s="36">
        <v>918.96666666666647</v>
      </c>
      <c r="J35" s="36">
        <v>934.38333333333321</v>
      </c>
      <c r="K35" s="31">
        <v>903.55</v>
      </c>
      <c r="L35" s="31">
        <v>876.3</v>
      </c>
      <c r="M35" s="31">
        <v>7.8548200000000001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4442.8999999999996</v>
      </c>
      <c r="D36" s="36">
        <v>4455.9666666666662</v>
      </c>
      <c r="E36" s="36">
        <v>4361.9333333333325</v>
      </c>
      <c r="F36" s="36">
        <v>4280.9666666666662</v>
      </c>
      <c r="G36" s="36">
        <v>4186.9333333333325</v>
      </c>
      <c r="H36" s="36">
        <v>4536.9333333333325</v>
      </c>
      <c r="I36" s="36">
        <v>4630.9666666666672</v>
      </c>
      <c r="J36" s="36">
        <v>4711.9333333333325</v>
      </c>
      <c r="K36" s="31">
        <v>4550</v>
      </c>
      <c r="L36" s="31">
        <v>4375</v>
      </c>
      <c r="M36" s="31">
        <v>1.7870600000000001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557.4</v>
      </c>
      <c r="D37" s="36">
        <v>561.4</v>
      </c>
      <c r="E37" s="36">
        <v>550.54999999999995</v>
      </c>
      <c r="F37" s="36">
        <v>543.69999999999993</v>
      </c>
      <c r="G37" s="36">
        <v>532.84999999999991</v>
      </c>
      <c r="H37" s="36">
        <v>568.25</v>
      </c>
      <c r="I37" s="36">
        <v>579.10000000000014</v>
      </c>
      <c r="J37" s="36">
        <v>585.95000000000005</v>
      </c>
      <c r="K37" s="31">
        <v>572.25</v>
      </c>
      <c r="L37" s="31">
        <v>554.54999999999995</v>
      </c>
      <c r="M37" s="31">
        <v>32.639159999999997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3338.35</v>
      </c>
      <c r="D38" s="36">
        <v>3331.8166666666671</v>
      </c>
      <c r="E38" s="36">
        <v>3227.5333333333342</v>
      </c>
      <c r="F38" s="36">
        <v>3116.7166666666672</v>
      </c>
      <c r="G38" s="36">
        <v>3012.4333333333343</v>
      </c>
      <c r="H38" s="36">
        <v>3442.6333333333341</v>
      </c>
      <c r="I38" s="36">
        <v>3546.916666666667</v>
      </c>
      <c r="J38" s="36">
        <v>3657.733333333334</v>
      </c>
      <c r="K38" s="31">
        <v>3436.1</v>
      </c>
      <c r="L38" s="31">
        <v>3221</v>
      </c>
      <c r="M38" s="31">
        <v>4.2463600000000001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950.3</v>
      </c>
      <c r="D39" s="36">
        <v>945.58333333333337</v>
      </c>
      <c r="E39" s="36">
        <v>937.26666666666677</v>
      </c>
      <c r="F39" s="36">
        <v>924.23333333333335</v>
      </c>
      <c r="G39" s="36">
        <v>915.91666666666674</v>
      </c>
      <c r="H39" s="36">
        <v>958.61666666666679</v>
      </c>
      <c r="I39" s="36">
        <v>966.93333333333339</v>
      </c>
      <c r="J39" s="36">
        <v>979.96666666666681</v>
      </c>
      <c r="K39" s="31">
        <v>953.9</v>
      </c>
      <c r="L39" s="31">
        <v>932.55</v>
      </c>
      <c r="M39" s="31">
        <v>0.46311999999999998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6323.5</v>
      </c>
      <c r="D40" s="36">
        <v>6328.8833333333341</v>
      </c>
      <c r="E40" s="36">
        <v>6237.8666666666686</v>
      </c>
      <c r="F40" s="36">
        <v>6152.2333333333345</v>
      </c>
      <c r="G40" s="36">
        <v>6061.216666666669</v>
      </c>
      <c r="H40" s="36">
        <v>6414.5166666666682</v>
      </c>
      <c r="I40" s="36">
        <v>6505.5333333333328</v>
      </c>
      <c r="J40" s="36">
        <v>6591.1666666666679</v>
      </c>
      <c r="K40" s="31">
        <v>6419.9</v>
      </c>
      <c r="L40" s="31">
        <v>6243.25</v>
      </c>
      <c r="M40" s="31">
        <v>1.1134999999999999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1478.65</v>
      </c>
      <c r="D41" s="36">
        <v>1482.1499999999999</v>
      </c>
      <c r="E41" s="36">
        <v>1466.4999999999998</v>
      </c>
      <c r="F41" s="36">
        <v>1454.35</v>
      </c>
      <c r="G41" s="36">
        <v>1438.6999999999998</v>
      </c>
      <c r="H41" s="36">
        <v>1494.2999999999997</v>
      </c>
      <c r="I41" s="36">
        <v>1509.9499999999998</v>
      </c>
      <c r="J41" s="36">
        <v>1522.0999999999997</v>
      </c>
      <c r="K41" s="31">
        <v>1497.8</v>
      </c>
      <c r="L41" s="31">
        <v>1470</v>
      </c>
      <c r="M41" s="31">
        <v>4.9214000000000002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6320.55</v>
      </c>
      <c r="D42" s="36">
        <v>6323.6333333333341</v>
      </c>
      <c r="E42" s="36">
        <v>6288.2166666666681</v>
      </c>
      <c r="F42" s="36">
        <v>6255.8833333333341</v>
      </c>
      <c r="G42" s="36">
        <v>6220.4666666666681</v>
      </c>
      <c r="H42" s="36">
        <v>6355.9666666666681</v>
      </c>
      <c r="I42" s="36">
        <v>6391.3833333333341</v>
      </c>
      <c r="J42" s="36">
        <v>6423.7166666666681</v>
      </c>
      <c r="K42" s="31">
        <v>6359.05</v>
      </c>
      <c r="L42" s="31">
        <v>6291.3</v>
      </c>
      <c r="M42" s="31">
        <v>2.3942800000000002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539.70000000000005</v>
      </c>
      <c r="D43" s="36">
        <v>540.41666666666663</v>
      </c>
      <c r="E43" s="36">
        <v>536.13333333333321</v>
      </c>
      <c r="F43" s="36">
        <v>532.56666666666661</v>
      </c>
      <c r="G43" s="36">
        <v>528.28333333333319</v>
      </c>
      <c r="H43" s="36">
        <v>543.98333333333323</v>
      </c>
      <c r="I43" s="36">
        <v>548.26666666666677</v>
      </c>
      <c r="J43" s="36">
        <v>551.83333333333326</v>
      </c>
      <c r="K43" s="31">
        <v>544.70000000000005</v>
      </c>
      <c r="L43" s="31">
        <v>536.85</v>
      </c>
      <c r="M43" s="31">
        <v>8.9582599999999992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370.05</v>
      </c>
      <c r="D44" s="36">
        <v>372.08333333333331</v>
      </c>
      <c r="E44" s="36">
        <v>359.71666666666664</v>
      </c>
      <c r="F44" s="36">
        <v>349.38333333333333</v>
      </c>
      <c r="G44" s="36">
        <v>337.01666666666665</v>
      </c>
      <c r="H44" s="36">
        <v>382.41666666666663</v>
      </c>
      <c r="I44" s="36">
        <v>394.7833333333333</v>
      </c>
      <c r="J44" s="36">
        <v>405.11666666666662</v>
      </c>
      <c r="K44" s="31">
        <v>384.45</v>
      </c>
      <c r="L44" s="31">
        <v>361.75</v>
      </c>
      <c r="M44" s="31">
        <v>10.795640000000001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619.45000000000005</v>
      </c>
      <c r="D45" s="36">
        <v>624.16666666666663</v>
      </c>
      <c r="E45" s="36">
        <v>612.33333333333326</v>
      </c>
      <c r="F45" s="36">
        <v>605.21666666666658</v>
      </c>
      <c r="G45" s="36">
        <v>593.38333333333321</v>
      </c>
      <c r="H45" s="36">
        <v>631.2833333333333</v>
      </c>
      <c r="I45" s="36">
        <v>643.11666666666656</v>
      </c>
      <c r="J45" s="36">
        <v>650.23333333333335</v>
      </c>
      <c r="K45" s="31">
        <v>636</v>
      </c>
      <c r="L45" s="31">
        <v>617.04999999999995</v>
      </c>
      <c r="M45" s="31">
        <v>3.2455400000000001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523.15</v>
      </c>
      <c r="D46" s="36">
        <v>526.08333333333337</v>
      </c>
      <c r="E46" s="36">
        <v>516.16666666666674</v>
      </c>
      <c r="F46" s="36">
        <v>509.18333333333339</v>
      </c>
      <c r="G46" s="36">
        <v>499.26666666666677</v>
      </c>
      <c r="H46" s="36">
        <v>533.06666666666672</v>
      </c>
      <c r="I46" s="36">
        <v>542.98333333333346</v>
      </c>
      <c r="J46" s="36">
        <v>549.9666666666667</v>
      </c>
      <c r="K46" s="31">
        <v>536</v>
      </c>
      <c r="L46" s="31">
        <v>519.1</v>
      </c>
      <c r="M46" s="31">
        <v>2.5937600000000001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174.05</v>
      </c>
      <c r="D47" s="36">
        <v>172.51666666666665</v>
      </c>
      <c r="E47" s="36">
        <v>169.83333333333331</v>
      </c>
      <c r="F47" s="36">
        <v>165.61666666666667</v>
      </c>
      <c r="G47" s="36">
        <v>162.93333333333334</v>
      </c>
      <c r="H47" s="36">
        <v>176.73333333333329</v>
      </c>
      <c r="I47" s="36">
        <v>179.41666666666663</v>
      </c>
      <c r="J47" s="36">
        <v>183.63333333333327</v>
      </c>
      <c r="K47" s="31">
        <v>175.2</v>
      </c>
      <c r="L47" s="31">
        <v>168.3</v>
      </c>
      <c r="M47" s="31">
        <v>226.76966999999999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2936.3</v>
      </c>
      <c r="D48" s="36">
        <v>2940.9</v>
      </c>
      <c r="E48" s="36">
        <v>2919.4500000000003</v>
      </c>
      <c r="F48" s="36">
        <v>2902.6000000000004</v>
      </c>
      <c r="G48" s="36">
        <v>2881.1500000000005</v>
      </c>
      <c r="H48" s="36">
        <v>2957.75</v>
      </c>
      <c r="I48" s="36">
        <v>2979.2</v>
      </c>
      <c r="J48" s="36">
        <v>2996.0499999999997</v>
      </c>
      <c r="K48" s="31">
        <v>2962.35</v>
      </c>
      <c r="L48" s="31">
        <v>2924.05</v>
      </c>
      <c r="M48" s="31">
        <v>18.819109999999998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428.4</v>
      </c>
      <c r="D49" s="36">
        <v>431.2166666666667</v>
      </c>
      <c r="E49" s="36">
        <v>424.68333333333339</v>
      </c>
      <c r="F49" s="36">
        <v>420.9666666666667</v>
      </c>
      <c r="G49" s="36">
        <v>414.43333333333339</v>
      </c>
      <c r="H49" s="36">
        <v>434.93333333333339</v>
      </c>
      <c r="I49" s="36">
        <v>441.4666666666667</v>
      </c>
      <c r="J49" s="36">
        <v>445.18333333333339</v>
      </c>
      <c r="K49" s="31">
        <v>437.75</v>
      </c>
      <c r="L49" s="31">
        <v>427.5</v>
      </c>
      <c r="M49" s="31">
        <v>2.4835199999999999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1902.45</v>
      </c>
      <c r="D50" s="36">
        <v>1911.7833333333335</v>
      </c>
      <c r="E50" s="36">
        <v>1880.5666666666671</v>
      </c>
      <c r="F50" s="36">
        <v>1858.6833333333336</v>
      </c>
      <c r="G50" s="36">
        <v>1827.4666666666672</v>
      </c>
      <c r="H50" s="36">
        <v>1933.666666666667</v>
      </c>
      <c r="I50" s="36">
        <v>1964.8833333333337</v>
      </c>
      <c r="J50" s="36">
        <v>1986.7666666666669</v>
      </c>
      <c r="K50" s="31">
        <v>1943</v>
      </c>
      <c r="L50" s="31">
        <v>1889.9</v>
      </c>
      <c r="M50" s="31">
        <v>8.2999799999999997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6377.55</v>
      </c>
      <c r="D51" s="36">
        <v>6349.6333333333341</v>
      </c>
      <c r="E51" s="36">
        <v>6301.7166666666681</v>
      </c>
      <c r="F51" s="36">
        <v>6225.8833333333341</v>
      </c>
      <c r="G51" s="36">
        <v>6177.9666666666681</v>
      </c>
      <c r="H51" s="36">
        <v>6425.4666666666681</v>
      </c>
      <c r="I51" s="36">
        <v>6473.3833333333341</v>
      </c>
      <c r="J51" s="36">
        <v>6549.2166666666681</v>
      </c>
      <c r="K51" s="31">
        <v>6397.55</v>
      </c>
      <c r="L51" s="31">
        <v>6273.8</v>
      </c>
      <c r="M51" s="31">
        <v>0.25625999999999999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629</v>
      </c>
      <c r="D52" s="36">
        <v>634.1</v>
      </c>
      <c r="E52" s="36">
        <v>622.5</v>
      </c>
      <c r="F52" s="36">
        <v>616</v>
      </c>
      <c r="G52" s="36">
        <v>604.4</v>
      </c>
      <c r="H52" s="36">
        <v>640.6</v>
      </c>
      <c r="I52" s="36">
        <v>652.20000000000016</v>
      </c>
      <c r="J52" s="36">
        <v>658.7</v>
      </c>
      <c r="K52" s="31">
        <v>645.70000000000005</v>
      </c>
      <c r="L52" s="31">
        <v>627.6</v>
      </c>
      <c r="M52" s="31">
        <v>26.881730000000001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1066.75</v>
      </c>
      <c r="D53" s="36">
        <v>1063.9166666666667</v>
      </c>
      <c r="E53" s="36">
        <v>1052.8333333333335</v>
      </c>
      <c r="F53" s="36">
        <v>1038.9166666666667</v>
      </c>
      <c r="G53" s="36">
        <v>1027.8333333333335</v>
      </c>
      <c r="H53" s="36">
        <v>1077.8333333333335</v>
      </c>
      <c r="I53" s="36">
        <v>1088.916666666667</v>
      </c>
      <c r="J53" s="36">
        <v>1102.8333333333335</v>
      </c>
      <c r="K53" s="31">
        <v>1075</v>
      </c>
      <c r="L53" s="31">
        <v>1050</v>
      </c>
      <c r="M53" s="31">
        <v>41.361669999999997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551.6</v>
      </c>
      <c r="D54" s="36">
        <v>551</v>
      </c>
      <c r="E54" s="36">
        <v>544.1</v>
      </c>
      <c r="F54" s="36">
        <v>536.6</v>
      </c>
      <c r="G54" s="36">
        <v>529.70000000000005</v>
      </c>
      <c r="H54" s="36">
        <v>558.5</v>
      </c>
      <c r="I54" s="36">
        <v>565.40000000000009</v>
      </c>
      <c r="J54" s="36">
        <v>572.9</v>
      </c>
      <c r="K54" s="31">
        <v>557.9</v>
      </c>
      <c r="L54" s="31">
        <v>543.5</v>
      </c>
      <c r="M54" s="31">
        <v>12.33103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3784.3</v>
      </c>
      <c r="D55" s="36">
        <v>3789.7666666666664</v>
      </c>
      <c r="E55" s="36">
        <v>3764.5333333333328</v>
      </c>
      <c r="F55" s="36">
        <v>3744.7666666666664</v>
      </c>
      <c r="G55" s="36">
        <v>3719.5333333333328</v>
      </c>
      <c r="H55" s="36">
        <v>3809.5333333333328</v>
      </c>
      <c r="I55" s="36">
        <v>3834.7666666666664</v>
      </c>
      <c r="J55" s="36">
        <v>3854.5333333333328</v>
      </c>
      <c r="K55" s="31">
        <v>3815</v>
      </c>
      <c r="L55" s="31">
        <v>3770</v>
      </c>
      <c r="M55" s="31">
        <v>1.8631800000000001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1067.05</v>
      </c>
      <c r="D56" s="36">
        <v>1076.0833333333333</v>
      </c>
      <c r="E56" s="36">
        <v>1055.9666666666665</v>
      </c>
      <c r="F56" s="36">
        <v>1044.8833333333332</v>
      </c>
      <c r="G56" s="36">
        <v>1024.7666666666664</v>
      </c>
      <c r="H56" s="36">
        <v>1087.1666666666665</v>
      </c>
      <c r="I56" s="36">
        <v>1107.2833333333333</v>
      </c>
      <c r="J56" s="36">
        <v>1118.3666666666666</v>
      </c>
      <c r="K56" s="31">
        <v>1096.2</v>
      </c>
      <c r="L56" s="31">
        <v>1065</v>
      </c>
      <c r="M56" s="31">
        <v>86.674149999999997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7738.2</v>
      </c>
      <c r="D57" s="36">
        <v>7733.7666666666673</v>
      </c>
      <c r="E57" s="36">
        <v>7670.0333333333347</v>
      </c>
      <c r="F57" s="36">
        <v>7601.8666666666677</v>
      </c>
      <c r="G57" s="36">
        <v>7538.133333333335</v>
      </c>
      <c r="H57" s="36">
        <v>7801.9333333333343</v>
      </c>
      <c r="I57" s="36">
        <v>7865.6666666666661</v>
      </c>
      <c r="J57" s="36">
        <v>7933.8333333333339</v>
      </c>
      <c r="K57" s="31">
        <v>7797.5</v>
      </c>
      <c r="L57" s="31">
        <v>7665.6</v>
      </c>
      <c r="M57" s="31">
        <v>1.9772000000000001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6848.3</v>
      </c>
      <c r="D58" s="36">
        <v>6837.0999999999995</v>
      </c>
      <c r="E58" s="36">
        <v>6764.1999999999989</v>
      </c>
      <c r="F58" s="36">
        <v>6680.0999999999995</v>
      </c>
      <c r="G58" s="36">
        <v>6607.1999999999989</v>
      </c>
      <c r="H58" s="36">
        <v>6921.1999999999989</v>
      </c>
      <c r="I58" s="36">
        <v>6994.0999999999985</v>
      </c>
      <c r="J58" s="36">
        <v>7078.1999999999989</v>
      </c>
      <c r="K58" s="31">
        <v>6910</v>
      </c>
      <c r="L58" s="31">
        <v>6753</v>
      </c>
      <c r="M58" s="31">
        <v>13.675079999999999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1651.5</v>
      </c>
      <c r="D59" s="36">
        <v>1647.3999999999999</v>
      </c>
      <c r="E59" s="36">
        <v>1630.7999999999997</v>
      </c>
      <c r="F59" s="36">
        <v>1610.1</v>
      </c>
      <c r="G59" s="36">
        <v>1593.4999999999998</v>
      </c>
      <c r="H59" s="36">
        <v>1668.0999999999997</v>
      </c>
      <c r="I59" s="36">
        <v>1684.6999999999996</v>
      </c>
      <c r="J59" s="36">
        <v>1705.3999999999996</v>
      </c>
      <c r="K59" s="31">
        <v>1664</v>
      </c>
      <c r="L59" s="31">
        <v>1626.7</v>
      </c>
      <c r="M59" s="31">
        <v>15.14648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8461.4500000000007</v>
      </c>
      <c r="D60" s="36">
        <v>8405.8333333333339</v>
      </c>
      <c r="E60" s="36">
        <v>8326.6666666666679</v>
      </c>
      <c r="F60" s="36">
        <v>8191.8833333333332</v>
      </c>
      <c r="G60" s="36">
        <v>8112.7166666666672</v>
      </c>
      <c r="H60" s="36">
        <v>8540.6166666666686</v>
      </c>
      <c r="I60" s="36">
        <v>8619.7833333333365</v>
      </c>
      <c r="J60" s="36">
        <v>8754.5666666666693</v>
      </c>
      <c r="K60" s="31">
        <v>8485</v>
      </c>
      <c r="L60" s="31">
        <v>8271.0499999999993</v>
      </c>
      <c r="M60" s="31">
        <v>0.16461999999999999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2326.65</v>
      </c>
      <c r="D61" s="36">
        <v>2352.1166666666668</v>
      </c>
      <c r="E61" s="36">
        <v>2294.5333333333338</v>
      </c>
      <c r="F61" s="36">
        <v>2262.416666666667</v>
      </c>
      <c r="G61" s="36">
        <v>2204.8333333333339</v>
      </c>
      <c r="H61" s="36">
        <v>2384.2333333333336</v>
      </c>
      <c r="I61" s="36">
        <v>2441.8166666666666</v>
      </c>
      <c r="J61" s="36">
        <v>2473.9333333333334</v>
      </c>
      <c r="K61" s="31">
        <v>2409.6999999999998</v>
      </c>
      <c r="L61" s="31">
        <v>2320</v>
      </c>
      <c r="M61" s="31">
        <v>0.56847999999999999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2452.4</v>
      </c>
      <c r="D62" s="36">
        <v>2453.7666666666664</v>
      </c>
      <c r="E62" s="36">
        <v>2428.7833333333328</v>
      </c>
      <c r="F62" s="36">
        <v>2405.1666666666665</v>
      </c>
      <c r="G62" s="36">
        <v>2380.1833333333329</v>
      </c>
      <c r="H62" s="36">
        <v>2477.3833333333328</v>
      </c>
      <c r="I62" s="36">
        <v>2502.3666666666663</v>
      </c>
      <c r="J62" s="36">
        <v>2525.9833333333327</v>
      </c>
      <c r="K62" s="31">
        <v>2478.75</v>
      </c>
      <c r="L62" s="31">
        <v>2430.15</v>
      </c>
      <c r="M62" s="31">
        <v>2.6438199999999998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393.1</v>
      </c>
      <c r="D63" s="36">
        <v>393.88333333333338</v>
      </c>
      <c r="E63" s="36">
        <v>389.41666666666674</v>
      </c>
      <c r="F63" s="36">
        <v>385.73333333333335</v>
      </c>
      <c r="G63" s="36">
        <v>381.26666666666671</v>
      </c>
      <c r="H63" s="36">
        <v>397.56666666666678</v>
      </c>
      <c r="I63" s="36">
        <v>402.03333333333336</v>
      </c>
      <c r="J63" s="36">
        <v>405.71666666666681</v>
      </c>
      <c r="K63" s="31">
        <v>398.35</v>
      </c>
      <c r="L63" s="31">
        <v>390.2</v>
      </c>
      <c r="M63" s="31">
        <v>15.77754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228.9</v>
      </c>
      <c r="D64" s="36">
        <v>229.5</v>
      </c>
      <c r="E64" s="36">
        <v>226.35</v>
      </c>
      <c r="F64" s="36">
        <v>223.79999999999998</v>
      </c>
      <c r="G64" s="36">
        <v>220.64999999999998</v>
      </c>
      <c r="H64" s="36">
        <v>232.05</v>
      </c>
      <c r="I64" s="36">
        <v>235.2</v>
      </c>
      <c r="J64" s="36">
        <v>237.75000000000003</v>
      </c>
      <c r="K64" s="31">
        <v>232.65</v>
      </c>
      <c r="L64" s="31">
        <v>226.95</v>
      </c>
      <c r="M64" s="31">
        <v>111.07259999999999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255.25</v>
      </c>
      <c r="D65" s="36">
        <v>256.91666666666669</v>
      </c>
      <c r="E65" s="36">
        <v>252.83333333333337</v>
      </c>
      <c r="F65" s="36">
        <v>250.41666666666669</v>
      </c>
      <c r="G65" s="36">
        <v>246.33333333333337</v>
      </c>
      <c r="H65" s="36">
        <v>259.33333333333337</v>
      </c>
      <c r="I65" s="36">
        <v>263.41666666666674</v>
      </c>
      <c r="J65" s="36">
        <v>265.83333333333337</v>
      </c>
      <c r="K65" s="31">
        <v>261</v>
      </c>
      <c r="L65" s="31">
        <v>254.5</v>
      </c>
      <c r="M65" s="31">
        <v>299.46219000000002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151.55000000000001</v>
      </c>
      <c r="D66" s="36">
        <v>151.25</v>
      </c>
      <c r="E66" s="36">
        <v>146.25</v>
      </c>
      <c r="F66" s="36">
        <v>140.94999999999999</v>
      </c>
      <c r="G66" s="36">
        <v>135.94999999999999</v>
      </c>
      <c r="H66" s="36">
        <v>156.55000000000001</v>
      </c>
      <c r="I66" s="36">
        <v>161.55000000000001</v>
      </c>
      <c r="J66" s="36">
        <v>166.85000000000002</v>
      </c>
      <c r="K66" s="31">
        <v>156.25</v>
      </c>
      <c r="L66" s="31">
        <v>145.94999999999999</v>
      </c>
      <c r="M66" s="31">
        <v>430.49310000000003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57.4</v>
      </c>
      <c r="D67" s="36">
        <v>57.6</v>
      </c>
      <c r="E67" s="36">
        <v>56.300000000000004</v>
      </c>
      <c r="F67" s="36">
        <v>55.2</v>
      </c>
      <c r="G67" s="36">
        <v>53.900000000000006</v>
      </c>
      <c r="H67" s="36">
        <v>58.7</v>
      </c>
      <c r="I67" s="36">
        <v>60</v>
      </c>
      <c r="J67" s="36">
        <v>61.1</v>
      </c>
      <c r="K67" s="31">
        <v>58.9</v>
      </c>
      <c r="L67" s="31">
        <v>56.5</v>
      </c>
      <c r="M67" s="31">
        <v>889.92566999999997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3054.55</v>
      </c>
      <c r="D68" s="36">
        <v>3040.0833333333335</v>
      </c>
      <c r="E68" s="36">
        <v>3012.2666666666669</v>
      </c>
      <c r="F68" s="36">
        <v>2969.9833333333336</v>
      </c>
      <c r="G68" s="36">
        <v>2942.166666666667</v>
      </c>
      <c r="H68" s="36">
        <v>3082.3666666666668</v>
      </c>
      <c r="I68" s="36">
        <v>3110.1833333333334</v>
      </c>
      <c r="J68" s="36">
        <v>3152.4666666666667</v>
      </c>
      <c r="K68" s="31">
        <v>3067.9</v>
      </c>
      <c r="L68" s="31">
        <v>2997.8</v>
      </c>
      <c r="M68" s="31">
        <v>0.13843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1452.4</v>
      </c>
      <c r="D69" s="36">
        <v>1447.4333333333334</v>
      </c>
      <c r="E69" s="36">
        <v>1426.1166666666668</v>
      </c>
      <c r="F69" s="36">
        <v>1399.8333333333335</v>
      </c>
      <c r="G69" s="36">
        <v>1378.5166666666669</v>
      </c>
      <c r="H69" s="36">
        <v>1473.7166666666667</v>
      </c>
      <c r="I69" s="36">
        <v>1495.0333333333333</v>
      </c>
      <c r="J69" s="36">
        <v>1521.3166666666666</v>
      </c>
      <c r="K69" s="31">
        <v>1468.75</v>
      </c>
      <c r="L69" s="31">
        <v>1421.15</v>
      </c>
      <c r="M69" s="31">
        <v>14.97583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5788.65</v>
      </c>
      <c r="D70" s="36">
        <v>5834.9666666666672</v>
      </c>
      <c r="E70" s="36">
        <v>5679.8333333333339</v>
      </c>
      <c r="F70" s="36">
        <v>5571.0166666666664</v>
      </c>
      <c r="G70" s="36">
        <v>5415.8833333333332</v>
      </c>
      <c r="H70" s="36">
        <v>5943.7833333333347</v>
      </c>
      <c r="I70" s="36">
        <v>6098.9166666666679</v>
      </c>
      <c r="J70" s="36">
        <v>6207.7333333333354</v>
      </c>
      <c r="K70" s="31">
        <v>5990.1</v>
      </c>
      <c r="L70" s="31">
        <v>5726.15</v>
      </c>
      <c r="M70" s="31">
        <v>1.09361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3826.05</v>
      </c>
      <c r="D71" s="36">
        <v>3915.7666666666664</v>
      </c>
      <c r="E71" s="36">
        <v>3687.2833333333328</v>
      </c>
      <c r="F71" s="36">
        <v>3548.5166666666664</v>
      </c>
      <c r="G71" s="36">
        <v>3320.0333333333328</v>
      </c>
      <c r="H71" s="36">
        <v>4054.5333333333328</v>
      </c>
      <c r="I71" s="36">
        <v>4283.0166666666664</v>
      </c>
      <c r="J71" s="36">
        <v>4421.7833333333328</v>
      </c>
      <c r="K71" s="31">
        <v>4144.25</v>
      </c>
      <c r="L71" s="31">
        <v>3777</v>
      </c>
      <c r="M71" s="31">
        <v>16.527709999999999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569.54999999999995</v>
      </c>
      <c r="D72" s="36">
        <v>567.33333333333337</v>
      </c>
      <c r="E72" s="36">
        <v>563.66666666666674</v>
      </c>
      <c r="F72" s="36">
        <v>557.78333333333342</v>
      </c>
      <c r="G72" s="36">
        <v>554.11666666666679</v>
      </c>
      <c r="H72" s="36">
        <v>573.2166666666667</v>
      </c>
      <c r="I72" s="36">
        <v>576.88333333333344</v>
      </c>
      <c r="J72" s="36">
        <v>582.76666666666665</v>
      </c>
      <c r="K72" s="31">
        <v>571</v>
      </c>
      <c r="L72" s="31">
        <v>561.45000000000005</v>
      </c>
      <c r="M72" s="31">
        <v>9.9626400000000004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1759.4</v>
      </c>
      <c r="D73" s="36">
        <v>1765.4666666666665</v>
      </c>
      <c r="E73" s="36">
        <v>1700.9333333333329</v>
      </c>
      <c r="F73" s="36">
        <v>1642.4666666666665</v>
      </c>
      <c r="G73" s="36">
        <v>1577.9333333333329</v>
      </c>
      <c r="H73" s="36">
        <v>1823.9333333333329</v>
      </c>
      <c r="I73" s="36">
        <v>1888.4666666666662</v>
      </c>
      <c r="J73" s="36">
        <v>1946.9333333333329</v>
      </c>
      <c r="K73" s="31">
        <v>1830</v>
      </c>
      <c r="L73" s="31">
        <v>1707</v>
      </c>
      <c r="M73" s="31">
        <v>19.29129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184.6</v>
      </c>
      <c r="D74" s="36">
        <v>185.4</v>
      </c>
      <c r="E74" s="36">
        <v>183.05</v>
      </c>
      <c r="F74" s="36">
        <v>181.5</v>
      </c>
      <c r="G74" s="36">
        <v>179.15</v>
      </c>
      <c r="H74" s="36">
        <v>186.95000000000002</v>
      </c>
      <c r="I74" s="36">
        <v>189.29999999999998</v>
      </c>
      <c r="J74" s="36">
        <v>190.85000000000002</v>
      </c>
      <c r="K74" s="31">
        <v>187.75</v>
      </c>
      <c r="L74" s="31">
        <v>183.85</v>
      </c>
      <c r="M74" s="31">
        <v>277.10061000000002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1238.8499999999999</v>
      </c>
      <c r="D75" s="36">
        <v>1240.6166666666668</v>
      </c>
      <c r="E75" s="36">
        <v>1229.2833333333335</v>
      </c>
      <c r="F75" s="36">
        <v>1219.7166666666667</v>
      </c>
      <c r="G75" s="36">
        <v>1208.3833333333334</v>
      </c>
      <c r="H75" s="36">
        <v>1250.1833333333336</v>
      </c>
      <c r="I75" s="36">
        <v>1261.5166666666667</v>
      </c>
      <c r="J75" s="36">
        <v>1271.0833333333337</v>
      </c>
      <c r="K75" s="31">
        <v>1251.95</v>
      </c>
      <c r="L75" s="31">
        <v>1231.05</v>
      </c>
      <c r="M75" s="31">
        <v>5.7067899999999998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233.8</v>
      </c>
      <c r="D76" s="36">
        <v>232.83333333333334</v>
      </c>
      <c r="E76" s="36">
        <v>229.9666666666667</v>
      </c>
      <c r="F76" s="36">
        <v>226.13333333333335</v>
      </c>
      <c r="G76" s="36">
        <v>223.26666666666671</v>
      </c>
      <c r="H76" s="36">
        <v>236.66666666666669</v>
      </c>
      <c r="I76" s="36">
        <v>239.5333333333333</v>
      </c>
      <c r="J76" s="36">
        <v>243.36666666666667</v>
      </c>
      <c r="K76" s="31">
        <v>235.7</v>
      </c>
      <c r="L76" s="31">
        <v>229</v>
      </c>
      <c r="M76" s="31">
        <v>314.80257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558.35</v>
      </c>
      <c r="D77" s="36">
        <v>548.91666666666663</v>
      </c>
      <c r="E77" s="36">
        <v>525.43333333333328</v>
      </c>
      <c r="F77" s="36">
        <v>492.51666666666665</v>
      </c>
      <c r="G77" s="36">
        <v>469.0333333333333</v>
      </c>
      <c r="H77" s="36">
        <v>581.83333333333326</v>
      </c>
      <c r="I77" s="36">
        <v>605.31666666666661</v>
      </c>
      <c r="J77" s="36">
        <v>638.23333333333323</v>
      </c>
      <c r="K77" s="31">
        <v>572.4</v>
      </c>
      <c r="L77" s="31">
        <v>516</v>
      </c>
      <c r="M77" s="31">
        <v>387.78041000000002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1150.8</v>
      </c>
      <c r="D78" s="36">
        <v>1157.1000000000001</v>
      </c>
      <c r="E78" s="36">
        <v>1139.0000000000002</v>
      </c>
      <c r="F78" s="36">
        <v>1127.2</v>
      </c>
      <c r="G78" s="36">
        <v>1109.1000000000001</v>
      </c>
      <c r="H78" s="36">
        <v>1168.9000000000003</v>
      </c>
      <c r="I78" s="36">
        <v>1187.0000000000002</v>
      </c>
      <c r="J78" s="36">
        <v>1198.8000000000004</v>
      </c>
      <c r="K78" s="31">
        <v>1175.2</v>
      </c>
      <c r="L78" s="31">
        <v>1145.3</v>
      </c>
      <c r="M78" s="31">
        <v>49.699829999999999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547.54999999999995</v>
      </c>
      <c r="D79" s="36">
        <v>560.15</v>
      </c>
      <c r="E79" s="36">
        <v>523.09999999999991</v>
      </c>
      <c r="F79" s="36">
        <v>498.65</v>
      </c>
      <c r="G79" s="36">
        <v>461.59999999999991</v>
      </c>
      <c r="H79" s="36">
        <v>584.59999999999991</v>
      </c>
      <c r="I79" s="36">
        <v>621.64999999999986</v>
      </c>
      <c r="J79" s="36">
        <v>646.09999999999991</v>
      </c>
      <c r="K79" s="31">
        <v>597.20000000000005</v>
      </c>
      <c r="L79" s="31">
        <v>535.70000000000005</v>
      </c>
      <c r="M79" s="31">
        <v>10.264720000000001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274.7</v>
      </c>
      <c r="D80" s="36">
        <v>275.36666666666667</v>
      </c>
      <c r="E80" s="36">
        <v>269.93333333333334</v>
      </c>
      <c r="F80" s="36">
        <v>265.16666666666669</v>
      </c>
      <c r="G80" s="36">
        <v>259.73333333333335</v>
      </c>
      <c r="H80" s="36">
        <v>280.13333333333333</v>
      </c>
      <c r="I80" s="36">
        <v>285.56666666666672</v>
      </c>
      <c r="J80" s="36">
        <v>290.33333333333331</v>
      </c>
      <c r="K80" s="31">
        <v>280.8</v>
      </c>
      <c r="L80" s="31">
        <v>270.60000000000002</v>
      </c>
      <c r="M80" s="31">
        <v>56.606389999999998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1533.95</v>
      </c>
      <c r="D81" s="36">
        <v>1562.25</v>
      </c>
      <c r="E81" s="36">
        <v>1493.25</v>
      </c>
      <c r="F81" s="36">
        <v>1452.55</v>
      </c>
      <c r="G81" s="36">
        <v>1383.55</v>
      </c>
      <c r="H81" s="36">
        <v>1602.95</v>
      </c>
      <c r="I81" s="36">
        <v>1671.95</v>
      </c>
      <c r="J81" s="36">
        <v>1712.65</v>
      </c>
      <c r="K81" s="31">
        <v>1631.25</v>
      </c>
      <c r="L81" s="31">
        <v>1521.55</v>
      </c>
      <c r="M81" s="31">
        <v>1.23054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846.25</v>
      </c>
      <c r="D82" s="36">
        <v>845.06666666666661</v>
      </c>
      <c r="E82" s="36">
        <v>839.38333333333321</v>
      </c>
      <c r="F82" s="36">
        <v>832.51666666666665</v>
      </c>
      <c r="G82" s="36">
        <v>826.83333333333326</v>
      </c>
      <c r="H82" s="36">
        <v>851.93333333333317</v>
      </c>
      <c r="I82" s="36">
        <v>857.61666666666656</v>
      </c>
      <c r="J82" s="36">
        <v>864.48333333333312</v>
      </c>
      <c r="K82" s="31">
        <v>850.75</v>
      </c>
      <c r="L82" s="31">
        <v>838.2</v>
      </c>
      <c r="M82" s="31">
        <v>12.398149999999999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411.45</v>
      </c>
      <c r="D83" s="36">
        <v>414.48333333333335</v>
      </c>
      <c r="E83" s="36">
        <v>406.9666666666667</v>
      </c>
      <c r="F83" s="36">
        <v>402.48333333333335</v>
      </c>
      <c r="G83" s="36">
        <v>394.9666666666667</v>
      </c>
      <c r="H83" s="36">
        <v>418.9666666666667</v>
      </c>
      <c r="I83" s="36">
        <v>426.48333333333335</v>
      </c>
      <c r="J83" s="36">
        <v>430.9666666666667</v>
      </c>
      <c r="K83" s="31">
        <v>422</v>
      </c>
      <c r="L83" s="31">
        <v>410</v>
      </c>
      <c r="M83" s="31">
        <v>48.85615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6399.75</v>
      </c>
      <c r="D84" s="36">
        <v>6438.9333333333334</v>
      </c>
      <c r="E84" s="36">
        <v>6330.8166666666666</v>
      </c>
      <c r="F84" s="36">
        <v>6261.8833333333332</v>
      </c>
      <c r="G84" s="36">
        <v>6153.7666666666664</v>
      </c>
      <c r="H84" s="36">
        <v>6507.8666666666668</v>
      </c>
      <c r="I84" s="36">
        <v>6615.9833333333336</v>
      </c>
      <c r="J84" s="36">
        <v>6684.916666666667</v>
      </c>
      <c r="K84" s="31">
        <v>6547.05</v>
      </c>
      <c r="L84" s="31">
        <v>6370</v>
      </c>
      <c r="M84" s="31">
        <v>8.1549999999999997E-2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1188.5</v>
      </c>
      <c r="D85" s="36">
        <v>1193.2333333333333</v>
      </c>
      <c r="E85" s="36">
        <v>1171.4666666666667</v>
      </c>
      <c r="F85" s="36">
        <v>1154.4333333333334</v>
      </c>
      <c r="G85" s="36">
        <v>1132.6666666666667</v>
      </c>
      <c r="H85" s="36">
        <v>1210.2666666666667</v>
      </c>
      <c r="I85" s="36">
        <v>1232.0333333333335</v>
      </c>
      <c r="J85" s="36">
        <v>1249.0666666666666</v>
      </c>
      <c r="K85" s="31">
        <v>1215</v>
      </c>
      <c r="L85" s="31">
        <v>1176.2</v>
      </c>
      <c r="M85" s="31">
        <v>3.8807200000000002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1706.75</v>
      </c>
      <c r="D86" s="36">
        <v>1717.6000000000001</v>
      </c>
      <c r="E86" s="36">
        <v>1683.2000000000003</v>
      </c>
      <c r="F86" s="36">
        <v>1659.65</v>
      </c>
      <c r="G86" s="36">
        <v>1625.2500000000002</v>
      </c>
      <c r="H86" s="36">
        <v>1741.1500000000003</v>
      </c>
      <c r="I86" s="36">
        <v>1775.5500000000004</v>
      </c>
      <c r="J86" s="36">
        <v>1799.1000000000004</v>
      </c>
      <c r="K86" s="31">
        <v>1752</v>
      </c>
      <c r="L86" s="31">
        <v>1694.05</v>
      </c>
      <c r="M86" s="31">
        <v>1.0821799999999999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625.54999999999995</v>
      </c>
      <c r="D87" s="36">
        <v>628.51666666666665</v>
      </c>
      <c r="E87" s="36">
        <v>617.0333333333333</v>
      </c>
      <c r="F87" s="36">
        <v>608.51666666666665</v>
      </c>
      <c r="G87" s="36">
        <v>597.0333333333333</v>
      </c>
      <c r="H87" s="36">
        <v>637.0333333333333</v>
      </c>
      <c r="I87" s="36">
        <v>648.51666666666665</v>
      </c>
      <c r="J87" s="36">
        <v>657.0333333333333</v>
      </c>
      <c r="K87" s="31">
        <v>640</v>
      </c>
      <c r="L87" s="31">
        <v>620</v>
      </c>
      <c r="M87" s="31">
        <v>9.1678300000000004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23956.75</v>
      </c>
      <c r="D88" s="36">
        <v>23978.266666666663</v>
      </c>
      <c r="E88" s="36">
        <v>23683.833333333325</v>
      </c>
      <c r="F88" s="36">
        <v>23410.916666666661</v>
      </c>
      <c r="G88" s="36">
        <v>23116.483333333323</v>
      </c>
      <c r="H88" s="36">
        <v>24251.183333333327</v>
      </c>
      <c r="I88" s="36">
        <v>24545.616666666661</v>
      </c>
      <c r="J88" s="36">
        <v>24818.533333333329</v>
      </c>
      <c r="K88" s="31">
        <v>24272.7</v>
      </c>
      <c r="L88" s="31">
        <v>23705.35</v>
      </c>
      <c r="M88" s="31">
        <v>0.24154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1032.0999999999999</v>
      </c>
      <c r="D89" s="36">
        <v>1030.5</v>
      </c>
      <c r="E89" s="36">
        <v>1011.05</v>
      </c>
      <c r="F89" s="36">
        <v>990</v>
      </c>
      <c r="G89" s="36">
        <v>970.55</v>
      </c>
      <c r="H89" s="36">
        <v>1051.55</v>
      </c>
      <c r="I89" s="36">
        <v>1070.9999999999998</v>
      </c>
      <c r="J89" s="36">
        <v>1092.05</v>
      </c>
      <c r="K89" s="31">
        <v>1049.95</v>
      </c>
      <c r="L89" s="31">
        <v>1009.45</v>
      </c>
      <c r="M89" s="31">
        <v>5.0326199999999996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19.850000000000001</v>
      </c>
      <c r="D90" s="36">
        <v>20.033333333333331</v>
      </c>
      <c r="E90" s="36">
        <v>19.616666666666664</v>
      </c>
      <c r="F90" s="36">
        <v>19.383333333333333</v>
      </c>
      <c r="G90" s="36">
        <v>18.966666666666665</v>
      </c>
      <c r="H90" s="36">
        <v>20.266666666666662</v>
      </c>
      <c r="I90" s="36">
        <v>20.683333333333334</v>
      </c>
      <c r="J90" s="36">
        <v>20.916666666666661</v>
      </c>
      <c r="K90" s="31">
        <v>20.45</v>
      </c>
      <c r="L90" s="31">
        <v>19.8</v>
      </c>
      <c r="M90" s="31">
        <v>313.11407000000003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5148.8500000000004</v>
      </c>
      <c r="D91" s="36">
        <v>5163.0999999999995</v>
      </c>
      <c r="E91" s="36">
        <v>5117.1999999999989</v>
      </c>
      <c r="F91" s="36">
        <v>5085.5499999999993</v>
      </c>
      <c r="G91" s="36">
        <v>5039.6499999999987</v>
      </c>
      <c r="H91" s="36">
        <v>5194.7499999999991</v>
      </c>
      <c r="I91" s="36">
        <v>5240.6499999999987</v>
      </c>
      <c r="J91" s="36">
        <v>5272.2999999999993</v>
      </c>
      <c r="K91" s="31">
        <v>5209</v>
      </c>
      <c r="L91" s="31">
        <v>5131.45</v>
      </c>
      <c r="M91" s="31">
        <v>1.7616700000000001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2465</v>
      </c>
      <c r="D92" s="36">
        <v>2473.4833333333331</v>
      </c>
      <c r="E92" s="36">
        <v>2428.5666666666662</v>
      </c>
      <c r="F92" s="36">
        <v>2392.1333333333332</v>
      </c>
      <c r="G92" s="36">
        <v>2347.2166666666662</v>
      </c>
      <c r="H92" s="36">
        <v>2509.9166666666661</v>
      </c>
      <c r="I92" s="36">
        <v>2554.833333333333</v>
      </c>
      <c r="J92" s="36">
        <v>2591.266666666666</v>
      </c>
      <c r="K92" s="31">
        <v>2518.4</v>
      </c>
      <c r="L92" s="31">
        <v>2437.0500000000002</v>
      </c>
      <c r="M92" s="31">
        <v>10.192640000000001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1851.7</v>
      </c>
      <c r="D93" s="36">
        <v>1830.2666666666667</v>
      </c>
      <c r="E93" s="36">
        <v>1804.6833333333334</v>
      </c>
      <c r="F93" s="36">
        <v>1757.6666666666667</v>
      </c>
      <c r="G93" s="36">
        <v>1732.0833333333335</v>
      </c>
      <c r="H93" s="36">
        <v>1877.2833333333333</v>
      </c>
      <c r="I93" s="36">
        <v>1902.8666666666668</v>
      </c>
      <c r="J93" s="36">
        <v>1949.8833333333332</v>
      </c>
      <c r="K93" s="31">
        <v>1855.85</v>
      </c>
      <c r="L93" s="31">
        <v>1783.25</v>
      </c>
      <c r="M93" s="31">
        <v>3.4462799999999998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264.35000000000002</v>
      </c>
      <c r="D94" s="36">
        <v>266.55</v>
      </c>
      <c r="E94" s="36">
        <v>261.40000000000003</v>
      </c>
      <c r="F94" s="36">
        <v>258.45000000000005</v>
      </c>
      <c r="G94" s="36">
        <v>253.30000000000007</v>
      </c>
      <c r="H94" s="36">
        <v>269.5</v>
      </c>
      <c r="I94" s="36">
        <v>274.64999999999998</v>
      </c>
      <c r="J94" s="36">
        <v>277.59999999999997</v>
      </c>
      <c r="K94" s="31">
        <v>271.7</v>
      </c>
      <c r="L94" s="31">
        <v>263.60000000000002</v>
      </c>
      <c r="M94" s="31">
        <v>5.8890700000000002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828.85</v>
      </c>
      <c r="D95" s="36">
        <v>822.25</v>
      </c>
      <c r="E95" s="36">
        <v>806.5</v>
      </c>
      <c r="F95" s="36">
        <v>784.15</v>
      </c>
      <c r="G95" s="36">
        <v>768.4</v>
      </c>
      <c r="H95" s="36">
        <v>844.6</v>
      </c>
      <c r="I95" s="36">
        <v>860.35</v>
      </c>
      <c r="J95" s="36">
        <v>882.7</v>
      </c>
      <c r="K95" s="31">
        <v>838</v>
      </c>
      <c r="L95" s="31">
        <v>799.9</v>
      </c>
      <c r="M95" s="31">
        <v>36.51061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514.35</v>
      </c>
      <c r="D96" s="36">
        <v>514.38333333333333</v>
      </c>
      <c r="E96" s="36">
        <v>506.4666666666667</v>
      </c>
      <c r="F96" s="36">
        <v>498.58333333333337</v>
      </c>
      <c r="G96" s="36">
        <v>490.66666666666674</v>
      </c>
      <c r="H96" s="36">
        <v>522.26666666666665</v>
      </c>
      <c r="I96" s="36">
        <v>530.18333333333339</v>
      </c>
      <c r="J96" s="36">
        <v>538.06666666666661</v>
      </c>
      <c r="K96" s="31">
        <v>522.29999999999995</v>
      </c>
      <c r="L96" s="31">
        <v>506.5</v>
      </c>
      <c r="M96" s="31">
        <v>140.18869000000001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966.25</v>
      </c>
      <c r="D97" s="36">
        <v>967.38333333333333</v>
      </c>
      <c r="E97" s="36">
        <v>955.06666666666661</v>
      </c>
      <c r="F97" s="36">
        <v>943.88333333333333</v>
      </c>
      <c r="G97" s="36">
        <v>931.56666666666661</v>
      </c>
      <c r="H97" s="36">
        <v>978.56666666666661</v>
      </c>
      <c r="I97" s="36">
        <v>990.88333333333344</v>
      </c>
      <c r="J97" s="36">
        <v>1002.0666666666666</v>
      </c>
      <c r="K97" s="31">
        <v>979.7</v>
      </c>
      <c r="L97" s="31">
        <v>956.2</v>
      </c>
      <c r="M97" s="31">
        <v>2.0520399999999999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1115.7</v>
      </c>
      <c r="D98" s="36">
        <v>1121.8666666666668</v>
      </c>
      <c r="E98" s="36">
        <v>1103.3333333333335</v>
      </c>
      <c r="F98" s="36">
        <v>1090.9666666666667</v>
      </c>
      <c r="G98" s="36">
        <v>1072.4333333333334</v>
      </c>
      <c r="H98" s="36">
        <v>1134.2333333333336</v>
      </c>
      <c r="I98" s="36">
        <v>1152.7666666666669</v>
      </c>
      <c r="J98" s="36">
        <v>1165.1333333333337</v>
      </c>
      <c r="K98" s="31">
        <v>1140.4000000000001</v>
      </c>
      <c r="L98" s="31">
        <v>1109.5</v>
      </c>
      <c r="M98" s="31">
        <v>2.8312599999999999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198.4</v>
      </c>
      <c r="D99" s="36">
        <v>200.66666666666666</v>
      </c>
      <c r="E99" s="36">
        <v>193.23333333333332</v>
      </c>
      <c r="F99" s="36">
        <v>188.06666666666666</v>
      </c>
      <c r="G99" s="36">
        <v>180.63333333333333</v>
      </c>
      <c r="H99" s="36">
        <v>205.83333333333331</v>
      </c>
      <c r="I99" s="36">
        <v>213.26666666666665</v>
      </c>
      <c r="J99" s="36">
        <v>218.43333333333331</v>
      </c>
      <c r="K99" s="31">
        <v>208.1</v>
      </c>
      <c r="L99" s="31">
        <v>195.5</v>
      </c>
      <c r="M99" s="31">
        <v>286.91987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645.20000000000005</v>
      </c>
      <c r="D100" s="36">
        <v>653.85</v>
      </c>
      <c r="E100" s="36">
        <v>630.40000000000009</v>
      </c>
      <c r="F100" s="36">
        <v>615.6</v>
      </c>
      <c r="G100" s="36">
        <v>592.15000000000009</v>
      </c>
      <c r="H100" s="36">
        <v>668.65000000000009</v>
      </c>
      <c r="I100" s="36">
        <v>692.10000000000014</v>
      </c>
      <c r="J100" s="36">
        <v>706.90000000000009</v>
      </c>
      <c r="K100" s="31">
        <v>677.3</v>
      </c>
      <c r="L100" s="31">
        <v>639.04999999999995</v>
      </c>
      <c r="M100" s="31">
        <v>2.2711700000000001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2607.25</v>
      </c>
      <c r="D101" s="36">
        <v>2619.1166666666668</v>
      </c>
      <c r="E101" s="36">
        <v>2514.2333333333336</v>
      </c>
      <c r="F101" s="36">
        <v>2421.2166666666667</v>
      </c>
      <c r="G101" s="36">
        <v>2316.3333333333335</v>
      </c>
      <c r="H101" s="36">
        <v>2712.1333333333337</v>
      </c>
      <c r="I101" s="36">
        <v>2817.0166666666669</v>
      </c>
      <c r="J101" s="36">
        <v>2910.0333333333338</v>
      </c>
      <c r="K101" s="31">
        <v>2724</v>
      </c>
      <c r="L101" s="31">
        <v>2526.1</v>
      </c>
      <c r="M101" s="31">
        <v>3.9776799999999999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62.05</v>
      </c>
      <c r="D102" s="36">
        <v>62.033333333333331</v>
      </c>
      <c r="E102" s="36">
        <v>60.61666666666666</v>
      </c>
      <c r="F102" s="36">
        <v>59.18333333333333</v>
      </c>
      <c r="G102" s="36">
        <v>57.766666666666659</v>
      </c>
      <c r="H102" s="36">
        <v>63.466666666666661</v>
      </c>
      <c r="I102" s="36">
        <v>64.883333333333326</v>
      </c>
      <c r="J102" s="36">
        <v>66.316666666666663</v>
      </c>
      <c r="K102" s="31">
        <v>63.45</v>
      </c>
      <c r="L102" s="31">
        <v>60.6</v>
      </c>
      <c r="M102" s="31">
        <v>872.81979999999999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1873.8</v>
      </c>
      <c r="D103" s="36">
        <v>1860.1833333333334</v>
      </c>
      <c r="E103" s="36">
        <v>1837.1666666666667</v>
      </c>
      <c r="F103" s="36">
        <v>1800.5333333333333</v>
      </c>
      <c r="G103" s="36">
        <v>1777.5166666666667</v>
      </c>
      <c r="H103" s="36">
        <v>1896.8166666666668</v>
      </c>
      <c r="I103" s="36">
        <v>1919.8333333333333</v>
      </c>
      <c r="J103" s="36">
        <v>1956.4666666666669</v>
      </c>
      <c r="K103" s="31">
        <v>1883.2</v>
      </c>
      <c r="L103" s="31">
        <v>1823.55</v>
      </c>
      <c r="M103" s="31">
        <v>17.4009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783</v>
      </c>
      <c r="D104" s="36">
        <v>781.01666666666677</v>
      </c>
      <c r="E104" s="36">
        <v>766.98333333333358</v>
      </c>
      <c r="F104" s="36">
        <v>750.96666666666681</v>
      </c>
      <c r="G104" s="36">
        <v>736.93333333333362</v>
      </c>
      <c r="H104" s="36">
        <v>797.03333333333353</v>
      </c>
      <c r="I104" s="36">
        <v>811.06666666666661</v>
      </c>
      <c r="J104" s="36">
        <v>827.08333333333348</v>
      </c>
      <c r="K104" s="31">
        <v>795.05</v>
      </c>
      <c r="L104" s="31">
        <v>765</v>
      </c>
      <c r="M104" s="31">
        <v>3.8154599999999999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1547.25</v>
      </c>
      <c r="D105" s="36">
        <v>1543.0333333333335</v>
      </c>
      <c r="E105" s="36">
        <v>1496.0666666666671</v>
      </c>
      <c r="F105" s="36">
        <v>1444.8833333333334</v>
      </c>
      <c r="G105" s="36">
        <v>1397.916666666667</v>
      </c>
      <c r="H105" s="36">
        <v>1594.2166666666672</v>
      </c>
      <c r="I105" s="36">
        <v>1641.1833333333338</v>
      </c>
      <c r="J105" s="36">
        <v>1692.3666666666672</v>
      </c>
      <c r="K105" s="31">
        <v>1590</v>
      </c>
      <c r="L105" s="31">
        <v>1491.85</v>
      </c>
      <c r="M105" s="31">
        <v>11.95279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8239.35</v>
      </c>
      <c r="D106" s="36">
        <v>8241.8666666666668</v>
      </c>
      <c r="E106" s="36">
        <v>8179.4833333333336</v>
      </c>
      <c r="F106" s="36">
        <v>8119.6166666666668</v>
      </c>
      <c r="G106" s="36">
        <v>8057.2333333333336</v>
      </c>
      <c r="H106" s="36">
        <v>8301.7333333333336</v>
      </c>
      <c r="I106" s="36">
        <v>8364.1166666666686</v>
      </c>
      <c r="J106" s="36">
        <v>8423.9833333333336</v>
      </c>
      <c r="K106" s="31">
        <v>8304.25</v>
      </c>
      <c r="L106" s="31">
        <v>8182</v>
      </c>
      <c r="M106" s="31">
        <v>7.3429999999999995E-2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137.69999999999999</v>
      </c>
      <c r="D107" s="36">
        <v>138.69999999999999</v>
      </c>
      <c r="E107" s="36">
        <v>135.69999999999999</v>
      </c>
      <c r="F107" s="36">
        <v>133.69999999999999</v>
      </c>
      <c r="G107" s="36">
        <v>130.69999999999999</v>
      </c>
      <c r="H107" s="36">
        <v>140.69999999999999</v>
      </c>
      <c r="I107" s="36">
        <v>143.69999999999999</v>
      </c>
      <c r="J107" s="36">
        <v>145.69999999999999</v>
      </c>
      <c r="K107" s="31">
        <v>141.69999999999999</v>
      </c>
      <c r="L107" s="31">
        <v>136.69999999999999</v>
      </c>
      <c r="M107" s="31">
        <v>64.981780000000001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448</v>
      </c>
      <c r="D108" s="36">
        <v>451.15000000000003</v>
      </c>
      <c r="E108" s="36">
        <v>443.85000000000008</v>
      </c>
      <c r="F108" s="36">
        <v>439.70000000000005</v>
      </c>
      <c r="G108" s="36">
        <v>432.40000000000009</v>
      </c>
      <c r="H108" s="36">
        <v>455.30000000000007</v>
      </c>
      <c r="I108" s="36">
        <v>462.6</v>
      </c>
      <c r="J108" s="36">
        <v>466.75000000000006</v>
      </c>
      <c r="K108" s="31">
        <v>458.45</v>
      </c>
      <c r="L108" s="31">
        <v>447</v>
      </c>
      <c r="M108" s="31">
        <v>16.976659999999999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786.6</v>
      </c>
      <c r="D109" s="36">
        <v>780.68333333333339</v>
      </c>
      <c r="E109" s="36">
        <v>768.06666666666683</v>
      </c>
      <c r="F109" s="36">
        <v>749.53333333333342</v>
      </c>
      <c r="G109" s="36">
        <v>736.91666666666686</v>
      </c>
      <c r="H109" s="36">
        <v>799.21666666666681</v>
      </c>
      <c r="I109" s="36">
        <v>811.83333333333337</v>
      </c>
      <c r="J109" s="36">
        <v>830.36666666666679</v>
      </c>
      <c r="K109" s="31">
        <v>793.3</v>
      </c>
      <c r="L109" s="31">
        <v>762.15</v>
      </c>
      <c r="M109" s="31">
        <v>4.7175900000000004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359.5</v>
      </c>
      <c r="D110" s="36">
        <v>361.76666666666665</v>
      </c>
      <c r="E110" s="36">
        <v>355.73333333333329</v>
      </c>
      <c r="F110" s="36">
        <v>351.96666666666664</v>
      </c>
      <c r="G110" s="36">
        <v>345.93333333333328</v>
      </c>
      <c r="H110" s="36">
        <v>365.5333333333333</v>
      </c>
      <c r="I110" s="36">
        <v>371.56666666666661</v>
      </c>
      <c r="J110" s="36">
        <v>375.33333333333331</v>
      </c>
      <c r="K110" s="31">
        <v>367.8</v>
      </c>
      <c r="L110" s="31">
        <v>358</v>
      </c>
      <c r="M110" s="31">
        <v>11.11636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475.2</v>
      </c>
      <c r="D111" s="36">
        <v>478.36666666666662</v>
      </c>
      <c r="E111" s="36">
        <v>469.33333333333326</v>
      </c>
      <c r="F111" s="36">
        <v>463.46666666666664</v>
      </c>
      <c r="G111" s="36">
        <v>454.43333333333328</v>
      </c>
      <c r="H111" s="36">
        <v>484.23333333333323</v>
      </c>
      <c r="I111" s="36">
        <v>493.26666666666665</v>
      </c>
      <c r="J111" s="36">
        <v>499.13333333333321</v>
      </c>
      <c r="K111" s="31">
        <v>487.4</v>
      </c>
      <c r="L111" s="31">
        <v>472.5</v>
      </c>
      <c r="M111" s="31">
        <v>0.46494000000000002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1143.0999999999999</v>
      </c>
      <c r="D112" s="36">
        <v>1143.2666666666667</v>
      </c>
      <c r="E112" s="36">
        <v>1101.8333333333333</v>
      </c>
      <c r="F112" s="36">
        <v>1060.5666666666666</v>
      </c>
      <c r="G112" s="36">
        <v>1019.1333333333332</v>
      </c>
      <c r="H112" s="36">
        <v>1184.5333333333333</v>
      </c>
      <c r="I112" s="36">
        <v>1225.9666666666667</v>
      </c>
      <c r="J112" s="36">
        <v>1267.2333333333333</v>
      </c>
      <c r="K112" s="31">
        <v>1184.7</v>
      </c>
      <c r="L112" s="31">
        <v>1102</v>
      </c>
      <c r="M112" s="31">
        <v>5.7796200000000004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1160.8499999999999</v>
      </c>
      <c r="D113" s="36">
        <v>1160.1499999999999</v>
      </c>
      <c r="E113" s="36">
        <v>1144.4499999999998</v>
      </c>
      <c r="F113" s="36">
        <v>1128.05</v>
      </c>
      <c r="G113" s="36">
        <v>1112.3499999999999</v>
      </c>
      <c r="H113" s="36">
        <v>1176.5499999999997</v>
      </c>
      <c r="I113" s="36">
        <v>1192.25</v>
      </c>
      <c r="J113" s="36">
        <v>1208.6499999999996</v>
      </c>
      <c r="K113" s="31">
        <v>1175.8499999999999</v>
      </c>
      <c r="L113" s="31">
        <v>1143.75</v>
      </c>
      <c r="M113" s="31">
        <v>16.649799999999999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486.75</v>
      </c>
      <c r="D114" s="36">
        <v>486.66666666666669</v>
      </c>
      <c r="E114" s="36">
        <v>482.68333333333339</v>
      </c>
      <c r="F114" s="36">
        <v>478.61666666666673</v>
      </c>
      <c r="G114" s="36">
        <v>474.63333333333344</v>
      </c>
      <c r="H114" s="36">
        <v>490.73333333333335</v>
      </c>
      <c r="I114" s="36">
        <v>494.71666666666658</v>
      </c>
      <c r="J114" s="36">
        <v>498.7833333333333</v>
      </c>
      <c r="K114" s="31">
        <v>490.65</v>
      </c>
      <c r="L114" s="31">
        <v>482.6</v>
      </c>
      <c r="M114" s="31">
        <v>5.2663399999999996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1392.65</v>
      </c>
      <c r="D115" s="36">
        <v>1394.1166666666668</v>
      </c>
      <c r="E115" s="36">
        <v>1383.5333333333335</v>
      </c>
      <c r="F115" s="36">
        <v>1374.4166666666667</v>
      </c>
      <c r="G115" s="36">
        <v>1363.8333333333335</v>
      </c>
      <c r="H115" s="36">
        <v>1403.2333333333336</v>
      </c>
      <c r="I115" s="36">
        <v>1413.8166666666666</v>
      </c>
      <c r="J115" s="36">
        <v>1422.9333333333336</v>
      </c>
      <c r="K115" s="31">
        <v>1404.7</v>
      </c>
      <c r="L115" s="31">
        <v>1385</v>
      </c>
      <c r="M115" s="31">
        <v>11.617050000000001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137.25</v>
      </c>
      <c r="D116" s="36">
        <v>139.98333333333335</v>
      </c>
      <c r="E116" s="36">
        <v>134.1166666666667</v>
      </c>
      <c r="F116" s="36">
        <v>130.98333333333335</v>
      </c>
      <c r="G116" s="36">
        <v>125.1166666666667</v>
      </c>
      <c r="H116" s="36">
        <v>143.1166666666667</v>
      </c>
      <c r="I116" s="36">
        <v>148.98333333333338</v>
      </c>
      <c r="J116" s="36">
        <v>152.1166666666667</v>
      </c>
      <c r="K116" s="31">
        <v>145.85</v>
      </c>
      <c r="L116" s="31">
        <v>136.85</v>
      </c>
      <c r="M116" s="31">
        <v>146.17492999999999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1461.45</v>
      </c>
      <c r="D117" s="36">
        <v>1472.0833333333333</v>
      </c>
      <c r="E117" s="36">
        <v>1445.1666666666665</v>
      </c>
      <c r="F117" s="36">
        <v>1428.8833333333332</v>
      </c>
      <c r="G117" s="36">
        <v>1401.9666666666665</v>
      </c>
      <c r="H117" s="36">
        <v>1488.3666666666666</v>
      </c>
      <c r="I117" s="36">
        <v>1515.2833333333331</v>
      </c>
      <c r="J117" s="36">
        <v>1531.5666666666666</v>
      </c>
      <c r="K117" s="31">
        <v>1499</v>
      </c>
      <c r="L117" s="31">
        <v>1455.8</v>
      </c>
      <c r="M117" s="31">
        <v>0.72331999999999996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419.8</v>
      </c>
      <c r="D118" s="36">
        <v>417.45</v>
      </c>
      <c r="E118" s="36">
        <v>412</v>
      </c>
      <c r="F118" s="36">
        <v>404.2</v>
      </c>
      <c r="G118" s="36">
        <v>398.75</v>
      </c>
      <c r="H118" s="36">
        <v>425.25</v>
      </c>
      <c r="I118" s="36">
        <v>430.69999999999993</v>
      </c>
      <c r="J118" s="36">
        <v>438.5</v>
      </c>
      <c r="K118" s="31">
        <v>422.9</v>
      </c>
      <c r="L118" s="31">
        <v>409.65</v>
      </c>
      <c r="M118" s="31">
        <v>251.77074999999999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905.2</v>
      </c>
      <c r="D119" s="36">
        <v>910.06666666666661</v>
      </c>
      <c r="E119" s="36">
        <v>898.13333333333321</v>
      </c>
      <c r="F119" s="36">
        <v>891.06666666666661</v>
      </c>
      <c r="G119" s="36">
        <v>879.13333333333321</v>
      </c>
      <c r="H119" s="36">
        <v>917.13333333333321</v>
      </c>
      <c r="I119" s="36">
        <v>929.06666666666661</v>
      </c>
      <c r="J119" s="36">
        <v>936.13333333333321</v>
      </c>
      <c r="K119" s="31">
        <v>922</v>
      </c>
      <c r="L119" s="31">
        <v>903</v>
      </c>
      <c r="M119" s="31">
        <v>19.734220000000001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6425.35</v>
      </c>
      <c r="D120" s="36">
        <v>6374</v>
      </c>
      <c r="E120" s="36">
        <v>6279</v>
      </c>
      <c r="F120" s="36">
        <v>6132.65</v>
      </c>
      <c r="G120" s="36">
        <v>6037.65</v>
      </c>
      <c r="H120" s="36">
        <v>6520.35</v>
      </c>
      <c r="I120" s="36">
        <v>6615.35</v>
      </c>
      <c r="J120" s="36">
        <v>6761.7000000000007</v>
      </c>
      <c r="K120" s="31">
        <v>6469</v>
      </c>
      <c r="L120" s="31">
        <v>6227.65</v>
      </c>
      <c r="M120" s="31">
        <v>5.1871200000000002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2541.75</v>
      </c>
      <c r="D121" s="36">
        <v>2528.1833333333334</v>
      </c>
      <c r="E121" s="36">
        <v>2508.8166666666666</v>
      </c>
      <c r="F121" s="36">
        <v>2475.8833333333332</v>
      </c>
      <c r="G121" s="36">
        <v>2456.5166666666664</v>
      </c>
      <c r="H121" s="36">
        <v>2561.1166666666668</v>
      </c>
      <c r="I121" s="36">
        <v>2580.4833333333336</v>
      </c>
      <c r="J121" s="36">
        <v>2613.416666666667</v>
      </c>
      <c r="K121" s="31">
        <v>2547.5500000000002</v>
      </c>
      <c r="L121" s="31">
        <v>2495.25</v>
      </c>
      <c r="M121" s="31">
        <v>2.4977399999999998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2885.25</v>
      </c>
      <c r="D122" s="36">
        <v>2894.5499999999997</v>
      </c>
      <c r="E122" s="36">
        <v>2861.6999999999994</v>
      </c>
      <c r="F122" s="36">
        <v>2838.1499999999996</v>
      </c>
      <c r="G122" s="36">
        <v>2805.2999999999993</v>
      </c>
      <c r="H122" s="36">
        <v>2918.0999999999995</v>
      </c>
      <c r="I122" s="36">
        <v>2950.95</v>
      </c>
      <c r="J122" s="36">
        <v>2974.4999999999995</v>
      </c>
      <c r="K122" s="31">
        <v>2927.4</v>
      </c>
      <c r="L122" s="31">
        <v>2871</v>
      </c>
      <c r="M122" s="31">
        <v>2.8319800000000002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920.05</v>
      </c>
      <c r="D123" s="36">
        <v>924.36666666666667</v>
      </c>
      <c r="E123" s="36">
        <v>910.83333333333337</v>
      </c>
      <c r="F123" s="36">
        <v>901.61666666666667</v>
      </c>
      <c r="G123" s="36">
        <v>888.08333333333337</v>
      </c>
      <c r="H123" s="36">
        <v>933.58333333333337</v>
      </c>
      <c r="I123" s="36">
        <v>947.11666666666667</v>
      </c>
      <c r="J123" s="36">
        <v>956.33333333333337</v>
      </c>
      <c r="K123" s="31">
        <v>937.9</v>
      </c>
      <c r="L123" s="31">
        <v>915.15</v>
      </c>
      <c r="M123" s="31">
        <v>34.159199999999998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1076.45</v>
      </c>
      <c r="D124" s="36">
        <v>1076.0999999999999</v>
      </c>
      <c r="E124" s="36">
        <v>1064.4499999999998</v>
      </c>
      <c r="F124" s="36">
        <v>1052.4499999999998</v>
      </c>
      <c r="G124" s="36">
        <v>1040.7999999999997</v>
      </c>
      <c r="H124" s="36">
        <v>1088.0999999999999</v>
      </c>
      <c r="I124" s="36">
        <v>1099.75</v>
      </c>
      <c r="J124" s="36">
        <v>1111.75</v>
      </c>
      <c r="K124" s="31">
        <v>1087.75</v>
      </c>
      <c r="L124" s="31">
        <v>1064.0999999999999</v>
      </c>
      <c r="M124" s="31">
        <v>5.4875400000000001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4253.1000000000004</v>
      </c>
      <c r="D125" s="36">
        <v>4292.9666666666672</v>
      </c>
      <c r="E125" s="36">
        <v>4195.1333333333341</v>
      </c>
      <c r="F125" s="36">
        <v>4137.166666666667</v>
      </c>
      <c r="G125" s="36">
        <v>4039.3333333333339</v>
      </c>
      <c r="H125" s="36">
        <v>4350.9333333333343</v>
      </c>
      <c r="I125" s="36">
        <v>4448.7666666666664</v>
      </c>
      <c r="J125" s="36">
        <v>4506.7333333333345</v>
      </c>
      <c r="K125" s="31">
        <v>4390.8</v>
      </c>
      <c r="L125" s="31">
        <v>4235</v>
      </c>
      <c r="M125" s="31">
        <v>0.83177000000000001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1608.05</v>
      </c>
      <c r="D126" s="36">
        <v>1600.6833333333332</v>
      </c>
      <c r="E126" s="36">
        <v>1579.5166666666664</v>
      </c>
      <c r="F126" s="36">
        <v>1550.9833333333333</v>
      </c>
      <c r="G126" s="36">
        <v>1529.8166666666666</v>
      </c>
      <c r="H126" s="36">
        <v>1629.2166666666662</v>
      </c>
      <c r="I126" s="36">
        <v>1650.3833333333328</v>
      </c>
      <c r="J126" s="36">
        <v>1678.9166666666661</v>
      </c>
      <c r="K126" s="31">
        <v>1621.85</v>
      </c>
      <c r="L126" s="31">
        <v>1572.15</v>
      </c>
      <c r="M126" s="31">
        <v>2.1970900000000002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4175.6499999999996</v>
      </c>
      <c r="D127" s="36">
        <v>4140.333333333333</v>
      </c>
      <c r="E127" s="36">
        <v>4095.6666666666661</v>
      </c>
      <c r="F127" s="36">
        <v>4015.6833333333329</v>
      </c>
      <c r="G127" s="36">
        <v>3971.016666666666</v>
      </c>
      <c r="H127" s="36">
        <v>4220.3166666666657</v>
      </c>
      <c r="I127" s="36">
        <v>4264.9833333333318</v>
      </c>
      <c r="J127" s="36">
        <v>4344.9666666666662</v>
      </c>
      <c r="K127" s="31">
        <v>4185</v>
      </c>
      <c r="L127" s="31">
        <v>4060.35</v>
      </c>
      <c r="M127" s="31">
        <v>0.31068000000000001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304.5</v>
      </c>
      <c r="D128" s="36">
        <v>304.75</v>
      </c>
      <c r="E128" s="36">
        <v>302.05</v>
      </c>
      <c r="F128" s="36">
        <v>299.60000000000002</v>
      </c>
      <c r="G128" s="36">
        <v>296.90000000000003</v>
      </c>
      <c r="H128" s="36">
        <v>307.2</v>
      </c>
      <c r="I128" s="36">
        <v>309.90000000000003</v>
      </c>
      <c r="J128" s="36">
        <v>312.34999999999997</v>
      </c>
      <c r="K128" s="31">
        <v>307.45</v>
      </c>
      <c r="L128" s="31">
        <v>302.3</v>
      </c>
      <c r="M128" s="31">
        <v>33.599760000000003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392.75</v>
      </c>
      <c r="D129" s="36">
        <v>391.43333333333334</v>
      </c>
      <c r="E129" s="36">
        <v>388.9666666666667</v>
      </c>
      <c r="F129" s="36">
        <v>385.18333333333334</v>
      </c>
      <c r="G129" s="36">
        <v>382.7166666666667</v>
      </c>
      <c r="H129" s="36">
        <v>395.2166666666667</v>
      </c>
      <c r="I129" s="36">
        <v>397.68333333333328</v>
      </c>
      <c r="J129" s="36">
        <v>401.4666666666667</v>
      </c>
      <c r="K129" s="31">
        <v>393.9</v>
      </c>
      <c r="L129" s="31">
        <v>387.65</v>
      </c>
      <c r="M129" s="31">
        <v>2.3202500000000001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2309.6999999999998</v>
      </c>
      <c r="D130" s="36">
        <v>2290.1999999999998</v>
      </c>
      <c r="E130" s="36">
        <v>2256.0499999999997</v>
      </c>
      <c r="F130" s="36">
        <v>2202.4</v>
      </c>
      <c r="G130" s="36">
        <v>2168.25</v>
      </c>
      <c r="H130" s="36">
        <v>2343.8499999999995</v>
      </c>
      <c r="I130" s="36">
        <v>2377.9999999999991</v>
      </c>
      <c r="J130" s="36">
        <v>2431.6499999999992</v>
      </c>
      <c r="K130" s="31">
        <v>2324.35</v>
      </c>
      <c r="L130" s="31">
        <v>2236.5500000000002</v>
      </c>
      <c r="M130" s="31">
        <v>6.6325200000000004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2109.75</v>
      </c>
      <c r="D131" s="36">
        <v>2057.2833333333333</v>
      </c>
      <c r="E131" s="36">
        <v>1957.4666666666667</v>
      </c>
      <c r="F131" s="36">
        <v>1805.1833333333334</v>
      </c>
      <c r="G131" s="36">
        <v>1705.3666666666668</v>
      </c>
      <c r="H131" s="36">
        <v>2209.5666666666666</v>
      </c>
      <c r="I131" s="36">
        <v>2309.3833333333332</v>
      </c>
      <c r="J131" s="36">
        <v>2461.6666666666665</v>
      </c>
      <c r="K131" s="31">
        <v>2157.1</v>
      </c>
      <c r="L131" s="31">
        <v>1905</v>
      </c>
      <c r="M131" s="31">
        <v>8.9836899999999993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544.65</v>
      </c>
      <c r="D132" s="36">
        <v>547.80000000000007</v>
      </c>
      <c r="E132" s="36">
        <v>536.60000000000014</v>
      </c>
      <c r="F132" s="36">
        <v>528.55000000000007</v>
      </c>
      <c r="G132" s="36">
        <v>517.35000000000014</v>
      </c>
      <c r="H132" s="36">
        <v>555.85000000000014</v>
      </c>
      <c r="I132" s="36">
        <v>567.05000000000018</v>
      </c>
      <c r="J132" s="36">
        <v>575.10000000000014</v>
      </c>
      <c r="K132" s="31">
        <v>559</v>
      </c>
      <c r="L132" s="31">
        <v>539.75</v>
      </c>
      <c r="M132" s="31">
        <v>33.183540000000001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2259.1</v>
      </c>
      <c r="D133" s="36">
        <v>2271.3666666666668</v>
      </c>
      <c r="E133" s="36">
        <v>2242.7333333333336</v>
      </c>
      <c r="F133" s="36">
        <v>2226.3666666666668</v>
      </c>
      <c r="G133" s="36">
        <v>2197.7333333333336</v>
      </c>
      <c r="H133" s="36">
        <v>2287.7333333333336</v>
      </c>
      <c r="I133" s="36">
        <v>2316.3666666666668</v>
      </c>
      <c r="J133" s="36">
        <v>2332.7333333333336</v>
      </c>
      <c r="K133" s="31">
        <v>2300</v>
      </c>
      <c r="L133" s="31">
        <v>2255</v>
      </c>
      <c r="M133" s="31">
        <v>2.4702600000000001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1914.95</v>
      </c>
      <c r="D134" s="36">
        <v>1929.75</v>
      </c>
      <c r="E134" s="36">
        <v>1890.3</v>
      </c>
      <c r="F134" s="36">
        <v>1865.6499999999999</v>
      </c>
      <c r="G134" s="36">
        <v>1826.1999999999998</v>
      </c>
      <c r="H134" s="36">
        <v>1954.4</v>
      </c>
      <c r="I134" s="36">
        <v>1993.85</v>
      </c>
      <c r="J134" s="36">
        <v>2018.5000000000002</v>
      </c>
      <c r="K134" s="31">
        <v>1969.2</v>
      </c>
      <c r="L134" s="31">
        <v>1905.1</v>
      </c>
      <c r="M134" s="31">
        <v>1.7074800000000001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1015.9</v>
      </c>
      <c r="D135" s="36">
        <v>1021.4833333333332</v>
      </c>
      <c r="E135" s="36">
        <v>1005.9166666666665</v>
      </c>
      <c r="F135" s="36">
        <v>995.93333333333328</v>
      </c>
      <c r="G135" s="36">
        <v>980.36666666666656</v>
      </c>
      <c r="H135" s="36">
        <v>1031.4666666666665</v>
      </c>
      <c r="I135" s="36">
        <v>1047.0333333333333</v>
      </c>
      <c r="J135" s="36">
        <v>1057.0166666666664</v>
      </c>
      <c r="K135" s="31">
        <v>1037.05</v>
      </c>
      <c r="L135" s="31">
        <v>1011.5</v>
      </c>
      <c r="M135" s="31">
        <v>0.40908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574.04999999999995</v>
      </c>
      <c r="D136" s="36">
        <v>579.5</v>
      </c>
      <c r="E136" s="36">
        <v>564.54999999999995</v>
      </c>
      <c r="F136" s="36">
        <v>555.04999999999995</v>
      </c>
      <c r="G136" s="36">
        <v>540.09999999999991</v>
      </c>
      <c r="H136" s="36">
        <v>589</v>
      </c>
      <c r="I136" s="36">
        <v>603.95000000000005</v>
      </c>
      <c r="J136" s="36">
        <v>613.45000000000005</v>
      </c>
      <c r="K136" s="31">
        <v>594.45000000000005</v>
      </c>
      <c r="L136" s="31">
        <v>570</v>
      </c>
      <c r="M136" s="31">
        <v>13.18929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2250.15</v>
      </c>
      <c r="D137" s="36">
        <v>2258.5166666666664</v>
      </c>
      <c r="E137" s="36">
        <v>2237.0333333333328</v>
      </c>
      <c r="F137" s="36">
        <v>2223.9166666666665</v>
      </c>
      <c r="G137" s="36">
        <v>2202.4333333333329</v>
      </c>
      <c r="H137" s="36">
        <v>2271.6333333333328</v>
      </c>
      <c r="I137" s="36">
        <v>2293.1166666666663</v>
      </c>
      <c r="J137" s="36">
        <v>2306.2333333333327</v>
      </c>
      <c r="K137" s="31">
        <v>2280</v>
      </c>
      <c r="L137" s="31">
        <v>2245.4</v>
      </c>
      <c r="M137" s="31">
        <v>1.44886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473.15</v>
      </c>
      <c r="D138" s="36">
        <v>470.65000000000003</v>
      </c>
      <c r="E138" s="36">
        <v>463.50000000000006</v>
      </c>
      <c r="F138" s="36">
        <v>453.85</v>
      </c>
      <c r="G138" s="36">
        <v>446.70000000000005</v>
      </c>
      <c r="H138" s="36">
        <v>480.30000000000007</v>
      </c>
      <c r="I138" s="36">
        <v>487.45000000000005</v>
      </c>
      <c r="J138" s="36">
        <v>497.10000000000008</v>
      </c>
      <c r="K138" s="31">
        <v>477.8</v>
      </c>
      <c r="L138" s="31">
        <v>461</v>
      </c>
      <c r="M138" s="31">
        <v>62.804340000000003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137.6</v>
      </c>
      <c r="D139" s="36">
        <v>138.58333333333334</v>
      </c>
      <c r="E139" s="36">
        <v>136.16666666666669</v>
      </c>
      <c r="F139" s="36">
        <v>134.73333333333335</v>
      </c>
      <c r="G139" s="36">
        <v>132.31666666666669</v>
      </c>
      <c r="H139" s="36">
        <v>140.01666666666668</v>
      </c>
      <c r="I139" s="36">
        <v>142.43333333333337</v>
      </c>
      <c r="J139" s="36">
        <v>143.86666666666667</v>
      </c>
      <c r="K139" s="31">
        <v>141</v>
      </c>
      <c r="L139" s="31">
        <v>137.15</v>
      </c>
      <c r="M139" s="31">
        <v>20.630369999999999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173</v>
      </c>
      <c r="D140" s="36">
        <v>175.33333333333334</v>
      </c>
      <c r="E140" s="36">
        <v>169.66666666666669</v>
      </c>
      <c r="F140" s="36">
        <v>166.33333333333334</v>
      </c>
      <c r="G140" s="36">
        <v>160.66666666666669</v>
      </c>
      <c r="H140" s="36">
        <v>178.66666666666669</v>
      </c>
      <c r="I140" s="36">
        <v>184.33333333333337</v>
      </c>
      <c r="J140" s="36">
        <v>187.66666666666669</v>
      </c>
      <c r="K140" s="31">
        <v>181</v>
      </c>
      <c r="L140" s="31">
        <v>172</v>
      </c>
      <c r="M140" s="31">
        <v>44.816490000000002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3699.4</v>
      </c>
      <c r="D141" s="36">
        <v>3703.0333333333333</v>
      </c>
      <c r="E141" s="36">
        <v>3661.3666666666668</v>
      </c>
      <c r="F141" s="36">
        <v>3623.3333333333335</v>
      </c>
      <c r="G141" s="36">
        <v>3581.666666666667</v>
      </c>
      <c r="H141" s="36">
        <v>3741.0666666666666</v>
      </c>
      <c r="I141" s="36">
        <v>3782.7333333333336</v>
      </c>
      <c r="J141" s="36">
        <v>3820.7666666666664</v>
      </c>
      <c r="K141" s="31">
        <v>3744.7</v>
      </c>
      <c r="L141" s="31">
        <v>3665</v>
      </c>
      <c r="M141" s="31">
        <v>4.2375800000000003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6237.8</v>
      </c>
      <c r="D142" s="36">
        <v>6204.2</v>
      </c>
      <c r="E142" s="36">
        <v>6123.5999999999995</v>
      </c>
      <c r="F142" s="36">
        <v>6009.4</v>
      </c>
      <c r="G142" s="36">
        <v>5928.7999999999993</v>
      </c>
      <c r="H142" s="36">
        <v>6318.4</v>
      </c>
      <c r="I142" s="36">
        <v>6399</v>
      </c>
      <c r="J142" s="36">
        <v>6513.2</v>
      </c>
      <c r="K142" s="31">
        <v>6284.8</v>
      </c>
      <c r="L142" s="31">
        <v>6090</v>
      </c>
      <c r="M142" s="31">
        <v>4.3042600000000002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791.45</v>
      </c>
      <c r="D143" s="36">
        <v>794.35</v>
      </c>
      <c r="E143" s="36">
        <v>780.30000000000007</v>
      </c>
      <c r="F143" s="36">
        <v>769.15000000000009</v>
      </c>
      <c r="G143" s="36">
        <v>755.10000000000014</v>
      </c>
      <c r="H143" s="36">
        <v>805.5</v>
      </c>
      <c r="I143" s="36">
        <v>819.55</v>
      </c>
      <c r="J143" s="36">
        <v>830.69999999999993</v>
      </c>
      <c r="K143" s="31">
        <v>808.4</v>
      </c>
      <c r="L143" s="31">
        <v>783.2</v>
      </c>
      <c r="M143" s="31">
        <v>34.748779999999996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2453.25</v>
      </c>
      <c r="D144" s="36">
        <v>2469.7666666666669</v>
      </c>
      <c r="E144" s="36">
        <v>2419.5333333333338</v>
      </c>
      <c r="F144" s="36">
        <v>2385.8166666666671</v>
      </c>
      <c r="G144" s="36">
        <v>2335.5833333333339</v>
      </c>
      <c r="H144" s="36">
        <v>2503.4833333333336</v>
      </c>
      <c r="I144" s="36">
        <v>2553.7166666666662</v>
      </c>
      <c r="J144" s="36">
        <v>2587.4333333333334</v>
      </c>
      <c r="K144" s="31">
        <v>2520</v>
      </c>
      <c r="L144" s="31">
        <v>2436.0500000000002</v>
      </c>
      <c r="M144" s="31">
        <v>3.46536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6039.5</v>
      </c>
      <c r="D145" s="36">
        <v>6036.75</v>
      </c>
      <c r="E145" s="36">
        <v>5998.8</v>
      </c>
      <c r="F145" s="36">
        <v>5958.1</v>
      </c>
      <c r="G145" s="36">
        <v>5920.1500000000005</v>
      </c>
      <c r="H145" s="36">
        <v>6077.45</v>
      </c>
      <c r="I145" s="36">
        <v>6115.4000000000005</v>
      </c>
      <c r="J145" s="36">
        <v>6156.0999999999995</v>
      </c>
      <c r="K145" s="31">
        <v>6074.7</v>
      </c>
      <c r="L145" s="31">
        <v>5996.05</v>
      </c>
      <c r="M145" s="31">
        <v>3.3724599999999998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641.6</v>
      </c>
      <c r="D146" s="36">
        <v>646.78333333333342</v>
      </c>
      <c r="E146" s="36">
        <v>632.11666666666679</v>
      </c>
      <c r="F146" s="36">
        <v>622.63333333333333</v>
      </c>
      <c r="G146" s="36">
        <v>607.9666666666667</v>
      </c>
      <c r="H146" s="36">
        <v>656.26666666666688</v>
      </c>
      <c r="I146" s="36">
        <v>670.93333333333362</v>
      </c>
      <c r="J146" s="36">
        <v>680.41666666666697</v>
      </c>
      <c r="K146" s="31">
        <v>661.45</v>
      </c>
      <c r="L146" s="31">
        <v>637.29999999999995</v>
      </c>
      <c r="M146" s="31">
        <v>18.009150000000002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49.3</v>
      </c>
      <c r="D147" s="36">
        <v>49.25</v>
      </c>
      <c r="E147" s="36">
        <v>47.25</v>
      </c>
      <c r="F147" s="36">
        <v>45.2</v>
      </c>
      <c r="G147" s="36">
        <v>43.2</v>
      </c>
      <c r="H147" s="36">
        <v>51.3</v>
      </c>
      <c r="I147" s="36">
        <v>53.3</v>
      </c>
      <c r="J147" s="36">
        <v>55.349999999999994</v>
      </c>
      <c r="K147" s="31">
        <v>51.25</v>
      </c>
      <c r="L147" s="31">
        <v>47.2</v>
      </c>
      <c r="M147" s="31">
        <v>892.75417000000004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2687.05</v>
      </c>
      <c r="D148" s="36">
        <v>2722.6833333333334</v>
      </c>
      <c r="E148" s="36">
        <v>2640.3666666666668</v>
      </c>
      <c r="F148" s="36">
        <v>2593.6833333333334</v>
      </c>
      <c r="G148" s="36">
        <v>2511.3666666666668</v>
      </c>
      <c r="H148" s="36">
        <v>2769.3666666666668</v>
      </c>
      <c r="I148" s="36">
        <v>2851.6833333333334</v>
      </c>
      <c r="J148" s="36">
        <v>2898.3666666666668</v>
      </c>
      <c r="K148" s="31">
        <v>2805</v>
      </c>
      <c r="L148" s="31">
        <v>2676</v>
      </c>
      <c r="M148" s="31">
        <v>2.3196099999999999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3825.55</v>
      </c>
      <c r="D149" s="36">
        <v>3845.6</v>
      </c>
      <c r="E149" s="36">
        <v>3791.2</v>
      </c>
      <c r="F149" s="36">
        <v>3756.85</v>
      </c>
      <c r="G149" s="36">
        <v>3702.45</v>
      </c>
      <c r="H149" s="36">
        <v>3879.95</v>
      </c>
      <c r="I149" s="36">
        <v>3934.3500000000004</v>
      </c>
      <c r="J149" s="36">
        <v>3968.7</v>
      </c>
      <c r="K149" s="31">
        <v>3900</v>
      </c>
      <c r="L149" s="31">
        <v>3811.25</v>
      </c>
      <c r="M149" s="31">
        <v>8.72011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339</v>
      </c>
      <c r="D150" s="36">
        <v>335.84999999999997</v>
      </c>
      <c r="E150" s="36">
        <v>329.69999999999993</v>
      </c>
      <c r="F150" s="36">
        <v>320.39999999999998</v>
      </c>
      <c r="G150" s="36">
        <v>314.24999999999994</v>
      </c>
      <c r="H150" s="36">
        <v>345.14999999999992</v>
      </c>
      <c r="I150" s="36">
        <v>351.2999999999999</v>
      </c>
      <c r="J150" s="36">
        <v>360.59999999999991</v>
      </c>
      <c r="K150" s="31">
        <v>342</v>
      </c>
      <c r="L150" s="31">
        <v>326.55</v>
      </c>
      <c r="M150" s="31">
        <v>17.927959999999999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606.6</v>
      </c>
      <c r="D151" s="36">
        <v>608.83333333333337</v>
      </c>
      <c r="E151" s="36">
        <v>597.76666666666677</v>
      </c>
      <c r="F151" s="36">
        <v>588.93333333333339</v>
      </c>
      <c r="G151" s="36">
        <v>577.86666666666679</v>
      </c>
      <c r="H151" s="36">
        <v>617.66666666666674</v>
      </c>
      <c r="I151" s="36">
        <v>628.73333333333335</v>
      </c>
      <c r="J151" s="36">
        <v>637.56666666666672</v>
      </c>
      <c r="K151" s="31">
        <v>619.9</v>
      </c>
      <c r="L151" s="31">
        <v>600</v>
      </c>
      <c r="M151" s="31">
        <v>1.9575499999999999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501.45</v>
      </c>
      <c r="D152" s="36">
        <v>500.95</v>
      </c>
      <c r="E152" s="36">
        <v>496.84999999999997</v>
      </c>
      <c r="F152" s="36">
        <v>492.25</v>
      </c>
      <c r="G152" s="36">
        <v>488.15</v>
      </c>
      <c r="H152" s="36">
        <v>505.54999999999995</v>
      </c>
      <c r="I152" s="36">
        <v>509.65</v>
      </c>
      <c r="J152" s="36">
        <v>514.25</v>
      </c>
      <c r="K152" s="31">
        <v>505.05</v>
      </c>
      <c r="L152" s="31">
        <v>496.35</v>
      </c>
      <c r="M152" s="31">
        <v>5.7023799999999998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2129.0500000000002</v>
      </c>
      <c r="D153" s="36">
        <v>2134.0666666666671</v>
      </c>
      <c r="E153" s="36">
        <v>2096.983333333334</v>
      </c>
      <c r="F153" s="36">
        <v>2064.916666666667</v>
      </c>
      <c r="G153" s="36">
        <v>2027.8333333333339</v>
      </c>
      <c r="H153" s="36">
        <v>2166.1333333333341</v>
      </c>
      <c r="I153" s="36">
        <v>2203.2166666666672</v>
      </c>
      <c r="J153" s="36">
        <v>2235.2833333333342</v>
      </c>
      <c r="K153" s="31">
        <v>2171.15</v>
      </c>
      <c r="L153" s="31">
        <v>2102</v>
      </c>
      <c r="M153" s="31">
        <v>0.35443999999999998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261.35000000000002</v>
      </c>
      <c r="D154" s="36">
        <v>258.18333333333334</v>
      </c>
      <c r="E154" s="36">
        <v>242.4666666666667</v>
      </c>
      <c r="F154" s="36">
        <v>223.58333333333337</v>
      </c>
      <c r="G154" s="36">
        <v>207.86666666666673</v>
      </c>
      <c r="H154" s="36">
        <v>277.06666666666666</v>
      </c>
      <c r="I154" s="36">
        <v>292.78333333333325</v>
      </c>
      <c r="J154" s="36">
        <v>311.66666666666663</v>
      </c>
      <c r="K154" s="31">
        <v>273.89999999999998</v>
      </c>
      <c r="L154" s="31">
        <v>239.3</v>
      </c>
      <c r="M154" s="31">
        <v>573.82858999999996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194.15</v>
      </c>
      <c r="D155" s="36">
        <v>195.88333333333335</v>
      </c>
      <c r="E155" s="36">
        <v>191.9666666666667</v>
      </c>
      <c r="F155" s="36">
        <v>189.78333333333333</v>
      </c>
      <c r="G155" s="36">
        <v>185.86666666666667</v>
      </c>
      <c r="H155" s="36">
        <v>198.06666666666672</v>
      </c>
      <c r="I155" s="36">
        <v>201.98333333333341</v>
      </c>
      <c r="J155" s="36">
        <v>204.16666666666674</v>
      </c>
      <c r="K155" s="31">
        <v>199.8</v>
      </c>
      <c r="L155" s="31">
        <v>193.7</v>
      </c>
      <c r="M155" s="31">
        <v>8.3566400000000005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104.5</v>
      </c>
      <c r="D156" s="36">
        <v>103.63333333333333</v>
      </c>
      <c r="E156" s="36">
        <v>102.46666666666665</v>
      </c>
      <c r="F156" s="36">
        <v>100.43333333333332</v>
      </c>
      <c r="G156" s="36">
        <v>99.266666666666652</v>
      </c>
      <c r="H156" s="36">
        <v>105.66666666666666</v>
      </c>
      <c r="I156" s="36">
        <v>106.83333333333334</v>
      </c>
      <c r="J156" s="36">
        <v>108.86666666666666</v>
      </c>
      <c r="K156" s="31">
        <v>104.8</v>
      </c>
      <c r="L156" s="31">
        <v>101.6</v>
      </c>
      <c r="M156" s="31">
        <v>54.562309999999997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892.05</v>
      </c>
      <c r="D157" s="36">
        <v>901.36666666666667</v>
      </c>
      <c r="E157" s="36">
        <v>873.0333333333333</v>
      </c>
      <c r="F157" s="36">
        <v>854.01666666666665</v>
      </c>
      <c r="G157" s="36">
        <v>825.68333333333328</v>
      </c>
      <c r="H157" s="36">
        <v>920.38333333333333</v>
      </c>
      <c r="I157" s="36">
        <v>948.71666666666658</v>
      </c>
      <c r="J157" s="36">
        <v>967.73333333333335</v>
      </c>
      <c r="K157" s="31">
        <v>929.7</v>
      </c>
      <c r="L157" s="31">
        <v>882.35</v>
      </c>
      <c r="M157" s="31">
        <v>7.3537699999999999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2944.55</v>
      </c>
      <c r="D158" s="36">
        <v>2933.15</v>
      </c>
      <c r="E158" s="36">
        <v>2886.4</v>
      </c>
      <c r="F158" s="36">
        <v>2828.25</v>
      </c>
      <c r="G158" s="36">
        <v>2781.5</v>
      </c>
      <c r="H158" s="36">
        <v>2991.3</v>
      </c>
      <c r="I158" s="36">
        <v>3038.05</v>
      </c>
      <c r="J158" s="36">
        <v>3096.2000000000003</v>
      </c>
      <c r="K158" s="31">
        <v>2979.9</v>
      </c>
      <c r="L158" s="31">
        <v>2875</v>
      </c>
      <c r="M158" s="31">
        <v>2.30152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343.35</v>
      </c>
      <c r="D159" s="36">
        <v>341.7833333333333</v>
      </c>
      <c r="E159" s="36">
        <v>336.06666666666661</v>
      </c>
      <c r="F159" s="36">
        <v>328.7833333333333</v>
      </c>
      <c r="G159" s="36">
        <v>323.06666666666661</v>
      </c>
      <c r="H159" s="36">
        <v>349.06666666666661</v>
      </c>
      <c r="I159" s="36">
        <v>354.7833333333333</v>
      </c>
      <c r="J159" s="36">
        <v>362.06666666666661</v>
      </c>
      <c r="K159" s="31">
        <v>347.5</v>
      </c>
      <c r="L159" s="31">
        <v>334.5</v>
      </c>
      <c r="M159" s="31">
        <v>75.534840000000003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423.2</v>
      </c>
      <c r="D160" s="36">
        <v>422.3</v>
      </c>
      <c r="E160" s="36">
        <v>417.35</v>
      </c>
      <c r="F160" s="36">
        <v>411.5</v>
      </c>
      <c r="G160" s="36">
        <v>406.55</v>
      </c>
      <c r="H160" s="36">
        <v>428.15000000000003</v>
      </c>
      <c r="I160" s="36">
        <v>433.09999999999997</v>
      </c>
      <c r="J160" s="36">
        <v>438.95000000000005</v>
      </c>
      <c r="K160" s="31">
        <v>427.25</v>
      </c>
      <c r="L160" s="31">
        <v>416.45</v>
      </c>
      <c r="M160" s="31">
        <v>3.60589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145.85</v>
      </c>
      <c r="D161" s="36">
        <v>146.75</v>
      </c>
      <c r="E161" s="36">
        <v>144.6</v>
      </c>
      <c r="F161" s="36">
        <v>143.35</v>
      </c>
      <c r="G161" s="36">
        <v>141.19999999999999</v>
      </c>
      <c r="H161" s="36">
        <v>148</v>
      </c>
      <c r="I161" s="36">
        <v>150.14999999999998</v>
      </c>
      <c r="J161" s="36">
        <v>151.4</v>
      </c>
      <c r="K161" s="31">
        <v>148.9</v>
      </c>
      <c r="L161" s="31">
        <v>145.5</v>
      </c>
      <c r="M161" s="31">
        <v>112.58499999999999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820.75</v>
      </c>
      <c r="D162" s="36">
        <v>826.63333333333333</v>
      </c>
      <c r="E162" s="36">
        <v>807.26666666666665</v>
      </c>
      <c r="F162" s="36">
        <v>793.7833333333333</v>
      </c>
      <c r="G162" s="36">
        <v>774.41666666666663</v>
      </c>
      <c r="H162" s="36">
        <v>840.11666666666667</v>
      </c>
      <c r="I162" s="36">
        <v>859.48333333333323</v>
      </c>
      <c r="J162" s="36">
        <v>872.9666666666667</v>
      </c>
      <c r="K162" s="31">
        <v>846</v>
      </c>
      <c r="L162" s="31">
        <v>813.15</v>
      </c>
      <c r="M162" s="31">
        <v>5.3060600000000004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4667.7</v>
      </c>
      <c r="D163" s="36">
        <v>4692.8</v>
      </c>
      <c r="E163" s="36">
        <v>4595</v>
      </c>
      <c r="F163" s="36">
        <v>4522.3</v>
      </c>
      <c r="G163" s="36">
        <v>4424.5</v>
      </c>
      <c r="H163" s="36">
        <v>4765.5</v>
      </c>
      <c r="I163" s="36">
        <v>4863.3000000000011</v>
      </c>
      <c r="J163" s="36">
        <v>4936</v>
      </c>
      <c r="K163" s="31">
        <v>4790.6000000000004</v>
      </c>
      <c r="L163" s="31">
        <v>4620.1000000000004</v>
      </c>
      <c r="M163" s="31">
        <v>0.24037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1064.7</v>
      </c>
      <c r="D164" s="36">
        <v>1071.8</v>
      </c>
      <c r="E164" s="36">
        <v>1047.8</v>
      </c>
      <c r="F164" s="36">
        <v>1030.9000000000001</v>
      </c>
      <c r="G164" s="36">
        <v>1006.9000000000001</v>
      </c>
      <c r="H164" s="36">
        <v>1088.6999999999998</v>
      </c>
      <c r="I164" s="36">
        <v>1112.6999999999998</v>
      </c>
      <c r="J164" s="36">
        <v>1129.5999999999997</v>
      </c>
      <c r="K164" s="31">
        <v>1095.8</v>
      </c>
      <c r="L164" s="31">
        <v>1054.9000000000001</v>
      </c>
      <c r="M164" s="31">
        <v>1.4300999999999999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217.7</v>
      </c>
      <c r="D165" s="36">
        <v>218.95000000000002</v>
      </c>
      <c r="E165" s="36">
        <v>215.60000000000002</v>
      </c>
      <c r="F165" s="36">
        <v>213.5</v>
      </c>
      <c r="G165" s="36">
        <v>210.15</v>
      </c>
      <c r="H165" s="36">
        <v>221.05000000000004</v>
      </c>
      <c r="I165" s="36">
        <v>224.4</v>
      </c>
      <c r="J165" s="36">
        <v>226.50000000000006</v>
      </c>
      <c r="K165" s="31">
        <v>222.3</v>
      </c>
      <c r="L165" s="31">
        <v>216.85</v>
      </c>
      <c r="M165" s="31">
        <v>3.7977300000000001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199.5</v>
      </c>
      <c r="D166" s="36">
        <v>200.86666666666667</v>
      </c>
      <c r="E166" s="36">
        <v>196.73333333333335</v>
      </c>
      <c r="F166" s="36">
        <v>193.96666666666667</v>
      </c>
      <c r="G166" s="36">
        <v>189.83333333333334</v>
      </c>
      <c r="H166" s="36">
        <v>203.63333333333335</v>
      </c>
      <c r="I166" s="36">
        <v>207.76666666666668</v>
      </c>
      <c r="J166" s="36">
        <v>210.53333333333336</v>
      </c>
      <c r="K166" s="31">
        <v>205</v>
      </c>
      <c r="L166" s="31">
        <v>198.1</v>
      </c>
      <c r="M166" s="31">
        <v>16.316020000000002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775.55</v>
      </c>
      <c r="D167" s="36">
        <v>771.05000000000007</v>
      </c>
      <c r="E167" s="36">
        <v>760.15000000000009</v>
      </c>
      <c r="F167" s="36">
        <v>744.75</v>
      </c>
      <c r="G167" s="36">
        <v>733.85</v>
      </c>
      <c r="H167" s="36">
        <v>786.45000000000016</v>
      </c>
      <c r="I167" s="36">
        <v>797.35</v>
      </c>
      <c r="J167" s="36">
        <v>812.75000000000023</v>
      </c>
      <c r="K167" s="31">
        <v>781.95</v>
      </c>
      <c r="L167" s="31">
        <v>755.65</v>
      </c>
      <c r="M167" s="31">
        <v>3.60066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429.75</v>
      </c>
      <c r="D168" s="36">
        <v>430.65000000000003</v>
      </c>
      <c r="E168" s="36">
        <v>426.30000000000007</v>
      </c>
      <c r="F168" s="36">
        <v>422.85</v>
      </c>
      <c r="G168" s="36">
        <v>418.50000000000006</v>
      </c>
      <c r="H168" s="36">
        <v>434.10000000000008</v>
      </c>
      <c r="I168" s="36">
        <v>438.4500000000001</v>
      </c>
      <c r="J168" s="36">
        <v>441.90000000000009</v>
      </c>
      <c r="K168" s="31">
        <v>435</v>
      </c>
      <c r="L168" s="31">
        <v>427.2</v>
      </c>
      <c r="M168" s="31">
        <v>14.68731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163.19999999999999</v>
      </c>
      <c r="D169" s="36">
        <v>163.73333333333332</v>
      </c>
      <c r="E169" s="36">
        <v>161.46666666666664</v>
      </c>
      <c r="F169" s="36">
        <v>159.73333333333332</v>
      </c>
      <c r="G169" s="36">
        <v>157.46666666666664</v>
      </c>
      <c r="H169" s="36">
        <v>165.46666666666664</v>
      </c>
      <c r="I169" s="36">
        <v>167.73333333333335</v>
      </c>
      <c r="J169" s="36">
        <v>169.46666666666664</v>
      </c>
      <c r="K169" s="31">
        <v>166</v>
      </c>
      <c r="L169" s="31">
        <v>162</v>
      </c>
      <c r="M169" s="31">
        <v>37.532420000000002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1265.4000000000001</v>
      </c>
      <c r="D170" s="36">
        <v>1257.1499999999999</v>
      </c>
      <c r="E170" s="36">
        <v>1244.2499999999998</v>
      </c>
      <c r="F170" s="36">
        <v>1223.0999999999999</v>
      </c>
      <c r="G170" s="36">
        <v>1210.1999999999998</v>
      </c>
      <c r="H170" s="36">
        <v>1278.2999999999997</v>
      </c>
      <c r="I170" s="36">
        <v>1291.1999999999998</v>
      </c>
      <c r="J170" s="36">
        <v>1312.3499999999997</v>
      </c>
      <c r="K170" s="31">
        <v>1270.05</v>
      </c>
      <c r="L170" s="31">
        <v>1236</v>
      </c>
      <c r="M170" s="31">
        <v>0.98309000000000002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177.9</v>
      </c>
      <c r="D171" s="36">
        <v>177.66666666666666</v>
      </c>
      <c r="E171" s="36">
        <v>175.33333333333331</v>
      </c>
      <c r="F171" s="36">
        <v>172.76666666666665</v>
      </c>
      <c r="G171" s="36">
        <v>170.43333333333331</v>
      </c>
      <c r="H171" s="36">
        <v>180.23333333333332</v>
      </c>
      <c r="I171" s="36">
        <v>182.56666666666663</v>
      </c>
      <c r="J171" s="36">
        <v>185.13333333333333</v>
      </c>
      <c r="K171" s="31">
        <v>180</v>
      </c>
      <c r="L171" s="31">
        <v>175.1</v>
      </c>
      <c r="M171" s="31">
        <v>417.48419000000001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2622.65</v>
      </c>
      <c r="D172" s="36">
        <v>2649.4166666666665</v>
      </c>
      <c r="E172" s="36">
        <v>2573.833333333333</v>
      </c>
      <c r="F172" s="36">
        <v>2525.0166666666664</v>
      </c>
      <c r="G172" s="36">
        <v>2449.4333333333329</v>
      </c>
      <c r="H172" s="36">
        <v>2698.2333333333331</v>
      </c>
      <c r="I172" s="36">
        <v>2773.8166666666662</v>
      </c>
      <c r="J172" s="36">
        <v>2822.6333333333332</v>
      </c>
      <c r="K172" s="31">
        <v>2725</v>
      </c>
      <c r="L172" s="31">
        <v>2600.6</v>
      </c>
      <c r="M172" s="31">
        <v>1.36568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3451.95</v>
      </c>
      <c r="D173" s="36">
        <v>3459.4499999999994</v>
      </c>
      <c r="E173" s="36">
        <v>3417.5499999999988</v>
      </c>
      <c r="F173" s="36">
        <v>3383.1499999999996</v>
      </c>
      <c r="G173" s="36">
        <v>3341.2499999999991</v>
      </c>
      <c r="H173" s="36">
        <v>3493.8499999999985</v>
      </c>
      <c r="I173" s="36">
        <v>3535.7499999999991</v>
      </c>
      <c r="J173" s="36">
        <v>3570.1499999999983</v>
      </c>
      <c r="K173" s="31">
        <v>3501.35</v>
      </c>
      <c r="L173" s="31">
        <v>3425.05</v>
      </c>
      <c r="M173" s="31">
        <v>8.7980000000000003E-2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377.2</v>
      </c>
      <c r="D174" s="36">
        <v>377.16666666666669</v>
      </c>
      <c r="E174" s="36">
        <v>370.13333333333338</v>
      </c>
      <c r="F174" s="36">
        <v>363.06666666666672</v>
      </c>
      <c r="G174" s="36">
        <v>356.03333333333342</v>
      </c>
      <c r="H174" s="36">
        <v>384.23333333333335</v>
      </c>
      <c r="I174" s="36">
        <v>391.26666666666665</v>
      </c>
      <c r="J174" s="36">
        <v>398.33333333333331</v>
      </c>
      <c r="K174" s="31">
        <v>384.2</v>
      </c>
      <c r="L174" s="31">
        <v>370.1</v>
      </c>
      <c r="M174" s="31">
        <v>14.015840000000001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1998.55</v>
      </c>
      <c r="D175" s="36">
        <v>2004.95</v>
      </c>
      <c r="E175" s="36">
        <v>1982.95</v>
      </c>
      <c r="F175" s="36">
        <v>1967.35</v>
      </c>
      <c r="G175" s="36">
        <v>1945.35</v>
      </c>
      <c r="H175" s="36">
        <v>2020.5500000000002</v>
      </c>
      <c r="I175" s="36">
        <v>2042.5500000000002</v>
      </c>
      <c r="J175" s="36">
        <v>2058.1500000000005</v>
      </c>
      <c r="K175" s="31">
        <v>2026.95</v>
      </c>
      <c r="L175" s="31">
        <v>1989.35</v>
      </c>
      <c r="M175" s="31">
        <v>3.45608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2307.5</v>
      </c>
      <c r="D176" s="36">
        <v>2289.4</v>
      </c>
      <c r="E176" s="36">
        <v>2253.8000000000002</v>
      </c>
      <c r="F176" s="36">
        <v>2200.1</v>
      </c>
      <c r="G176" s="36">
        <v>2164.5</v>
      </c>
      <c r="H176" s="36">
        <v>2343.1000000000004</v>
      </c>
      <c r="I176" s="36">
        <v>2378.6999999999998</v>
      </c>
      <c r="J176" s="36">
        <v>2432.4000000000005</v>
      </c>
      <c r="K176" s="31">
        <v>2325</v>
      </c>
      <c r="L176" s="31">
        <v>2235.6999999999998</v>
      </c>
      <c r="M176" s="31">
        <v>1.6658900000000001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885.7</v>
      </c>
      <c r="D177" s="36">
        <v>889.16666666666663</v>
      </c>
      <c r="E177" s="36">
        <v>878.58333333333326</v>
      </c>
      <c r="F177" s="36">
        <v>871.46666666666658</v>
      </c>
      <c r="G177" s="36">
        <v>860.88333333333321</v>
      </c>
      <c r="H177" s="36">
        <v>896.2833333333333</v>
      </c>
      <c r="I177" s="36">
        <v>906.86666666666656</v>
      </c>
      <c r="J177" s="36">
        <v>913.98333333333335</v>
      </c>
      <c r="K177" s="31">
        <v>899.75</v>
      </c>
      <c r="L177" s="31">
        <v>882.05</v>
      </c>
      <c r="M177" s="31">
        <v>6.4866400000000004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1249</v>
      </c>
      <c r="D178" s="36">
        <v>1252.7666666666667</v>
      </c>
      <c r="E178" s="36">
        <v>1200.4333333333334</v>
      </c>
      <c r="F178" s="36">
        <v>1151.8666666666668</v>
      </c>
      <c r="G178" s="36">
        <v>1099.5333333333335</v>
      </c>
      <c r="H178" s="36">
        <v>1301.3333333333333</v>
      </c>
      <c r="I178" s="36">
        <v>1353.6666666666667</v>
      </c>
      <c r="J178" s="36">
        <v>1402.2333333333331</v>
      </c>
      <c r="K178" s="31">
        <v>1305.0999999999999</v>
      </c>
      <c r="L178" s="31">
        <v>1204.2</v>
      </c>
      <c r="M178" s="31">
        <v>8.9603000000000002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1512.3</v>
      </c>
      <c r="D179" s="36">
        <v>1499.2666666666667</v>
      </c>
      <c r="E179" s="36">
        <v>1472.0333333333333</v>
      </c>
      <c r="F179" s="36">
        <v>1431.7666666666667</v>
      </c>
      <c r="G179" s="36">
        <v>1404.5333333333333</v>
      </c>
      <c r="H179" s="36">
        <v>1539.5333333333333</v>
      </c>
      <c r="I179" s="36">
        <v>1566.7666666666664</v>
      </c>
      <c r="J179" s="36">
        <v>1607.0333333333333</v>
      </c>
      <c r="K179" s="31">
        <v>1526.5</v>
      </c>
      <c r="L179" s="31">
        <v>1459</v>
      </c>
      <c r="M179" s="31">
        <v>7.98346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85.2</v>
      </c>
      <c r="D180" s="36">
        <v>83.95</v>
      </c>
      <c r="E180" s="36">
        <v>80.900000000000006</v>
      </c>
      <c r="F180" s="36">
        <v>76.600000000000009</v>
      </c>
      <c r="G180" s="36">
        <v>73.550000000000011</v>
      </c>
      <c r="H180" s="36">
        <v>88.25</v>
      </c>
      <c r="I180" s="36">
        <v>91.299999999999983</v>
      </c>
      <c r="J180" s="36">
        <v>95.6</v>
      </c>
      <c r="K180" s="31">
        <v>87</v>
      </c>
      <c r="L180" s="31">
        <v>79.650000000000006</v>
      </c>
      <c r="M180" s="31">
        <v>1245.63723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1067.8499999999999</v>
      </c>
      <c r="D181" s="36">
        <v>1075.1833333333334</v>
      </c>
      <c r="E181" s="36">
        <v>1055.6666666666667</v>
      </c>
      <c r="F181" s="36">
        <v>1043.4833333333333</v>
      </c>
      <c r="G181" s="36">
        <v>1023.9666666666667</v>
      </c>
      <c r="H181" s="36">
        <v>1087.3666666666668</v>
      </c>
      <c r="I181" s="36">
        <v>1106.8833333333332</v>
      </c>
      <c r="J181" s="36">
        <v>1119.0666666666668</v>
      </c>
      <c r="K181" s="31">
        <v>1094.7</v>
      </c>
      <c r="L181" s="31">
        <v>1063</v>
      </c>
      <c r="M181" s="31">
        <v>0.39901999999999999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2544.1</v>
      </c>
      <c r="D182" s="36">
        <v>2524.7000000000003</v>
      </c>
      <c r="E182" s="36">
        <v>2464.4000000000005</v>
      </c>
      <c r="F182" s="36">
        <v>2384.7000000000003</v>
      </c>
      <c r="G182" s="36">
        <v>2324.4000000000005</v>
      </c>
      <c r="H182" s="36">
        <v>2604.4000000000005</v>
      </c>
      <c r="I182" s="36">
        <v>2664.7000000000007</v>
      </c>
      <c r="J182" s="36">
        <v>2744.4000000000005</v>
      </c>
      <c r="K182" s="31">
        <v>2585</v>
      </c>
      <c r="L182" s="31">
        <v>2445</v>
      </c>
      <c r="M182" s="31">
        <v>2.5580799999999999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541.45000000000005</v>
      </c>
      <c r="D183" s="36">
        <v>545.5</v>
      </c>
      <c r="E183" s="36">
        <v>536</v>
      </c>
      <c r="F183" s="36">
        <v>530.54999999999995</v>
      </c>
      <c r="G183" s="36">
        <v>521.04999999999995</v>
      </c>
      <c r="H183" s="36">
        <v>550.95000000000005</v>
      </c>
      <c r="I183" s="36">
        <v>560.45000000000005</v>
      </c>
      <c r="J183" s="36">
        <v>565.90000000000009</v>
      </c>
      <c r="K183" s="31">
        <v>555</v>
      </c>
      <c r="L183" s="31">
        <v>540.04999999999995</v>
      </c>
      <c r="M183" s="31">
        <v>3.4470900000000002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1236.8499999999999</v>
      </c>
      <c r="D184" s="36">
        <v>1243.8999999999999</v>
      </c>
      <c r="E184" s="36">
        <v>1226.1499999999996</v>
      </c>
      <c r="F184" s="36">
        <v>1215.4499999999998</v>
      </c>
      <c r="G184" s="36">
        <v>1197.6999999999996</v>
      </c>
      <c r="H184" s="36">
        <v>1254.5999999999997</v>
      </c>
      <c r="I184" s="36">
        <v>1272.3500000000001</v>
      </c>
      <c r="J184" s="36">
        <v>1283.0499999999997</v>
      </c>
      <c r="K184" s="31">
        <v>1261.6500000000001</v>
      </c>
      <c r="L184" s="31">
        <v>1233.2</v>
      </c>
      <c r="M184" s="31">
        <v>15.273669999999999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873.8</v>
      </c>
      <c r="D185" s="36">
        <v>874.26666666666677</v>
      </c>
      <c r="E185" s="36">
        <v>856.23333333333358</v>
      </c>
      <c r="F185" s="36">
        <v>838.66666666666686</v>
      </c>
      <c r="G185" s="36">
        <v>820.63333333333367</v>
      </c>
      <c r="H185" s="36">
        <v>891.83333333333348</v>
      </c>
      <c r="I185" s="36">
        <v>909.86666666666656</v>
      </c>
      <c r="J185" s="36">
        <v>927.43333333333339</v>
      </c>
      <c r="K185" s="31">
        <v>892.3</v>
      </c>
      <c r="L185" s="31">
        <v>856.7</v>
      </c>
      <c r="M185" s="31">
        <v>10.195119999999999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2375.5500000000002</v>
      </c>
      <c r="D186" s="36">
        <v>2382.1666666666665</v>
      </c>
      <c r="E186" s="36">
        <v>2350.583333333333</v>
      </c>
      <c r="F186" s="36">
        <v>2325.6166666666663</v>
      </c>
      <c r="G186" s="36">
        <v>2294.0333333333328</v>
      </c>
      <c r="H186" s="36">
        <v>2407.1333333333332</v>
      </c>
      <c r="I186" s="36">
        <v>2438.7166666666662</v>
      </c>
      <c r="J186" s="36">
        <v>2463.6833333333334</v>
      </c>
      <c r="K186" s="31">
        <v>2413.75</v>
      </c>
      <c r="L186" s="31">
        <v>2357.1999999999998</v>
      </c>
      <c r="M186" s="31">
        <v>3.9967199999999998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420</v>
      </c>
      <c r="D187" s="36">
        <v>419.2833333333333</v>
      </c>
      <c r="E187" s="36">
        <v>414.66666666666663</v>
      </c>
      <c r="F187" s="36">
        <v>409.33333333333331</v>
      </c>
      <c r="G187" s="36">
        <v>404.71666666666664</v>
      </c>
      <c r="H187" s="36">
        <v>424.61666666666662</v>
      </c>
      <c r="I187" s="36">
        <v>429.23333333333329</v>
      </c>
      <c r="J187" s="36">
        <v>434.56666666666661</v>
      </c>
      <c r="K187" s="31">
        <v>423.9</v>
      </c>
      <c r="L187" s="31">
        <v>413.95</v>
      </c>
      <c r="M187" s="31">
        <v>10.86875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552.45000000000005</v>
      </c>
      <c r="D188" s="36">
        <v>558.28333333333342</v>
      </c>
      <c r="E188" s="36">
        <v>542.96666666666681</v>
      </c>
      <c r="F188" s="36">
        <v>533.48333333333335</v>
      </c>
      <c r="G188" s="36">
        <v>518.16666666666674</v>
      </c>
      <c r="H188" s="36">
        <v>567.76666666666688</v>
      </c>
      <c r="I188" s="36">
        <v>583.08333333333348</v>
      </c>
      <c r="J188" s="36">
        <v>592.56666666666695</v>
      </c>
      <c r="K188" s="31">
        <v>573.6</v>
      </c>
      <c r="L188" s="31">
        <v>548.79999999999995</v>
      </c>
      <c r="M188" s="31">
        <v>12.39263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2139.4499999999998</v>
      </c>
      <c r="D189" s="36">
        <v>2146.6166666666668</v>
      </c>
      <c r="E189" s="36">
        <v>2123.3333333333335</v>
      </c>
      <c r="F189" s="36">
        <v>2107.2166666666667</v>
      </c>
      <c r="G189" s="36">
        <v>2083.9333333333334</v>
      </c>
      <c r="H189" s="36">
        <v>2162.7333333333336</v>
      </c>
      <c r="I189" s="36">
        <v>2186.0166666666664</v>
      </c>
      <c r="J189" s="36">
        <v>2202.1333333333337</v>
      </c>
      <c r="K189" s="31">
        <v>2169.9</v>
      </c>
      <c r="L189" s="31">
        <v>2130.5</v>
      </c>
      <c r="M189" s="31">
        <v>3.3055699999999999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964.75</v>
      </c>
      <c r="D190" s="36">
        <v>977.30000000000007</v>
      </c>
      <c r="E190" s="36">
        <v>950.60000000000014</v>
      </c>
      <c r="F190" s="36">
        <v>936.45</v>
      </c>
      <c r="G190" s="36">
        <v>909.75000000000011</v>
      </c>
      <c r="H190" s="36">
        <v>991.45000000000016</v>
      </c>
      <c r="I190" s="36">
        <v>1018.1500000000002</v>
      </c>
      <c r="J190" s="36">
        <v>1032.3000000000002</v>
      </c>
      <c r="K190" s="31">
        <v>1004</v>
      </c>
      <c r="L190" s="31">
        <v>963.15</v>
      </c>
      <c r="M190" s="31">
        <v>5.5828100000000003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391.1</v>
      </c>
      <c r="D191" s="36">
        <v>388.95</v>
      </c>
      <c r="E191" s="36">
        <v>382.4</v>
      </c>
      <c r="F191" s="36">
        <v>373.7</v>
      </c>
      <c r="G191" s="36">
        <v>367.15</v>
      </c>
      <c r="H191" s="36">
        <v>397.65</v>
      </c>
      <c r="I191" s="36">
        <v>404.20000000000005</v>
      </c>
      <c r="J191" s="36">
        <v>412.9</v>
      </c>
      <c r="K191" s="31">
        <v>395.5</v>
      </c>
      <c r="L191" s="31">
        <v>380.25</v>
      </c>
      <c r="M191" s="31">
        <v>3.5698699999999999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2292.9499999999998</v>
      </c>
      <c r="D192" s="36">
        <v>2339.6833333333329</v>
      </c>
      <c r="E192" s="36">
        <v>2230.3666666666659</v>
      </c>
      <c r="F192" s="36">
        <v>2167.7833333333328</v>
      </c>
      <c r="G192" s="36">
        <v>2058.4666666666658</v>
      </c>
      <c r="H192" s="36">
        <v>2402.266666666666</v>
      </c>
      <c r="I192" s="36">
        <v>2511.5833333333326</v>
      </c>
      <c r="J192" s="36">
        <v>2574.1666666666661</v>
      </c>
      <c r="K192" s="31">
        <v>2449</v>
      </c>
      <c r="L192" s="31">
        <v>2277.1</v>
      </c>
      <c r="M192" s="31">
        <v>0.34350000000000003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792.9</v>
      </c>
      <c r="D193" s="36">
        <v>795.26666666666677</v>
      </c>
      <c r="E193" s="36">
        <v>787.53333333333353</v>
      </c>
      <c r="F193" s="36">
        <v>782.16666666666674</v>
      </c>
      <c r="G193" s="36">
        <v>774.43333333333351</v>
      </c>
      <c r="H193" s="36">
        <v>800.63333333333355</v>
      </c>
      <c r="I193" s="36">
        <v>808.3666666666669</v>
      </c>
      <c r="J193" s="36">
        <v>813.73333333333358</v>
      </c>
      <c r="K193" s="31">
        <v>803</v>
      </c>
      <c r="L193" s="31">
        <v>789.9</v>
      </c>
      <c r="M193" s="31">
        <v>1.5218700000000001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397.85</v>
      </c>
      <c r="D194" s="36">
        <v>402.34999999999997</v>
      </c>
      <c r="E194" s="36">
        <v>383.49999999999994</v>
      </c>
      <c r="F194" s="36">
        <v>369.15</v>
      </c>
      <c r="G194" s="36">
        <v>350.29999999999995</v>
      </c>
      <c r="H194" s="36">
        <v>416.69999999999993</v>
      </c>
      <c r="I194" s="36">
        <v>435.54999999999995</v>
      </c>
      <c r="J194" s="36">
        <v>449.89999999999992</v>
      </c>
      <c r="K194" s="31">
        <v>421.2</v>
      </c>
      <c r="L194" s="31">
        <v>388</v>
      </c>
      <c r="M194" s="31">
        <v>43.370249999999999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3552.55</v>
      </c>
      <c r="D195" s="36">
        <v>3577.0833333333335</v>
      </c>
      <c r="E195" s="36">
        <v>3515.5166666666669</v>
      </c>
      <c r="F195" s="36">
        <v>3478.4833333333336</v>
      </c>
      <c r="G195" s="36">
        <v>3416.916666666667</v>
      </c>
      <c r="H195" s="36">
        <v>3614.1166666666668</v>
      </c>
      <c r="I195" s="36">
        <v>3675.6833333333334</v>
      </c>
      <c r="J195" s="36">
        <v>3712.7166666666667</v>
      </c>
      <c r="K195" s="31">
        <v>3638.65</v>
      </c>
      <c r="L195" s="31">
        <v>3540.05</v>
      </c>
      <c r="M195" s="31">
        <v>0.68133999999999995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590.85</v>
      </c>
      <c r="D196" s="36">
        <v>591.56666666666672</v>
      </c>
      <c r="E196" s="36">
        <v>583.33333333333348</v>
      </c>
      <c r="F196" s="36">
        <v>575.81666666666672</v>
      </c>
      <c r="G196" s="36">
        <v>567.58333333333348</v>
      </c>
      <c r="H196" s="36">
        <v>599.08333333333348</v>
      </c>
      <c r="I196" s="36">
        <v>607.31666666666683</v>
      </c>
      <c r="J196" s="36">
        <v>614.83333333333348</v>
      </c>
      <c r="K196" s="31">
        <v>599.79999999999995</v>
      </c>
      <c r="L196" s="31">
        <v>584.04999999999995</v>
      </c>
      <c r="M196" s="31">
        <v>12.628259999999999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732.7</v>
      </c>
      <c r="D197" s="36">
        <v>735.4666666666667</v>
      </c>
      <c r="E197" s="36">
        <v>726.08333333333337</v>
      </c>
      <c r="F197" s="36">
        <v>719.4666666666667</v>
      </c>
      <c r="G197" s="36">
        <v>710.08333333333337</v>
      </c>
      <c r="H197" s="36">
        <v>742.08333333333337</v>
      </c>
      <c r="I197" s="36">
        <v>751.46666666666658</v>
      </c>
      <c r="J197" s="36">
        <v>758.08333333333337</v>
      </c>
      <c r="K197" s="31">
        <v>744.85</v>
      </c>
      <c r="L197" s="31">
        <v>728.85</v>
      </c>
      <c r="M197" s="31">
        <v>10.549049999999999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182.35</v>
      </c>
      <c r="D198" s="36">
        <v>184.30000000000004</v>
      </c>
      <c r="E198" s="36">
        <v>178.60000000000008</v>
      </c>
      <c r="F198" s="36">
        <v>174.85000000000005</v>
      </c>
      <c r="G198" s="36">
        <v>169.15000000000009</v>
      </c>
      <c r="H198" s="36">
        <v>188.05000000000007</v>
      </c>
      <c r="I198" s="36">
        <v>193.75000000000006</v>
      </c>
      <c r="J198" s="36">
        <v>197.50000000000006</v>
      </c>
      <c r="K198" s="31">
        <v>190</v>
      </c>
      <c r="L198" s="31">
        <v>180.55</v>
      </c>
      <c r="M198" s="31">
        <v>95.403270000000006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284.55</v>
      </c>
      <c r="D199" s="36">
        <v>287.43333333333334</v>
      </c>
      <c r="E199" s="36">
        <v>280.11666666666667</v>
      </c>
      <c r="F199" s="36">
        <v>275.68333333333334</v>
      </c>
      <c r="G199" s="36">
        <v>268.36666666666667</v>
      </c>
      <c r="H199" s="36">
        <v>291.86666666666667</v>
      </c>
      <c r="I199" s="36">
        <v>299.18333333333339</v>
      </c>
      <c r="J199" s="36">
        <v>303.61666666666667</v>
      </c>
      <c r="K199" s="31">
        <v>294.75</v>
      </c>
      <c r="L199" s="31">
        <v>283</v>
      </c>
      <c r="M199" s="31">
        <v>65.745429999999999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350.4</v>
      </c>
      <c r="D200" s="36">
        <v>355.09999999999997</v>
      </c>
      <c r="E200" s="36">
        <v>344.29999999999995</v>
      </c>
      <c r="F200" s="36">
        <v>338.2</v>
      </c>
      <c r="G200" s="36">
        <v>327.39999999999998</v>
      </c>
      <c r="H200" s="36">
        <v>361.19999999999993</v>
      </c>
      <c r="I200" s="36">
        <v>372</v>
      </c>
      <c r="J200" s="36">
        <v>378.09999999999991</v>
      </c>
      <c r="K200" s="31">
        <v>365.9</v>
      </c>
      <c r="L200" s="31">
        <v>349</v>
      </c>
      <c r="M200" s="31">
        <v>18.445180000000001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1784.05</v>
      </c>
      <c r="D201" s="36">
        <v>1792.3666666666668</v>
      </c>
      <c r="E201" s="36">
        <v>1762.7333333333336</v>
      </c>
      <c r="F201" s="36">
        <v>1741.4166666666667</v>
      </c>
      <c r="G201" s="36">
        <v>1711.7833333333335</v>
      </c>
      <c r="H201" s="36">
        <v>1813.6833333333336</v>
      </c>
      <c r="I201" s="36">
        <v>1843.3166666666668</v>
      </c>
      <c r="J201" s="36">
        <v>1864.6333333333337</v>
      </c>
      <c r="K201" s="31">
        <v>1822</v>
      </c>
      <c r="L201" s="31">
        <v>1771.05</v>
      </c>
      <c r="M201" s="31">
        <v>1.79931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873.9</v>
      </c>
      <c r="D202" s="36">
        <v>878.51666666666677</v>
      </c>
      <c r="E202" s="36">
        <v>861.53333333333353</v>
      </c>
      <c r="F202" s="36">
        <v>849.16666666666674</v>
      </c>
      <c r="G202" s="36">
        <v>832.18333333333351</v>
      </c>
      <c r="H202" s="36">
        <v>890.88333333333355</v>
      </c>
      <c r="I202" s="36">
        <v>907.8666666666669</v>
      </c>
      <c r="J202" s="36">
        <v>920.23333333333358</v>
      </c>
      <c r="K202" s="31">
        <v>895.5</v>
      </c>
      <c r="L202" s="31">
        <v>866.15</v>
      </c>
      <c r="M202" s="31">
        <v>5.6083800000000004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1341.3</v>
      </c>
      <c r="D203" s="36">
        <v>1331.0833333333333</v>
      </c>
      <c r="E203" s="36">
        <v>1318.4166666666665</v>
      </c>
      <c r="F203" s="36">
        <v>1295.5333333333333</v>
      </c>
      <c r="G203" s="36">
        <v>1282.8666666666666</v>
      </c>
      <c r="H203" s="36">
        <v>1353.9666666666665</v>
      </c>
      <c r="I203" s="36">
        <v>1366.633333333333</v>
      </c>
      <c r="J203" s="36">
        <v>1389.5166666666664</v>
      </c>
      <c r="K203" s="31">
        <v>1343.75</v>
      </c>
      <c r="L203" s="31">
        <v>1308.2</v>
      </c>
      <c r="M203" s="31">
        <v>10.979839999999999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1583.75</v>
      </c>
      <c r="D204" s="36">
        <v>1590.8833333333332</v>
      </c>
      <c r="E204" s="36">
        <v>1567.8666666666663</v>
      </c>
      <c r="F204" s="36">
        <v>1551.9833333333331</v>
      </c>
      <c r="G204" s="36">
        <v>1528.9666666666662</v>
      </c>
      <c r="H204" s="36">
        <v>1606.7666666666664</v>
      </c>
      <c r="I204" s="36">
        <v>1629.7833333333333</v>
      </c>
      <c r="J204" s="36">
        <v>1645.6666666666665</v>
      </c>
      <c r="K204" s="31">
        <v>1613.9</v>
      </c>
      <c r="L204" s="31">
        <v>1575</v>
      </c>
      <c r="M204" s="31">
        <v>23.373740000000002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3566.85</v>
      </c>
      <c r="D205" s="36">
        <v>3578.4333333333329</v>
      </c>
      <c r="E205" s="36">
        <v>3540.266666666666</v>
      </c>
      <c r="F205" s="36">
        <v>3513.6833333333329</v>
      </c>
      <c r="G205" s="36">
        <v>3475.516666666666</v>
      </c>
      <c r="H205" s="36">
        <v>3605.016666666666</v>
      </c>
      <c r="I205" s="36">
        <v>3643.1833333333329</v>
      </c>
      <c r="J205" s="36">
        <v>3669.766666666666</v>
      </c>
      <c r="K205" s="31">
        <v>3616.6</v>
      </c>
      <c r="L205" s="31">
        <v>3551.85</v>
      </c>
      <c r="M205" s="31">
        <v>2.1470799999999999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1446.15</v>
      </c>
      <c r="D206" s="36">
        <v>1456.3500000000001</v>
      </c>
      <c r="E206" s="36">
        <v>1431.8500000000004</v>
      </c>
      <c r="F206" s="36">
        <v>1417.5500000000002</v>
      </c>
      <c r="G206" s="36">
        <v>1393.0500000000004</v>
      </c>
      <c r="H206" s="36">
        <v>1470.6500000000003</v>
      </c>
      <c r="I206" s="36">
        <v>1495.1499999999999</v>
      </c>
      <c r="J206" s="36">
        <v>1509.4500000000003</v>
      </c>
      <c r="K206" s="31">
        <v>1480.85</v>
      </c>
      <c r="L206" s="31">
        <v>1442.05</v>
      </c>
      <c r="M206" s="31">
        <v>224.33877000000001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578.79999999999995</v>
      </c>
      <c r="D207" s="36">
        <v>581.75</v>
      </c>
      <c r="E207" s="36">
        <v>573.54999999999995</v>
      </c>
      <c r="F207" s="36">
        <v>568.29999999999995</v>
      </c>
      <c r="G207" s="36">
        <v>560.09999999999991</v>
      </c>
      <c r="H207" s="36">
        <v>587</v>
      </c>
      <c r="I207" s="36">
        <v>595.20000000000005</v>
      </c>
      <c r="J207" s="36">
        <v>600.45000000000005</v>
      </c>
      <c r="K207" s="31">
        <v>589.95000000000005</v>
      </c>
      <c r="L207" s="31">
        <v>576.5</v>
      </c>
      <c r="M207" s="31">
        <v>30.069649999999999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4717.3</v>
      </c>
      <c r="D208" s="36">
        <v>4692.2166666666672</v>
      </c>
      <c r="E208" s="36">
        <v>4615.1333333333341</v>
      </c>
      <c r="F208" s="36">
        <v>4512.9666666666672</v>
      </c>
      <c r="G208" s="36">
        <v>4435.8833333333341</v>
      </c>
      <c r="H208" s="36">
        <v>4794.3833333333341</v>
      </c>
      <c r="I208" s="36">
        <v>4871.4666666666662</v>
      </c>
      <c r="J208" s="36">
        <v>4973.6333333333341</v>
      </c>
      <c r="K208" s="31">
        <v>4769.3</v>
      </c>
      <c r="L208" s="31">
        <v>4590.05</v>
      </c>
      <c r="M208" s="31">
        <v>9.9450599999999998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96.8</v>
      </c>
      <c r="D209" s="36">
        <v>98.3</v>
      </c>
      <c r="E209" s="36">
        <v>94.6</v>
      </c>
      <c r="F209" s="36">
        <v>92.399999999999991</v>
      </c>
      <c r="G209" s="36">
        <v>88.699999999999989</v>
      </c>
      <c r="H209" s="36">
        <v>100.5</v>
      </c>
      <c r="I209" s="36">
        <v>104.20000000000002</v>
      </c>
      <c r="J209" s="36">
        <v>106.4</v>
      </c>
      <c r="K209" s="31">
        <v>102</v>
      </c>
      <c r="L209" s="31">
        <v>96.1</v>
      </c>
      <c r="M209" s="31">
        <v>272.95902000000001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290.5</v>
      </c>
      <c r="D210" s="36">
        <v>293.16666666666669</v>
      </c>
      <c r="E210" s="36">
        <v>287.33333333333337</v>
      </c>
      <c r="F210" s="36">
        <v>284.16666666666669</v>
      </c>
      <c r="G210" s="36">
        <v>278.33333333333337</v>
      </c>
      <c r="H210" s="36">
        <v>296.33333333333337</v>
      </c>
      <c r="I210" s="36">
        <v>302.16666666666674</v>
      </c>
      <c r="J210" s="36">
        <v>305.33333333333337</v>
      </c>
      <c r="K210" s="31">
        <v>299</v>
      </c>
      <c r="L210" s="31">
        <v>290</v>
      </c>
      <c r="M210" s="31">
        <v>2.15143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583.5</v>
      </c>
      <c r="D211" s="36">
        <v>581.86666666666667</v>
      </c>
      <c r="E211" s="36">
        <v>574.73333333333335</v>
      </c>
      <c r="F211" s="36">
        <v>565.9666666666667</v>
      </c>
      <c r="G211" s="36">
        <v>558.83333333333337</v>
      </c>
      <c r="H211" s="36">
        <v>590.63333333333333</v>
      </c>
      <c r="I211" s="36">
        <v>597.76666666666677</v>
      </c>
      <c r="J211" s="36">
        <v>606.5333333333333</v>
      </c>
      <c r="K211" s="31">
        <v>589</v>
      </c>
      <c r="L211" s="31">
        <v>573.1</v>
      </c>
      <c r="M211" s="31">
        <v>71.458579999999998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958.5</v>
      </c>
      <c r="D212" s="36">
        <v>966.16666666666663</v>
      </c>
      <c r="E212" s="36">
        <v>947.33333333333326</v>
      </c>
      <c r="F212" s="36">
        <v>936.16666666666663</v>
      </c>
      <c r="G212" s="36">
        <v>917.33333333333326</v>
      </c>
      <c r="H212" s="36">
        <v>977.33333333333326</v>
      </c>
      <c r="I212" s="36">
        <v>996.16666666666652</v>
      </c>
      <c r="J212" s="36">
        <v>1007.3333333333333</v>
      </c>
      <c r="K212" s="31">
        <v>985</v>
      </c>
      <c r="L212" s="31">
        <v>955</v>
      </c>
      <c r="M212" s="31">
        <v>0.28816000000000003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2970.7</v>
      </c>
      <c r="D213" s="36">
        <v>2994.6666666666665</v>
      </c>
      <c r="E213" s="36">
        <v>2941.3833333333332</v>
      </c>
      <c r="F213" s="36">
        <v>2912.0666666666666</v>
      </c>
      <c r="G213" s="36">
        <v>2858.7833333333333</v>
      </c>
      <c r="H213" s="36">
        <v>3023.9833333333331</v>
      </c>
      <c r="I213" s="36">
        <v>3077.2666666666669</v>
      </c>
      <c r="J213" s="36">
        <v>3106.583333333333</v>
      </c>
      <c r="K213" s="31">
        <v>3047.95</v>
      </c>
      <c r="L213" s="31">
        <v>2965.35</v>
      </c>
      <c r="M213" s="31">
        <v>12.560140000000001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301.10000000000002</v>
      </c>
      <c r="D214" s="36">
        <v>299.01666666666671</v>
      </c>
      <c r="E214" s="36">
        <v>291.18333333333339</v>
      </c>
      <c r="F214" s="36">
        <v>281.26666666666671</v>
      </c>
      <c r="G214" s="36">
        <v>273.43333333333339</v>
      </c>
      <c r="H214" s="36">
        <v>308.93333333333339</v>
      </c>
      <c r="I214" s="36">
        <v>316.76666666666677</v>
      </c>
      <c r="J214" s="36">
        <v>326.68333333333339</v>
      </c>
      <c r="K214" s="31">
        <v>306.85000000000002</v>
      </c>
      <c r="L214" s="31">
        <v>289.10000000000002</v>
      </c>
      <c r="M214" s="31">
        <v>201.96955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488.85</v>
      </c>
      <c r="D215" s="36">
        <v>486.86666666666673</v>
      </c>
      <c r="E215" s="36">
        <v>472.93333333333345</v>
      </c>
      <c r="F215" s="36">
        <v>457.01666666666671</v>
      </c>
      <c r="G215" s="36">
        <v>443.08333333333343</v>
      </c>
      <c r="H215" s="36">
        <v>502.78333333333347</v>
      </c>
      <c r="I215" s="36">
        <v>516.7166666666667</v>
      </c>
      <c r="J215" s="36">
        <v>532.63333333333344</v>
      </c>
      <c r="K215" s="31">
        <v>500.8</v>
      </c>
      <c r="L215" s="31">
        <v>470.95</v>
      </c>
      <c r="M215" s="31">
        <v>190.90405999999999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2452.6</v>
      </c>
      <c r="D216" s="36">
        <v>2460.5</v>
      </c>
      <c r="E216" s="36">
        <v>2434.1</v>
      </c>
      <c r="F216" s="36">
        <v>2415.6</v>
      </c>
      <c r="G216" s="36">
        <v>2389.1999999999998</v>
      </c>
      <c r="H216" s="36">
        <v>2479</v>
      </c>
      <c r="I216" s="36">
        <v>2505.3999999999996</v>
      </c>
      <c r="J216" s="36">
        <v>2523.9</v>
      </c>
      <c r="K216" s="31">
        <v>2486.9</v>
      </c>
      <c r="L216" s="31">
        <v>2442</v>
      </c>
      <c r="M216" s="31">
        <v>19.561150000000001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318.2</v>
      </c>
      <c r="D217" s="36">
        <v>318.71666666666664</v>
      </c>
      <c r="E217" s="36">
        <v>315.98333333333329</v>
      </c>
      <c r="F217" s="36">
        <v>313.76666666666665</v>
      </c>
      <c r="G217" s="36">
        <v>311.0333333333333</v>
      </c>
      <c r="H217" s="36">
        <v>320.93333333333328</v>
      </c>
      <c r="I217" s="36">
        <v>323.66666666666663</v>
      </c>
      <c r="J217" s="36">
        <v>325.88333333333327</v>
      </c>
      <c r="K217" s="31">
        <v>321.45</v>
      </c>
      <c r="L217" s="31">
        <v>316.5</v>
      </c>
      <c r="M217" s="31">
        <v>7.0771899999999999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5745.95</v>
      </c>
      <c r="D218" s="36">
        <v>5750.55</v>
      </c>
      <c r="E218" s="36">
        <v>5660.4000000000005</v>
      </c>
      <c r="F218" s="36">
        <v>5574.85</v>
      </c>
      <c r="G218" s="36">
        <v>5484.7000000000007</v>
      </c>
      <c r="H218" s="36">
        <v>5836.1</v>
      </c>
      <c r="I218" s="36">
        <v>5926.25</v>
      </c>
      <c r="J218" s="36">
        <v>6011.8</v>
      </c>
      <c r="K218" s="31">
        <v>5840.7</v>
      </c>
      <c r="L218" s="31">
        <v>5665</v>
      </c>
      <c r="M218" s="31">
        <v>0.14882000000000001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533.79999999999995</v>
      </c>
      <c r="D219" s="36">
        <v>535.23333333333323</v>
      </c>
      <c r="E219" s="36">
        <v>528.56666666666649</v>
      </c>
      <c r="F219" s="36">
        <v>523.33333333333326</v>
      </c>
      <c r="G219" s="36">
        <v>516.66666666666652</v>
      </c>
      <c r="H219" s="36">
        <v>540.46666666666647</v>
      </c>
      <c r="I219" s="36">
        <v>547.13333333333321</v>
      </c>
      <c r="J219" s="36">
        <v>552.36666666666645</v>
      </c>
      <c r="K219" s="31">
        <v>541.9</v>
      </c>
      <c r="L219" s="31">
        <v>530</v>
      </c>
      <c r="M219" s="31">
        <v>0.45835999999999999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981.75</v>
      </c>
      <c r="D220" s="36">
        <v>984.76666666666677</v>
      </c>
      <c r="E220" s="36">
        <v>959.53333333333353</v>
      </c>
      <c r="F220" s="36">
        <v>937.31666666666672</v>
      </c>
      <c r="G220" s="36">
        <v>912.08333333333348</v>
      </c>
      <c r="H220" s="36">
        <v>1006.9833333333336</v>
      </c>
      <c r="I220" s="36">
        <v>1032.2166666666669</v>
      </c>
      <c r="J220" s="36">
        <v>1054.4333333333336</v>
      </c>
      <c r="K220" s="31">
        <v>1010</v>
      </c>
      <c r="L220" s="31">
        <v>962.55</v>
      </c>
      <c r="M220" s="31">
        <v>2.1672500000000001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38807</v>
      </c>
      <c r="D221" s="36">
        <v>38842.75</v>
      </c>
      <c r="E221" s="36">
        <v>38525.800000000003</v>
      </c>
      <c r="F221" s="36">
        <v>38244.600000000006</v>
      </c>
      <c r="G221" s="36">
        <v>37927.650000000009</v>
      </c>
      <c r="H221" s="36">
        <v>39123.949999999997</v>
      </c>
      <c r="I221" s="36">
        <v>39440.899999999994</v>
      </c>
      <c r="J221" s="36">
        <v>39722.099999999991</v>
      </c>
      <c r="K221" s="31">
        <v>39159.699999999997</v>
      </c>
      <c r="L221" s="31">
        <v>38561.550000000003</v>
      </c>
      <c r="M221" s="31">
        <v>4.199E-2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208</v>
      </c>
      <c r="D222" s="36">
        <v>213.15</v>
      </c>
      <c r="E222" s="36">
        <v>199.85000000000002</v>
      </c>
      <c r="F222" s="36">
        <v>191.70000000000002</v>
      </c>
      <c r="G222" s="36">
        <v>178.40000000000003</v>
      </c>
      <c r="H222" s="36">
        <v>221.3</v>
      </c>
      <c r="I222" s="36">
        <v>234.60000000000002</v>
      </c>
      <c r="J222" s="36">
        <v>242.75</v>
      </c>
      <c r="K222" s="31">
        <v>226.45</v>
      </c>
      <c r="L222" s="31">
        <v>205</v>
      </c>
      <c r="M222" s="31">
        <v>966.31232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1024</v>
      </c>
      <c r="D223" s="36">
        <v>1031.8833333333334</v>
      </c>
      <c r="E223" s="36">
        <v>1013.7666666666669</v>
      </c>
      <c r="F223" s="36">
        <v>1003.5333333333334</v>
      </c>
      <c r="G223" s="36">
        <v>985.41666666666686</v>
      </c>
      <c r="H223" s="36">
        <v>1042.1166666666668</v>
      </c>
      <c r="I223" s="36">
        <v>1060.2333333333331</v>
      </c>
      <c r="J223" s="36">
        <v>1070.4666666666669</v>
      </c>
      <c r="K223" s="31">
        <v>1050</v>
      </c>
      <c r="L223" s="31">
        <v>1021.65</v>
      </c>
      <c r="M223" s="31">
        <v>147.7465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1499.05</v>
      </c>
      <c r="D224" s="36">
        <v>1505.1166666666668</v>
      </c>
      <c r="E224" s="36">
        <v>1486.2333333333336</v>
      </c>
      <c r="F224" s="36">
        <v>1473.4166666666667</v>
      </c>
      <c r="G224" s="36">
        <v>1454.5333333333335</v>
      </c>
      <c r="H224" s="36">
        <v>1517.9333333333336</v>
      </c>
      <c r="I224" s="36">
        <v>1536.8166666666668</v>
      </c>
      <c r="J224" s="36">
        <v>1549.6333333333337</v>
      </c>
      <c r="K224" s="31">
        <v>1524</v>
      </c>
      <c r="L224" s="31">
        <v>1492.3</v>
      </c>
      <c r="M224" s="31">
        <v>3.3571200000000001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506.5</v>
      </c>
      <c r="D225" s="36">
        <v>510.3</v>
      </c>
      <c r="E225" s="36">
        <v>499.6</v>
      </c>
      <c r="F225" s="36">
        <v>492.7</v>
      </c>
      <c r="G225" s="36">
        <v>482</v>
      </c>
      <c r="H225" s="36">
        <v>517.20000000000005</v>
      </c>
      <c r="I225" s="36">
        <v>527.9</v>
      </c>
      <c r="J225" s="36">
        <v>534.80000000000007</v>
      </c>
      <c r="K225" s="31">
        <v>521</v>
      </c>
      <c r="L225" s="31">
        <v>503.4</v>
      </c>
      <c r="M225" s="31">
        <v>24.016950000000001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817.2</v>
      </c>
      <c r="D226" s="36">
        <v>822.88333333333333</v>
      </c>
      <c r="E226" s="36">
        <v>805.81666666666661</v>
      </c>
      <c r="F226" s="36">
        <v>794.43333333333328</v>
      </c>
      <c r="G226" s="36">
        <v>777.36666666666656</v>
      </c>
      <c r="H226" s="36">
        <v>834.26666666666665</v>
      </c>
      <c r="I226" s="36">
        <v>851.33333333333348</v>
      </c>
      <c r="J226" s="36">
        <v>862.7166666666667</v>
      </c>
      <c r="K226" s="31">
        <v>839.95</v>
      </c>
      <c r="L226" s="31">
        <v>811.5</v>
      </c>
      <c r="M226" s="31">
        <v>4.2854099999999997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87.2</v>
      </c>
      <c r="D227" s="36">
        <v>88.149999999999991</v>
      </c>
      <c r="E227" s="36">
        <v>85.59999999999998</v>
      </c>
      <c r="F227" s="36">
        <v>83.999999999999986</v>
      </c>
      <c r="G227" s="36">
        <v>81.449999999999974</v>
      </c>
      <c r="H227" s="36">
        <v>89.749999999999986</v>
      </c>
      <c r="I227" s="36">
        <v>92.3</v>
      </c>
      <c r="J227" s="36">
        <v>93.899999999999991</v>
      </c>
      <c r="K227" s="31">
        <v>90.7</v>
      </c>
      <c r="L227" s="31">
        <v>86.55</v>
      </c>
      <c r="M227" s="31">
        <v>428.22356000000002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82.55</v>
      </c>
      <c r="D228" s="36">
        <v>83.15</v>
      </c>
      <c r="E228" s="36">
        <v>81.800000000000011</v>
      </c>
      <c r="F228" s="36">
        <v>81.050000000000011</v>
      </c>
      <c r="G228" s="36">
        <v>79.700000000000017</v>
      </c>
      <c r="H228" s="36">
        <v>83.9</v>
      </c>
      <c r="I228" s="36">
        <v>85.25</v>
      </c>
      <c r="J228" s="36">
        <v>86</v>
      </c>
      <c r="K228" s="31">
        <v>84.5</v>
      </c>
      <c r="L228" s="31">
        <v>82.4</v>
      </c>
      <c r="M228" s="31">
        <v>325.21926000000002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117.75</v>
      </c>
      <c r="D229" s="36">
        <v>118.26666666666667</v>
      </c>
      <c r="E229" s="36">
        <v>116.98333333333333</v>
      </c>
      <c r="F229" s="36">
        <v>116.21666666666667</v>
      </c>
      <c r="G229" s="36">
        <v>114.93333333333334</v>
      </c>
      <c r="H229" s="36">
        <v>119.03333333333333</v>
      </c>
      <c r="I229" s="36">
        <v>120.31666666666666</v>
      </c>
      <c r="J229" s="36">
        <v>121.08333333333333</v>
      </c>
      <c r="K229" s="31">
        <v>119.55</v>
      </c>
      <c r="L229" s="31">
        <v>117.5</v>
      </c>
      <c r="M229" s="31">
        <v>52.551229999999997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1267.2</v>
      </c>
      <c r="D230" s="36">
        <v>1277.75</v>
      </c>
      <c r="E230" s="36">
        <v>1230.8</v>
      </c>
      <c r="F230" s="36">
        <v>1194.3999999999999</v>
      </c>
      <c r="G230" s="36">
        <v>1147.4499999999998</v>
      </c>
      <c r="H230" s="36">
        <v>1314.15</v>
      </c>
      <c r="I230" s="36">
        <v>1361.1</v>
      </c>
      <c r="J230" s="36">
        <v>1397.5000000000002</v>
      </c>
      <c r="K230" s="31">
        <v>1324.7</v>
      </c>
      <c r="L230" s="31">
        <v>1241.3499999999999</v>
      </c>
      <c r="M230" s="31">
        <v>0.55435999999999996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598.25</v>
      </c>
      <c r="D231" s="36">
        <v>600.93333333333328</v>
      </c>
      <c r="E231" s="36">
        <v>588.31666666666661</v>
      </c>
      <c r="F231" s="36">
        <v>578.38333333333333</v>
      </c>
      <c r="G231" s="36">
        <v>565.76666666666665</v>
      </c>
      <c r="H231" s="36">
        <v>610.86666666666656</v>
      </c>
      <c r="I231" s="36">
        <v>623.48333333333312</v>
      </c>
      <c r="J231" s="36">
        <v>633.41666666666652</v>
      </c>
      <c r="K231" s="31">
        <v>613.54999999999995</v>
      </c>
      <c r="L231" s="31">
        <v>591</v>
      </c>
      <c r="M231" s="31">
        <v>7.9444800000000004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240.2</v>
      </c>
      <c r="D232" s="36">
        <v>241.46666666666667</v>
      </c>
      <c r="E232" s="36">
        <v>238.08333333333334</v>
      </c>
      <c r="F232" s="36">
        <v>235.96666666666667</v>
      </c>
      <c r="G232" s="36">
        <v>232.58333333333334</v>
      </c>
      <c r="H232" s="36">
        <v>243.58333333333334</v>
      </c>
      <c r="I232" s="36">
        <v>246.96666666666667</v>
      </c>
      <c r="J232" s="36">
        <v>249.08333333333334</v>
      </c>
      <c r="K232" s="31">
        <v>244.85</v>
      </c>
      <c r="L232" s="31">
        <v>239.35</v>
      </c>
      <c r="M232" s="31">
        <v>44.203470000000003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189.55</v>
      </c>
      <c r="D233" s="36">
        <v>189.91666666666666</v>
      </c>
      <c r="E233" s="36">
        <v>184.13333333333333</v>
      </c>
      <c r="F233" s="36">
        <v>178.71666666666667</v>
      </c>
      <c r="G233" s="36">
        <v>172.93333333333334</v>
      </c>
      <c r="H233" s="36">
        <v>195.33333333333331</v>
      </c>
      <c r="I233" s="36">
        <v>201.11666666666667</v>
      </c>
      <c r="J233" s="36">
        <v>206.5333333333333</v>
      </c>
      <c r="K233" s="31">
        <v>195.7</v>
      </c>
      <c r="L233" s="31">
        <v>184.5</v>
      </c>
      <c r="M233" s="31">
        <v>200.44407000000001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100.7</v>
      </c>
      <c r="D234" s="36">
        <v>100.8</v>
      </c>
      <c r="E234" s="36">
        <v>99.399999999999991</v>
      </c>
      <c r="F234" s="36">
        <v>98.1</v>
      </c>
      <c r="G234" s="36">
        <v>96.699999999999989</v>
      </c>
      <c r="H234" s="36">
        <v>102.1</v>
      </c>
      <c r="I234" s="36">
        <v>103.5</v>
      </c>
      <c r="J234" s="36">
        <v>104.8</v>
      </c>
      <c r="K234" s="31">
        <v>102.2</v>
      </c>
      <c r="L234" s="31">
        <v>99.5</v>
      </c>
      <c r="M234" s="31">
        <v>167.68427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2562.0500000000002</v>
      </c>
      <c r="D235" s="36">
        <v>2560.65</v>
      </c>
      <c r="E235" s="36">
        <v>2537.4500000000003</v>
      </c>
      <c r="F235" s="36">
        <v>2512.8500000000004</v>
      </c>
      <c r="G235" s="36">
        <v>2489.6500000000005</v>
      </c>
      <c r="H235" s="36">
        <v>2585.25</v>
      </c>
      <c r="I235" s="36">
        <v>2608.4499999999998</v>
      </c>
      <c r="J235" s="36">
        <v>2633.0499999999997</v>
      </c>
      <c r="K235" s="31">
        <v>2583.85</v>
      </c>
      <c r="L235" s="31">
        <v>2536.0500000000002</v>
      </c>
      <c r="M235" s="31">
        <v>1.6472100000000001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545.95000000000005</v>
      </c>
      <c r="D236" s="36">
        <v>542.1</v>
      </c>
      <c r="E236" s="36">
        <v>530.25</v>
      </c>
      <c r="F236" s="36">
        <v>514.54999999999995</v>
      </c>
      <c r="G236" s="36">
        <v>502.69999999999993</v>
      </c>
      <c r="H236" s="36">
        <v>557.80000000000007</v>
      </c>
      <c r="I236" s="36">
        <v>569.6500000000002</v>
      </c>
      <c r="J236" s="36">
        <v>585.35000000000014</v>
      </c>
      <c r="K236" s="31">
        <v>553.95000000000005</v>
      </c>
      <c r="L236" s="31">
        <v>526.4</v>
      </c>
      <c r="M236" s="31">
        <v>50.332230000000003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146.05000000000001</v>
      </c>
      <c r="D237" s="36">
        <v>146.6</v>
      </c>
      <c r="E237" s="36">
        <v>145</v>
      </c>
      <c r="F237" s="36">
        <v>143.95000000000002</v>
      </c>
      <c r="G237" s="36">
        <v>142.35000000000002</v>
      </c>
      <c r="H237" s="36">
        <v>147.64999999999998</v>
      </c>
      <c r="I237" s="36">
        <v>149.24999999999994</v>
      </c>
      <c r="J237" s="36">
        <v>150.29999999999995</v>
      </c>
      <c r="K237" s="31">
        <v>148.19999999999999</v>
      </c>
      <c r="L237" s="31">
        <v>145.55000000000001</v>
      </c>
      <c r="M237" s="31">
        <v>76.944509999999994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500</v>
      </c>
      <c r="D238" s="36">
        <v>504.56666666666666</v>
      </c>
      <c r="E238" s="36">
        <v>493.18333333333328</v>
      </c>
      <c r="F238" s="36">
        <v>486.36666666666662</v>
      </c>
      <c r="G238" s="36">
        <v>474.98333333333323</v>
      </c>
      <c r="H238" s="36">
        <v>511.38333333333333</v>
      </c>
      <c r="I238" s="36">
        <v>522.76666666666665</v>
      </c>
      <c r="J238" s="36">
        <v>529.58333333333337</v>
      </c>
      <c r="K238" s="31">
        <v>515.95000000000005</v>
      </c>
      <c r="L238" s="31">
        <v>497.75</v>
      </c>
      <c r="M238" s="31">
        <v>88.623760000000004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162.9</v>
      </c>
      <c r="D239" s="36">
        <v>160.25000000000003</v>
      </c>
      <c r="E239" s="36">
        <v>153.70000000000005</v>
      </c>
      <c r="F239" s="36">
        <v>144.50000000000003</v>
      </c>
      <c r="G239" s="36">
        <v>137.95000000000005</v>
      </c>
      <c r="H239" s="36">
        <v>169.45000000000005</v>
      </c>
      <c r="I239" s="36">
        <v>176.00000000000006</v>
      </c>
      <c r="J239" s="36">
        <v>185.20000000000005</v>
      </c>
      <c r="K239" s="31">
        <v>166.8</v>
      </c>
      <c r="L239" s="31">
        <v>151.05000000000001</v>
      </c>
      <c r="M239" s="31">
        <v>946.75914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56.15</v>
      </c>
      <c r="D240" s="36">
        <v>55.416666666666664</v>
      </c>
      <c r="E240" s="36">
        <v>53.833333333333329</v>
      </c>
      <c r="F240" s="36">
        <v>51.516666666666666</v>
      </c>
      <c r="G240" s="36">
        <v>49.93333333333333</v>
      </c>
      <c r="H240" s="36">
        <v>57.733333333333327</v>
      </c>
      <c r="I240" s="36">
        <v>59.316666666666656</v>
      </c>
      <c r="J240" s="36">
        <v>61.633333333333326</v>
      </c>
      <c r="K240" s="31">
        <v>57</v>
      </c>
      <c r="L240" s="31">
        <v>53.1</v>
      </c>
      <c r="M240" s="31">
        <v>1576.6828599999999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967.5</v>
      </c>
      <c r="D241" s="36">
        <v>972.56666666666661</v>
      </c>
      <c r="E241" s="36">
        <v>958.83333333333326</v>
      </c>
      <c r="F241" s="36">
        <v>950.16666666666663</v>
      </c>
      <c r="G241" s="36">
        <v>936.43333333333328</v>
      </c>
      <c r="H241" s="36">
        <v>981.23333333333323</v>
      </c>
      <c r="I241" s="36">
        <v>994.96666666666658</v>
      </c>
      <c r="J241" s="36">
        <v>1003.6333333333332</v>
      </c>
      <c r="K241" s="31">
        <v>986.3</v>
      </c>
      <c r="L241" s="31">
        <v>963.9</v>
      </c>
      <c r="M241" s="31">
        <v>28.035489999999999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168.95</v>
      </c>
      <c r="D242" s="36">
        <v>170.35</v>
      </c>
      <c r="E242" s="36">
        <v>165.7</v>
      </c>
      <c r="F242" s="36">
        <v>162.44999999999999</v>
      </c>
      <c r="G242" s="36">
        <v>157.79999999999998</v>
      </c>
      <c r="H242" s="36">
        <v>173.6</v>
      </c>
      <c r="I242" s="36">
        <v>178.25000000000003</v>
      </c>
      <c r="J242" s="36">
        <v>181.5</v>
      </c>
      <c r="K242" s="31">
        <v>175</v>
      </c>
      <c r="L242" s="31">
        <v>167.1</v>
      </c>
      <c r="M242" s="31">
        <v>617.39733999999999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1418.9</v>
      </c>
      <c r="D243" s="36">
        <v>1423.55</v>
      </c>
      <c r="E243" s="36">
        <v>1401.35</v>
      </c>
      <c r="F243" s="36">
        <v>1383.8</v>
      </c>
      <c r="G243" s="36">
        <v>1361.6</v>
      </c>
      <c r="H243" s="36">
        <v>1441.1</v>
      </c>
      <c r="I243" s="36">
        <v>1463.3000000000002</v>
      </c>
      <c r="J243" s="36">
        <v>1480.85</v>
      </c>
      <c r="K243" s="31">
        <v>1445.75</v>
      </c>
      <c r="L243" s="31">
        <v>1406</v>
      </c>
      <c r="M243" s="31">
        <v>0.57055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445.15</v>
      </c>
      <c r="D244" s="36">
        <v>443.9666666666667</v>
      </c>
      <c r="E244" s="36">
        <v>440.43333333333339</v>
      </c>
      <c r="F244" s="36">
        <v>435.7166666666667</v>
      </c>
      <c r="G244" s="36">
        <v>432.18333333333339</v>
      </c>
      <c r="H244" s="36">
        <v>448.68333333333339</v>
      </c>
      <c r="I244" s="36">
        <v>452.2166666666667</v>
      </c>
      <c r="J244" s="36">
        <v>456.93333333333339</v>
      </c>
      <c r="K244" s="31">
        <v>447.5</v>
      </c>
      <c r="L244" s="31">
        <v>439.25</v>
      </c>
      <c r="M244" s="31">
        <v>22.005379999999999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216.15</v>
      </c>
      <c r="D245" s="36">
        <v>218.01666666666665</v>
      </c>
      <c r="E245" s="36">
        <v>213.6333333333333</v>
      </c>
      <c r="F245" s="36">
        <v>211.11666666666665</v>
      </c>
      <c r="G245" s="36">
        <v>206.73333333333329</v>
      </c>
      <c r="H245" s="36">
        <v>220.5333333333333</v>
      </c>
      <c r="I245" s="36">
        <v>224.91666666666663</v>
      </c>
      <c r="J245" s="36">
        <v>227.43333333333331</v>
      </c>
      <c r="K245" s="31">
        <v>222.4</v>
      </c>
      <c r="L245" s="31">
        <v>215.5</v>
      </c>
      <c r="M245" s="31">
        <v>206.10570000000001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1533.75</v>
      </c>
      <c r="D246" s="36">
        <v>1542.7166666666665</v>
      </c>
      <c r="E246" s="36">
        <v>1520.583333333333</v>
      </c>
      <c r="F246" s="36">
        <v>1507.4166666666665</v>
      </c>
      <c r="G246" s="36">
        <v>1485.2833333333331</v>
      </c>
      <c r="H246" s="36">
        <v>1555.883333333333</v>
      </c>
      <c r="I246" s="36">
        <v>1578.0166666666667</v>
      </c>
      <c r="J246" s="36">
        <v>1591.1833333333329</v>
      </c>
      <c r="K246" s="31">
        <v>1564.85</v>
      </c>
      <c r="L246" s="31">
        <v>1529.55</v>
      </c>
      <c r="M246" s="31">
        <v>35.544499999999999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38.5</v>
      </c>
      <c r="D247" s="36">
        <v>38.833333333333336</v>
      </c>
      <c r="E247" s="36">
        <v>37.666666666666671</v>
      </c>
      <c r="F247" s="36">
        <v>36.833333333333336</v>
      </c>
      <c r="G247" s="36">
        <v>35.666666666666671</v>
      </c>
      <c r="H247" s="36">
        <v>39.666666666666671</v>
      </c>
      <c r="I247" s="36">
        <v>40.833333333333343</v>
      </c>
      <c r="J247" s="36">
        <v>41.666666666666671</v>
      </c>
      <c r="K247" s="31">
        <v>40</v>
      </c>
      <c r="L247" s="31">
        <v>38</v>
      </c>
      <c r="M247" s="31">
        <v>853.46603000000005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5177.1499999999996</v>
      </c>
      <c r="D248" s="36">
        <v>5161.3833333333332</v>
      </c>
      <c r="E248" s="36">
        <v>5107.7666666666664</v>
      </c>
      <c r="F248" s="36">
        <v>5038.3833333333332</v>
      </c>
      <c r="G248" s="36">
        <v>4984.7666666666664</v>
      </c>
      <c r="H248" s="36">
        <v>5230.7666666666664</v>
      </c>
      <c r="I248" s="36">
        <v>5284.3833333333332</v>
      </c>
      <c r="J248" s="36">
        <v>5353.7666666666664</v>
      </c>
      <c r="K248" s="31">
        <v>5215</v>
      </c>
      <c r="L248" s="31">
        <v>5092</v>
      </c>
      <c r="M248" s="31">
        <v>2.2114199999999999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1693.35</v>
      </c>
      <c r="D249" s="36">
        <v>1692.2833333333335</v>
      </c>
      <c r="E249" s="36">
        <v>1666.0666666666671</v>
      </c>
      <c r="F249" s="36">
        <v>1638.7833333333335</v>
      </c>
      <c r="G249" s="36">
        <v>1612.5666666666671</v>
      </c>
      <c r="H249" s="36">
        <v>1719.5666666666671</v>
      </c>
      <c r="I249" s="36">
        <v>1745.7833333333338</v>
      </c>
      <c r="J249" s="36">
        <v>1773.0666666666671</v>
      </c>
      <c r="K249" s="31">
        <v>1718.5</v>
      </c>
      <c r="L249" s="31">
        <v>1665</v>
      </c>
      <c r="M249" s="31">
        <v>78.584829999999997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3255.05</v>
      </c>
      <c r="D250" s="36">
        <v>3242.7999999999997</v>
      </c>
      <c r="E250" s="36">
        <v>3200.5999999999995</v>
      </c>
      <c r="F250" s="36">
        <v>3146.1499999999996</v>
      </c>
      <c r="G250" s="36">
        <v>3103.9499999999994</v>
      </c>
      <c r="H250" s="36">
        <v>3297.2499999999995</v>
      </c>
      <c r="I250" s="36">
        <v>3339.4499999999994</v>
      </c>
      <c r="J250" s="36">
        <v>3393.8999999999996</v>
      </c>
      <c r="K250" s="31">
        <v>3285</v>
      </c>
      <c r="L250" s="31">
        <v>3188.35</v>
      </c>
      <c r="M250" s="31">
        <v>0.16239999999999999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894.95</v>
      </c>
      <c r="D251" s="36">
        <v>892.75</v>
      </c>
      <c r="E251" s="36">
        <v>885.5</v>
      </c>
      <c r="F251" s="36">
        <v>876.05</v>
      </c>
      <c r="G251" s="36">
        <v>868.8</v>
      </c>
      <c r="H251" s="36">
        <v>902.2</v>
      </c>
      <c r="I251" s="36">
        <v>909.45</v>
      </c>
      <c r="J251" s="36">
        <v>918.90000000000009</v>
      </c>
      <c r="K251" s="31">
        <v>900</v>
      </c>
      <c r="L251" s="31">
        <v>883.3</v>
      </c>
      <c r="M251" s="31">
        <v>1.94235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3127.1</v>
      </c>
      <c r="D252" s="36">
        <v>3116.5</v>
      </c>
      <c r="E252" s="36">
        <v>3083</v>
      </c>
      <c r="F252" s="36">
        <v>3038.9</v>
      </c>
      <c r="G252" s="36">
        <v>3005.4</v>
      </c>
      <c r="H252" s="36">
        <v>3160.6</v>
      </c>
      <c r="I252" s="36">
        <v>3194.1</v>
      </c>
      <c r="J252" s="36">
        <v>3238.2</v>
      </c>
      <c r="K252" s="31">
        <v>3150</v>
      </c>
      <c r="L252" s="31">
        <v>3072.4</v>
      </c>
      <c r="M252" s="31">
        <v>11.04594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1108.75</v>
      </c>
      <c r="D253" s="36">
        <v>1110.6833333333334</v>
      </c>
      <c r="E253" s="36">
        <v>1101.0666666666668</v>
      </c>
      <c r="F253" s="36">
        <v>1093.3833333333334</v>
      </c>
      <c r="G253" s="36">
        <v>1083.7666666666669</v>
      </c>
      <c r="H253" s="36">
        <v>1118.3666666666668</v>
      </c>
      <c r="I253" s="36">
        <v>1127.9833333333336</v>
      </c>
      <c r="J253" s="36">
        <v>1135.6666666666667</v>
      </c>
      <c r="K253" s="31">
        <v>1120.3</v>
      </c>
      <c r="L253" s="31">
        <v>1103</v>
      </c>
      <c r="M253" s="31">
        <v>0.87783999999999995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66.75</v>
      </c>
      <c r="D254" s="36">
        <v>67.316666666666663</v>
      </c>
      <c r="E254" s="36">
        <v>65.633333333333326</v>
      </c>
      <c r="F254" s="36">
        <v>64.516666666666666</v>
      </c>
      <c r="G254" s="36">
        <v>62.833333333333329</v>
      </c>
      <c r="H254" s="36">
        <v>68.433333333333323</v>
      </c>
      <c r="I254" s="36">
        <v>70.11666666666666</v>
      </c>
      <c r="J254" s="36">
        <v>71.23333333333332</v>
      </c>
      <c r="K254" s="31">
        <v>69</v>
      </c>
      <c r="L254" s="31">
        <v>66.2</v>
      </c>
      <c r="M254" s="31">
        <v>385.30998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440.1</v>
      </c>
      <c r="D255" s="36">
        <v>442.26666666666665</v>
      </c>
      <c r="E255" s="36">
        <v>437.33333333333331</v>
      </c>
      <c r="F255" s="36">
        <v>434.56666666666666</v>
      </c>
      <c r="G255" s="36">
        <v>429.63333333333333</v>
      </c>
      <c r="H255" s="36">
        <v>445.0333333333333</v>
      </c>
      <c r="I255" s="36">
        <v>449.9666666666667</v>
      </c>
      <c r="J255" s="36">
        <v>452.73333333333329</v>
      </c>
      <c r="K255" s="31">
        <v>447.2</v>
      </c>
      <c r="L255" s="31">
        <v>439.5</v>
      </c>
      <c r="M255" s="31">
        <v>171.56021000000001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341.9</v>
      </c>
      <c r="D256" s="36">
        <v>344.45</v>
      </c>
      <c r="E256" s="36">
        <v>337.59999999999997</v>
      </c>
      <c r="F256" s="36">
        <v>333.29999999999995</v>
      </c>
      <c r="G256" s="36">
        <v>326.44999999999993</v>
      </c>
      <c r="H256" s="36">
        <v>348.75</v>
      </c>
      <c r="I256" s="36">
        <v>355.6</v>
      </c>
      <c r="J256" s="36">
        <v>359.90000000000003</v>
      </c>
      <c r="K256" s="31">
        <v>351.3</v>
      </c>
      <c r="L256" s="31">
        <v>340.15</v>
      </c>
      <c r="M256" s="31">
        <v>14.58117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1688.35</v>
      </c>
      <c r="D257" s="36">
        <v>1682.2166666666665</v>
      </c>
      <c r="E257" s="36">
        <v>1665.4833333333329</v>
      </c>
      <c r="F257" s="36">
        <v>1642.6166666666663</v>
      </c>
      <c r="G257" s="36">
        <v>1625.8833333333328</v>
      </c>
      <c r="H257" s="36">
        <v>1705.083333333333</v>
      </c>
      <c r="I257" s="36">
        <v>1721.8166666666666</v>
      </c>
      <c r="J257" s="36">
        <v>1744.6833333333332</v>
      </c>
      <c r="K257" s="31">
        <v>1698.95</v>
      </c>
      <c r="L257" s="31">
        <v>1659.35</v>
      </c>
      <c r="M257" s="31">
        <v>0.65039999999999998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4366.2</v>
      </c>
      <c r="D258" s="36">
        <v>4396.416666666667</v>
      </c>
      <c r="E258" s="36">
        <v>4324.7833333333338</v>
      </c>
      <c r="F258" s="36">
        <v>4283.3666666666668</v>
      </c>
      <c r="G258" s="36">
        <v>4211.7333333333336</v>
      </c>
      <c r="H258" s="36">
        <v>4437.8333333333339</v>
      </c>
      <c r="I258" s="36">
        <v>4509.4666666666672</v>
      </c>
      <c r="J258" s="36">
        <v>4550.8833333333341</v>
      </c>
      <c r="K258" s="31">
        <v>4468.05</v>
      </c>
      <c r="L258" s="31">
        <v>4355</v>
      </c>
      <c r="M258" s="31">
        <v>1.3154999999999999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118.5</v>
      </c>
      <c r="D259" s="36">
        <v>118.76666666666667</v>
      </c>
      <c r="E259" s="36">
        <v>116.53333333333333</v>
      </c>
      <c r="F259" s="36">
        <v>114.56666666666666</v>
      </c>
      <c r="G259" s="36">
        <v>112.33333333333333</v>
      </c>
      <c r="H259" s="36">
        <v>120.73333333333333</v>
      </c>
      <c r="I259" s="36">
        <v>122.96666666666665</v>
      </c>
      <c r="J259" s="36">
        <v>124.93333333333334</v>
      </c>
      <c r="K259" s="31">
        <v>121</v>
      </c>
      <c r="L259" s="31">
        <v>116.8</v>
      </c>
      <c r="M259" s="31">
        <v>76.408230000000003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1948.65</v>
      </c>
      <c r="D260" s="36">
        <v>1977.2166666666665</v>
      </c>
      <c r="E260" s="36">
        <v>1906.4333333333329</v>
      </c>
      <c r="F260" s="36">
        <v>1864.2166666666665</v>
      </c>
      <c r="G260" s="36">
        <v>1793.4333333333329</v>
      </c>
      <c r="H260" s="36">
        <v>2019.4333333333329</v>
      </c>
      <c r="I260" s="36">
        <v>2090.2166666666662</v>
      </c>
      <c r="J260" s="36">
        <v>2132.4333333333329</v>
      </c>
      <c r="K260" s="31">
        <v>2048</v>
      </c>
      <c r="L260" s="31">
        <v>1935</v>
      </c>
      <c r="M260" s="31">
        <v>2.2284899999999999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596.54999999999995</v>
      </c>
      <c r="D261" s="36">
        <v>591.69999999999993</v>
      </c>
      <c r="E261" s="36">
        <v>573.39999999999986</v>
      </c>
      <c r="F261" s="36">
        <v>550.24999999999989</v>
      </c>
      <c r="G261" s="36">
        <v>531.94999999999982</v>
      </c>
      <c r="H261" s="36">
        <v>614.84999999999991</v>
      </c>
      <c r="I261" s="36">
        <v>633.14999999999986</v>
      </c>
      <c r="J261" s="36">
        <v>656.3</v>
      </c>
      <c r="K261" s="31">
        <v>610</v>
      </c>
      <c r="L261" s="31">
        <v>568.54999999999995</v>
      </c>
      <c r="M261" s="31">
        <v>40.18844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776</v>
      </c>
      <c r="D262" s="36">
        <v>768.13333333333333</v>
      </c>
      <c r="E262" s="36">
        <v>754.06666666666661</v>
      </c>
      <c r="F262" s="36">
        <v>732.13333333333333</v>
      </c>
      <c r="G262" s="36">
        <v>718.06666666666661</v>
      </c>
      <c r="H262" s="36">
        <v>790.06666666666661</v>
      </c>
      <c r="I262" s="36">
        <v>804.13333333333344</v>
      </c>
      <c r="J262" s="36">
        <v>826.06666666666661</v>
      </c>
      <c r="K262" s="31">
        <v>782.2</v>
      </c>
      <c r="L262" s="31">
        <v>746.2</v>
      </c>
      <c r="M262" s="31">
        <v>54.197899999999997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273.3</v>
      </c>
      <c r="D263" s="36">
        <v>274.91666666666669</v>
      </c>
      <c r="E263" s="36">
        <v>268.38333333333338</v>
      </c>
      <c r="F263" s="36">
        <v>263.4666666666667</v>
      </c>
      <c r="G263" s="36">
        <v>256.93333333333339</v>
      </c>
      <c r="H263" s="36">
        <v>279.83333333333337</v>
      </c>
      <c r="I263" s="36">
        <v>286.36666666666667</v>
      </c>
      <c r="J263" s="36">
        <v>291.28333333333336</v>
      </c>
      <c r="K263" s="31">
        <v>281.45</v>
      </c>
      <c r="L263" s="31">
        <v>270</v>
      </c>
      <c r="M263" s="31">
        <v>0.61009999999999998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919.5</v>
      </c>
      <c r="D264" s="36">
        <v>924.80000000000007</v>
      </c>
      <c r="E264" s="36">
        <v>904.70000000000016</v>
      </c>
      <c r="F264" s="36">
        <v>889.90000000000009</v>
      </c>
      <c r="G264" s="36">
        <v>869.80000000000018</v>
      </c>
      <c r="H264" s="36">
        <v>939.60000000000014</v>
      </c>
      <c r="I264" s="36">
        <v>959.7</v>
      </c>
      <c r="J264" s="36">
        <v>974.50000000000011</v>
      </c>
      <c r="K264" s="31">
        <v>944.9</v>
      </c>
      <c r="L264" s="31">
        <v>910</v>
      </c>
      <c r="M264" s="31">
        <v>1.1380999999999999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417.3</v>
      </c>
      <c r="D265" s="36">
        <v>421.7833333333333</v>
      </c>
      <c r="E265" s="36">
        <v>410.56666666666661</v>
      </c>
      <c r="F265" s="36">
        <v>403.83333333333331</v>
      </c>
      <c r="G265" s="36">
        <v>392.61666666666662</v>
      </c>
      <c r="H265" s="36">
        <v>428.51666666666659</v>
      </c>
      <c r="I265" s="36">
        <v>439.73333333333329</v>
      </c>
      <c r="J265" s="36">
        <v>446.46666666666658</v>
      </c>
      <c r="K265" s="31">
        <v>433</v>
      </c>
      <c r="L265" s="31">
        <v>415.05</v>
      </c>
      <c r="M265" s="31">
        <v>9.8816500000000005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111.7</v>
      </c>
      <c r="D266" s="36">
        <v>112.26666666666667</v>
      </c>
      <c r="E266" s="36">
        <v>110.23333333333333</v>
      </c>
      <c r="F266" s="36">
        <v>108.76666666666667</v>
      </c>
      <c r="G266" s="36">
        <v>106.73333333333333</v>
      </c>
      <c r="H266" s="36">
        <v>113.73333333333333</v>
      </c>
      <c r="I266" s="36">
        <v>115.76666666666667</v>
      </c>
      <c r="J266" s="36">
        <v>117.23333333333333</v>
      </c>
      <c r="K266" s="31">
        <v>114.3</v>
      </c>
      <c r="L266" s="31">
        <v>110.8</v>
      </c>
      <c r="M266" s="31">
        <v>43.932720000000003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482.9</v>
      </c>
      <c r="D267" s="36">
        <v>487.5333333333333</v>
      </c>
      <c r="E267" s="36">
        <v>473.21666666666658</v>
      </c>
      <c r="F267" s="36">
        <v>463.5333333333333</v>
      </c>
      <c r="G267" s="36">
        <v>449.21666666666658</v>
      </c>
      <c r="H267" s="36">
        <v>497.21666666666658</v>
      </c>
      <c r="I267" s="36">
        <v>511.5333333333333</v>
      </c>
      <c r="J267" s="36">
        <v>521.21666666666658</v>
      </c>
      <c r="K267" s="31">
        <v>501.85</v>
      </c>
      <c r="L267" s="31">
        <v>477.85</v>
      </c>
      <c r="M267" s="31">
        <v>27.7193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823.55</v>
      </c>
      <c r="D268" s="36">
        <v>818.31666666666661</v>
      </c>
      <c r="E268" s="36">
        <v>810.33333333333326</v>
      </c>
      <c r="F268" s="36">
        <v>797.11666666666667</v>
      </c>
      <c r="G268" s="36">
        <v>789.13333333333333</v>
      </c>
      <c r="H268" s="36">
        <v>831.53333333333319</v>
      </c>
      <c r="I268" s="36">
        <v>839.51666666666654</v>
      </c>
      <c r="J268" s="36">
        <v>852.73333333333312</v>
      </c>
      <c r="K268" s="31">
        <v>826.3</v>
      </c>
      <c r="L268" s="31">
        <v>805.1</v>
      </c>
      <c r="M268" s="31">
        <v>28.711310000000001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494.85</v>
      </c>
      <c r="D269" s="36">
        <v>498.16666666666669</v>
      </c>
      <c r="E269" s="36">
        <v>490.48333333333335</v>
      </c>
      <c r="F269" s="36">
        <v>486.11666666666667</v>
      </c>
      <c r="G269" s="36">
        <v>478.43333333333334</v>
      </c>
      <c r="H269" s="36">
        <v>502.53333333333336</v>
      </c>
      <c r="I269" s="36">
        <v>510.21666666666664</v>
      </c>
      <c r="J269" s="36">
        <v>514.58333333333337</v>
      </c>
      <c r="K269" s="31">
        <v>505.85</v>
      </c>
      <c r="L269" s="31">
        <v>493.8</v>
      </c>
      <c r="M269" s="31">
        <v>44.455350000000003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426.75</v>
      </c>
      <c r="D270" s="36">
        <v>429.58333333333331</v>
      </c>
      <c r="E270" s="36">
        <v>420.66666666666663</v>
      </c>
      <c r="F270" s="36">
        <v>414.58333333333331</v>
      </c>
      <c r="G270" s="36">
        <v>405.66666666666663</v>
      </c>
      <c r="H270" s="36">
        <v>435.66666666666663</v>
      </c>
      <c r="I270" s="36">
        <v>444.58333333333326</v>
      </c>
      <c r="J270" s="36">
        <v>450.66666666666663</v>
      </c>
      <c r="K270" s="31">
        <v>438.5</v>
      </c>
      <c r="L270" s="31">
        <v>423.5</v>
      </c>
      <c r="M270" s="31">
        <v>6.4321200000000003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592.25</v>
      </c>
      <c r="D271" s="36">
        <v>592.38333333333333</v>
      </c>
      <c r="E271" s="36">
        <v>568.06666666666661</v>
      </c>
      <c r="F271" s="36">
        <v>543.88333333333333</v>
      </c>
      <c r="G271" s="36">
        <v>519.56666666666661</v>
      </c>
      <c r="H271" s="36">
        <v>616.56666666666661</v>
      </c>
      <c r="I271" s="36">
        <v>640.88333333333344</v>
      </c>
      <c r="J271" s="36">
        <v>665.06666666666661</v>
      </c>
      <c r="K271" s="31">
        <v>616.70000000000005</v>
      </c>
      <c r="L271" s="31">
        <v>568.20000000000005</v>
      </c>
      <c r="M271" s="31">
        <v>41.345280000000002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808.75</v>
      </c>
      <c r="D272" s="36">
        <v>814.4666666666667</v>
      </c>
      <c r="E272" s="36">
        <v>800.93333333333339</v>
      </c>
      <c r="F272" s="36">
        <v>793.11666666666667</v>
      </c>
      <c r="G272" s="36">
        <v>779.58333333333337</v>
      </c>
      <c r="H272" s="36">
        <v>822.28333333333342</v>
      </c>
      <c r="I272" s="36">
        <v>835.81666666666672</v>
      </c>
      <c r="J272" s="36">
        <v>843.63333333333344</v>
      </c>
      <c r="K272" s="31">
        <v>828</v>
      </c>
      <c r="L272" s="31">
        <v>806.65</v>
      </c>
      <c r="M272" s="31">
        <v>1.26424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509.7</v>
      </c>
      <c r="D273" s="36">
        <v>510.81666666666666</v>
      </c>
      <c r="E273" s="36">
        <v>502.63333333333333</v>
      </c>
      <c r="F273" s="36">
        <v>495.56666666666666</v>
      </c>
      <c r="G273" s="36">
        <v>487.38333333333333</v>
      </c>
      <c r="H273" s="36">
        <v>517.88333333333333</v>
      </c>
      <c r="I273" s="36">
        <v>526.06666666666661</v>
      </c>
      <c r="J273" s="36">
        <v>533.13333333333333</v>
      </c>
      <c r="K273" s="31">
        <v>519</v>
      </c>
      <c r="L273" s="31">
        <v>503.75</v>
      </c>
      <c r="M273" s="31">
        <v>13.12955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789.7</v>
      </c>
      <c r="D274" s="36">
        <v>789.56666666666661</v>
      </c>
      <c r="E274" s="36">
        <v>782.13333333333321</v>
      </c>
      <c r="F274" s="36">
        <v>774.56666666666661</v>
      </c>
      <c r="G274" s="36">
        <v>767.13333333333321</v>
      </c>
      <c r="H274" s="36">
        <v>797.13333333333321</v>
      </c>
      <c r="I274" s="36">
        <v>804.56666666666661</v>
      </c>
      <c r="J274" s="36">
        <v>812.13333333333321</v>
      </c>
      <c r="K274" s="31">
        <v>797</v>
      </c>
      <c r="L274" s="31">
        <v>782</v>
      </c>
      <c r="M274" s="31">
        <v>3.8222499999999999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1344.8</v>
      </c>
      <c r="D275" s="36">
        <v>1359.2333333333333</v>
      </c>
      <c r="E275" s="36">
        <v>1328.0666666666666</v>
      </c>
      <c r="F275" s="36">
        <v>1311.3333333333333</v>
      </c>
      <c r="G275" s="36">
        <v>1280.1666666666665</v>
      </c>
      <c r="H275" s="36">
        <v>1375.9666666666667</v>
      </c>
      <c r="I275" s="36">
        <v>1407.1333333333332</v>
      </c>
      <c r="J275" s="36">
        <v>1423.8666666666668</v>
      </c>
      <c r="K275" s="31">
        <v>1390.4</v>
      </c>
      <c r="L275" s="31">
        <v>1342.5</v>
      </c>
      <c r="M275" s="31">
        <v>1.3095399999999999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833.65</v>
      </c>
      <c r="D276" s="36">
        <v>824.08333333333337</v>
      </c>
      <c r="E276" s="36">
        <v>808.61666666666679</v>
      </c>
      <c r="F276" s="36">
        <v>783.58333333333337</v>
      </c>
      <c r="G276" s="36">
        <v>768.11666666666679</v>
      </c>
      <c r="H276" s="36">
        <v>849.11666666666679</v>
      </c>
      <c r="I276" s="36">
        <v>864.58333333333326</v>
      </c>
      <c r="J276" s="36">
        <v>889.61666666666679</v>
      </c>
      <c r="K276" s="31">
        <v>839.55</v>
      </c>
      <c r="L276" s="31">
        <v>799.05</v>
      </c>
      <c r="M276" s="31">
        <v>2.9067599999999998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347.9</v>
      </c>
      <c r="D277" s="36">
        <v>345.31666666666661</v>
      </c>
      <c r="E277" s="36">
        <v>338.73333333333323</v>
      </c>
      <c r="F277" s="36">
        <v>329.56666666666661</v>
      </c>
      <c r="G277" s="36">
        <v>322.98333333333323</v>
      </c>
      <c r="H277" s="36">
        <v>354.48333333333323</v>
      </c>
      <c r="I277" s="36">
        <v>361.06666666666661</v>
      </c>
      <c r="J277" s="36">
        <v>370.23333333333323</v>
      </c>
      <c r="K277" s="31">
        <v>351.9</v>
      </c>
      <c r="L277" s="31">
        <v>336.15</v>
      </c>
      <c r="M277" s="31">
        <v>70.426929999999999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340.5</v>
      </c>
      <c r="D278" s="36">
        <v>340</v>
      </c>
      <c r="E278" s="36">
        <v>338.1</v>
      </c>
      <c r="F278" s="36">
        <v>335.70000000000005</v>
      </c>
      <c r="G278" s="36">
        <v>333.80000000000007</v>
      </c>
      <c r="H278" s="36">
        <v>342.4</v>
      </c>
      <c r="I278" s="36">
        <v>344.29999999999995</v>
      </c>
      <c r="J278" s="36">
        <v>346.69999999999993</v>
      </c>
      <c r="K278" s="31">
        <v>341.9</v>
      </c>
      <c r="L278" s="31">
        <v>337.6</v>
      </c>
      <c r="M278" s="31">
        <v>2.0385200000000001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193.5</v>
      </c>
      <c r="D279" s="36">
        <v>196.98333333333335</v>
      </c>
      <c r="E279" s="36">
        <v>189.06666666666669</v>
      </c>
      <c r="F279" s="36">
        <v>184.63333333333335</v>
      </c>
      <c r="G279" s="36">
        <v>176.7166666666667</v>
      </c>
      <c r="H279" s="36">
        <v>201.41666666666669</v>
      </c>
      <c r="I279" s="36">
        <v>209.33333333333331</v>
      </c>
      <c r="J279" s="36">
        <v>213.76666666666668</v>
      </c>
      <c r="K279" s="31">
        <v>204.9</v>
      </c>
      <c r="L279" s="31">
        <v>192.55</v>
      </c>
      <c r="M279" s="31">
        <v>32.358499999999999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666.2</v>
      </c>
      <c r="D280" s="36">
        <v>665.26666666666677</v>
      </c>
      <c r="E280" s="36">
        <v>659.83333333333348</v>
      </c>
      <c r="F280" s="36">
        <v>653.4666666666667</v>
      </c>
      <c r="G280" s="36">
        <v>648.03333333333342</v>
      </c>
      <c r="H280" s="36">
        <v>671.63333333333355</v>
      </c>
      <c r="I280" s="36">
        <v>677.06666666666672</v>
      </c>
      <c r="J280" s="36">
        <v>683.43333333333362</v>
      </c>
      <c r="K280" s="31">
        <v>670.7</v>
      </c>
      <c r="L280" s="31">
        <v>658.9</v>
      </c>
      <c r="M280" s="31">
        <v>4.6311200000000001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3200.8</v>
      </c>
      <c r="D281" s="36">
        <v>3200.7166666666667</v>
      </c>
      <c r="E281" s="36">
        <v>3161.4333333333334</v>
      </c>
      <c r="F281" s="36">
        <v>3122.0666666666666</v>
      </c>
      <c r="G281" s="36">
        <v>3082.7833333333333</v>
      </c>
      <c r="H281" s="36">
        <v>3240.0833333333335</v>
      </c>
      <c r="I281" s="36">
        <v>3279.3666666666672</v>
      </c>
      <c r="J281" s="36">
        <v>3318.7333333333336</v>
      </c>
      <c r="K281" s="31">
        <v>3240</v>
      </c>
      <c r="L281" s="31">
        <v>3161.35</v>
      </c>
      <c r="M281" s="31">
        <v>1.5246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685.35</v>
      </c>
      <c r="D282" s="36">
        <v>692.76666666666677</v>
      </c>
      <c r="E282" s="36">
        <v>677.58333333333348</v>
      </c>
      <c r="F282" s="36">
        <v>669.81666666666672</v>
      </c>
      <c r="G282" s="36">
        <v>654.63333333333344</v>
      </c>
      <c r="H282" s="36">
        <v>700.53333333333353</v>
      </c>
      <c r="I282" s="36">
        <v>715.7166666666667</v>
      </c>
      <c r="J282" s="36">
        <v>723.48333333333358</v>
      </c>
      <c r="K282" s="31">
        <v>707.95</v>
      </c>
      <c r="L282" s="31">
        <v>685</v>
      </c>
      <c r="M282" s="31">
        <v>0.29437000000000002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636.25</v>
      </c>
      <c r="D283" s="36">
        <v>638.65</v>
      </c>
      <c r="E283" s="36">
        <v>622.59999999999991</v>
      </c>
      <c r="F283" s="36">
        <v>608.94999999999993</v>
      </c>
      <c r="G283" s="36">
        <v>592.89999999999986</v>
      </c>
      <c r="H283" s="36">
        <v>652.29999999999995</v>
      </c>
      <c r="I283" s="36">
        <v>668.34999999999991</v>
      </c>
      <c r="J283" s="36">
        <v>682</v>
      </c>
      <c r="K283" s="31">
        <v>654.70000000000005</v>
      </c>
      <c r="L283" s="31">
        <v>625</v>
      </c>
      <c r="M283" s="31">
        <v>6.8352300000000001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283.2</v>
      </c>
      <c r="D284" s="36">
        <v>282.55</v>
      </c>
      <c r="E284" s="36">
        <v>276.85000000000002</v>
      </c>
      <c r="F284" s="36">
        <v>270.5</v>
      </c>
      <c r="G284" s="36">
        <v>264.8</v>
      </c>
      <c r="H284" s="36">
        <v>288.90000000000003</v>
      </c>
      <c r="I284" s="36">
        <v>294.59999999999997</v>
      </c>
      <c r="J284" s="36">
        <v>300.95000000000005</v>
      </c>
      <c r="K284" s="31">
        <v>288.25</v>
      </c>
      <c r="L284" s="31">
        <v>276.2</v>
      </c>
      <c r="M284" s="31">
        <v>31.60867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1822.95</v>
      </c>
      <c r="D285" s="36">
        <v>1830.45</v>
      </c>
      <c r="E285" s="36">
        <v>1810.9</v>
      </c>
      <c r="F285" s="36">
        <v>1798.8500000000001</v>
      </c>
      <c r="G285" s="36">
        <v>1779.3000000000002</v>
      </c>
      <c r="H285" s="36">
        <v>1842.5</v>
      </c>
      <c r="I285" s="36">
        <v>1862.0499999999997</v>
      </c>
      <c r="J285" s="36">
        <v>1874.1</v>
      </c>
      <c r="K285" s="31">
        <v>1850</v>
      </c>
      <c r="L285" s="31">
        <v>1818.4</v>
      </c>
      <c r="M285" s="31">
        <v>50.498759999999997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1577.1</v>
      </c>
      <c r="D286" s="36">
        <v>1570.7166666666665</v>
      </c>
      <c r="E286" s="36">
        <v>1544.4333333333329</v>
      </c>
      <c r="F286" s="36">
        <v>1511.7666666666664</v>
      </c>
      <c r="G286" s="36">
        <v>1485.4833333333329</v>
      </c>
      <c r="H286" s="36">
        <v>1603.383333333333</v>
      </c>
      <c r="I286" s="36">
        <v>1629.6666666666663</v>
      </c>
      <c r="J286" s="36">
        <v>1662.333333333333</v>
      </c>
      <c r="K286" s="31">
        <v>1597</v>
      </c>
      <c r="L286" s="31">
        <v>1538.05</v>
      </c>
      <c r="M286" s="31">
        <v>17.41817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360.35</v>
      </c>
      <c r="D287" s="36">
        <v>361.63333333333338</v>
      </c>
      <c r="E287" s="36">
        <v>357.26666666666677</v>
      </c>
      <c r="F287" s="36">
        <v>354.18333333333339</v>
      </c>
      <c r="G287" s="36">
        <v>349.81666666666678</v>
      </c>
      <c r="H287" s="36">
        <v>364.71666666666675</v>
      </c>
      <c r="I287" s="36">
        <v>369.08333333333343</v>
      </c>
      <c r="J287" s="36">
        <v>372.16666666666674</v>
      </c>
      <c r="K287" s="31">
        <v>366</v>
      </c>
      <c r="L287" s="31">
        <v>358.55</v>
      </c>
      <c r="M287" s="31">
        <v>2.69624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2147.75</v>
      </c>
      <c r="D288" s="36">
        <v>2148.6166666666668</v>
      </c>
      <c r="E288" s="36">
        <v>2127.2333333333336</v>
      </c>
      <c r="F288" s="36">
        <v>2106.7166666666667</v>
      </c>
      <c r="G288" s="36">
        <v>2085.3333333333335</v>
      </c>
      <c r="H288" s="36">
        <v>2169.1333333333337</v>
      </c>
      <c r="I288" s="36">
        <v>2190.5166666666669</v>
      </c>
      <c r="J288" s="36">
        <v>2211.0333333333338</v>
      </c>
      <c r="K288" s="31">
        <v>2170</v>
      </c>
      <c r="L288" s="31">
        <v>2128.1</v>
      </c>
      <c r="M288" s="31">
        <v>1.5017499999999999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3629.45</v>
      </c>
      <c r="D289" s="36">
        <v>3633.8166666666671</v>
      </c>
      <c r="E289" s="36">
        <v>3579.6833333333343</v>
      </c>
      <c r="F289" s="36">
        <v>3529.9166666666674</v>
      </c>
      <c r="G289" s="36">
        <v>3475.7833333333347</v>
      </c>
      <c r="H289" s="36">
        <v>3683.5833333333339</v>
      </c>
      <c r="I289" s="36">
        <v>3737.7166666666662</v>
      </c>
      <c r="J289" s="36">
        <v>3787.4833333333336</v>
      </c>
      <c r="K289" s="31">
        <v>3687.95</v>
      </c>
      <c r="L289" s="31">
        <v>3584.05</v>
      </c>
      <c r="M289" s="31">
        <v>0.21879999999999999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174.7</v>
      </c>
      <c r="D290" s="36">
        <v>174.65</v>
      </c>
      <c r="E290" s="36">
        <v>173.10000000000002</v>
      </c>
      <c r="F290" s="36">
        <v>171.50000000000003</v>
      </c>
      <c r="G290" s="36">
        <v>169.95000000000005</v>
      </c>
      <c r="H290" s="36">
        <v>176.25</v>
      </c>
      <c r="I290" s="36">
        <v>177.8</v>
      </c>
      <c r="J290" s="36">
        <v>179.39999999999998</v>
      </c>
      <c r="K290" s="31">
        <v>176.2</v>
      </c>
      <c r="L290" s="31">
        <v>173.05</v>
      </c>
      <c r="M290" s="31">
        <v>61.565040000000003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5523.15</v>
      </c>
      <c r="D291" s="36">
        <v>5549.7166666666672</v>
      </c>
      <c r="E291" s="36">
        <v>5487.4333333333343</v>
      </c>
      <c r="F291" s="36">
        <v>5451.7166666666672</v>
      </c>
      <c r="G291" s="36">
        <v>5389.4333333333343</v>
      </c>
      <c r="H291" s="36">
        <v>5585.4333333333343</v>
      </c>
      <c r="I291" s="36">
        <v>5647.7166666666672</v>
      </c>
      <c r="J291" s="36">
        <v>5683.4333333333343</v>
      </c>
      <c r="K291" s="31">
        <v>5612</v>
      </c>
      <c r="L291" s="31">
        <v>5514</v>
      </c>
      <c r="M291" s="31">
        <v>1.12677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13745.45</v>
      </c>
      <c r="D292" s="36">
        <v>13784.633333333333</v>
      </c>
      <c r="E292" s="36">
        <v>13619.266666666666</v>
      </c>
      <c r="F292" s="36">
        <v>13493.083333333334</v>
      </c>
      <c r="G292" s="36">
        <v>13327.716666666667</v>
      </c>
      <c r="H292" s="36">
        <v>13910.816666666666</v>
      </c>
      <c r="I292" s="36">
        <v>14076.183333333331</v>
      </c>
      <c r="J292" s="36">
        <v>14202.366666666665</v>
      </c>
      <c r="K292" s="31">
        <v>13950</v>
      </c>
      <c r="L292" s="31">
        <v>13658.45</v>
      </c>
      <c r="M292" s="31">
        <v>2.9069999999999999E-2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3376.05</v>
      </c>
      <c r="D293" s="36">
        <v>3391.1333333333332</v>
      </c>
      <c r="E293" s="36">
        <v>3345.9166666666665</v>
      </c>
      <c r="F293" s="36">
        <v>3315.7833333333333</v>
      </c>
      <c r="G293" s="36">
        <v>3270.5666666666666</v>
      </c>
      <c r="H293" s="36">
        <v>3421.2666666666664</v>
      </c>
      <c r="I293" s="36">
        <v>3466.4833333333336</v>
      </c>
      <c r="J293" s="36">
        <v>3496.6166666666663</v>
      </c>
      <c r="K293" s="31">
        <v>3436.35</v>
      </c>
      <c r="L293" s="31">
        <v>3361</v>
      </c>
      <c r="M293" s="31">
        <v>75.798019999999994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485.45</v>
      </c>
      <c r="D294" s="36">
        <v>480.51666666666671</v>
      </c>
      <c r="E294" s="36">
        <v>470.53333333333342</v>
      </c>
      <c r="F294" s="36">
        <v>455.61666666666673</v>
      </c>
      <c r="G294" s="36">
        <v>445.63333333333344</v>
      </c>
      <c r="H294" s="36">
        <v>495.43333333333339</v>
      </c>
      <c r="I294" s="36">
        <v>505.41666666666663</v>
      </c>
      <c r="J294" s="36">
        <v>520.33333333333337</v>
      </c>
      <c r="K294" s="31">
        <v>490.5</v>
      </c>
      <c r="L294" s="31">
        <v>465.6</v>
      </c>
      <c r="M294" s="31">
        <v>26.41395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392.6</v>
      </c>
      <c r="D295" s="36">
        <v>392.11666666666662</v>
      </c>
      <c r="E295" s="36">
        <v>388.98333333333323</v>
      </c>
      <c r="F295" s="36">
        <v>385.36666666666662</v>
      </c>
      <c r="G295" s="36">
        <v>382.23333333333323</v>
      </c>
      <c r="H295" s="36">
        <v>395.73333333333323</v>
      </c>
      <c r="I295" s="36">
        <v>398.86666666666656</v>
      </c>
      <c r="J295" s="36">
        <v>402.48333333333323</v>
      </c>
      <c r="K295" s="31">
        <v>395.25</v>
      </c>
      <c r="L295" s="31">
        <v>388.5</v>
      </c>
      <c r="M295" s="31">
        <v>16.407229999999998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265.7</v>
      </c>
      <c r="D296" s="36">
        <v>267.13333333333333</v>
      </c>
      <c r="E296" s="36">
        <v>263.56666666666666</v>
      </c>
      <c r="F296" s="36">
        <v>261.43333333333334</v>
      </c>
      <c r="G296" s="36">
        <v>257.86666666666667</v>
      </c>
      <c r="H296" s="36">
        <v>269.26666666666665</v>
      </c>
      <c r="I296" s="36">
        <v>272.83333333333326</v>
      </c>
      <c r="J296" s="36">
        <v>274.96666666666664</v>
      </c>
      <c r="K296" s="31">
        <v>270.7</v>
      </c>
      <c r="L296" s="31">
        <v>265</v>
      </c>
      <c r="M296" s="31">
        <v>5.0273899999999996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142.05000000000001</v>
      </c>
      <c r="D297" s="36">
        <v>142.08333333333334</v>
      </c>
      <c r="E297" s="36">
        <v>139.36666666666667</v>
      </c>
      <c r="F297" s="36">
        <v>136.68333333333334</v>
      </c>
      <c r="G297" s="36">
        <v>133.96666666666667</v>
      </c>
      <c r="H297" s="36">
        <v>144.76666666666668</v>
      </c>
      <c r="I297" s="36">
        <v>147.48333333333332</v>
      </c>
      <c r="J297" s="36">
        <v>150.16666666666669</v>
      </c>
      <c r="K297" s="31">
        <v>144.80000000000001</v>
      </c>
      <c r="L297" s="31">
        <v>139.4</v>
      </c>
      <c r="M297" s="31">
        <v>126.25776999999999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634.25</v>
      </c>
      <c r="D298" s="36">
        <v>633.88333333333333</v>
      </c>
      <c r="E298" s="36">
        <v>625.36666666666667</v>
      </c>
      <c r="F298" s="36">
        <v>616.48333333333335</v>
      </c>
      <c r="G298" s="36">
        <v>607.9666666666667</v>
      </c>
      <c r="H298" s="36">
        <v>642.76666666666665</v>
      </c>
      <c r="I298" s="36">
        <v>651.2833333333333</v>
      </c>
      <c r="J298" s="36">
        <v>660.16666666666663</v>
      </c>
      <c r="K298" s="31">
        <v>642.4</v>
      </c>
      <c r="L298" s="31">
        <v>625</v>
      </c>
      <c r="M298" s="31">
        <v>28.738630000000001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945.45</v>
      </c>
      <c r="D299" s="36">
        <v>945.86666666666667</v>
      </c>
      <c r="E299" s="36">
        <v>936.58333333333337</v>
      </c>
      <c r="F299" s="36">
        <v>927.7166666666667</v>
      </c>
      <c r="G299" s="36">
        <v>918.43333333333339</v>
      </c>
      <c r="H299" s="36">
        <v>954.73333333333335</v>
      </c>
      <c r="I299" s="36">
        <v>964.01666666666665</v>
      </c>
      <c r="J299" s="36">
        <v>972.88333333333333</v>
      </c>
      <c r="K299" s="31">
        <v>955.15</v>
      </c>
      <c r="L299" s="31">
        <v>937</v>
      </c>
      <c r="M299" s="31">
        <v>45.345359999999999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5550.45</v>
      </c>
      <c r="D300" s="36">
        <v>5557.1166666666659</v>
      </c>
      <c r="E300" s="36">
        <v>5518.2333333333318</v>
      </c>
      <c r="F300" s="36">
        <v>5486.0166666666655</v>
      </c>
      <c r="G300" s="36">
        <v>5447.1333333333314</v>
      </c>
      <c r="H300" s="36">
        <v>5589.3333333333321</v>
      </c>
      <c r="I300" s="36">
        <v>5628.2166666666653</v>
      </c>
      <c r="J300" s="36">
        <v>5660.4333333333325</v>
      </c>
      <c r="K300" s="31">
        <v>5596</v>
      </c>
      <c r="L300" s="31">
        <v>5524.9</v>
      </c>
      <c r="M300" s="31">
        <v>0.16875000000000001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5485.85</v>
      </c>
      <c r="D301" s="36">
        <v>5467.3</v>
      </c>
      <c r="E301" s="36">
        <v>5393.6</v>
      </c>
      <c r="F301" s="36">
        <v>5301.35</v>
      </c>
      <c r="G301" s="36">
        <v>5227.6500000000005</v>
      </c>
      <c r="H301" s="36">
        <v>5559.55</v>
      </c>
      <c r="I301" s="36">
        <v>5633.2499999999991</v>
      </c>
      <c r="J301" s="36">
        <v>5725.5</v>
      </c>
      <c r="K301" s="31">
        <v>5541</v>
      </c>
      <c r="L301" s="31">
        <v>5375.05</v>
      </c>
      <c r="M301" s="31">
        <v>5.9367700000000001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1502.75</v>
      </c>
      <c r="D302" s="36">
        <v>1506.9166666666667</v>
      </c>
      <c r="E302" s="36">
        <v>1493.8833333333334</v>
      </c>
      <c r="F302" s="36">
        <v>1485.0166666666667</v>
      </c>
      <c r="G302" s="36">
        <v>1471.9833333333333</v>
      </c>
      <c r="H302" s="36">
        <v>1515.7833333333335</v>
      </c>
      <c r="I302" s="36">
        <v>1528.8166666666668</v>
      </c>
      <c r="J302" s="36">
        <v>1537.6833333333336</v>
      </c>
      <c r="K302" s="31">
        <v>1519.95</v>
      </c>
      <c r="L302" s="31">
        <v>1498.05</v>
      </c>
      <c r="M302" s="31">
        <v>5.8262200000000002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1212.8</v>
      </c>
      <c r="D303" s="36">
        <v>1219.2666666666667</v>
      </c>
      <c r="E303" s="36">
        <v>1199.5333333333333</v>
      </c>
      <c r="F303" s="36">
        <v>1186.2666666666667</v>
      </c>
      <c r="G303" s="36">
        <v>1166.5333333333333</v>
      </c>
      <c r="H303" s="36">
        <v>1232.5333333333333</v>
      </c>
      <c r="I303" s="36">
        <v>1252.2666666666664</v>
      </c>
      <c r="J303" s="36">
        <v>1265.5333333333333</v>
      </c>
      <c r="K303" s="31">
        <v>1239</v>
      </c>
      <c r="L303" s="31">
        <v>1206</v>
      </c>
      <c r="M303" s="31">
        <v>0.86743000000000003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1114.8</v>
      </c>
      <c r="D304" s="36">
        <v>1111.9333333333334</v>
      </c>
      <c r="E304" s="36">
        <v>1085.4166666666667</v>
      </c>
      <c r="F304" s="36">
        <v>1056.0333333333333</v>
      </c>
      <c r="G304" s="36">
        <v>1029.5166666666667</v>
      </c>
      <c r="H304" s="36">
        <v>1141.3166666666668</v>
      </c>
      <c r="I304" s="36">
        <v>1167.8333333333333</v>
      </c>
      <c r="J304" s="36">
        <v>1197.2166666666669</v>
      </c>
      <c r="K304" s="31">
        <v>1138.45</v>
      </c>
      <c r="L304" s="31">
        <v>1082.55</v>
      </c>
      <c r="M304" s="31">
        <v>7.3422499999999999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1476.95</v>
      </c>
      <c r="D305" s="36">
        <v>1483.7666666666667</v>
      </c>
      <c r="E305" s="36">
        <v>1461.1333333333332</v>
      </c>
      <c r="F305" s="36">
        <v>1445.3166666666666</v>
      </c>
      <c r="G305" s="36">
        <v>1422.6833333333332</v>
      </c>
      <c r="H305" s="36">
        <v>1499.5833333333333</v>
      </c>
      <c r="I305" s="36">
        <v>1522.2166666666669</v>
      </c>
      <c r="J305" s="36">
        <v>1538.0333333333333</v>
      </c>
      <c r="K305" s="31">
        <v>1506.4</v>
      </c>
      <c r="L305" s="31">
        <v>1467.95</v>
      </c>
      <c r="M305" s="31">
        <v>4.9486800000000004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287.45</v>
      </c>
      <c r="D306" s="36">
        <v>287.9666666666667</v>
      </c>
      <c r="E306" s="36">
        <v>284.93333333333339</v>
      </c>
      <c r="F306" s="36">
        <v>282.41666666666669</v>
      </c>
      <c r="G306" s="36">
        <v>279.38333333333338</v>
      </c>
      <c r="H306" s="36">
        <v>290.48333333333341</v>
      </c>
      <c r="I306" s="36">
        <v>293.51666666666671</v>
      </c>
      <c r="J306" s="36">
        <v>296.03333333333342</v>
      </c>
      <c r="K306" s="31">
        <v>291</v>
      </c>
      <c r="L306" s="31">
        <v>285.45</v>
      </c>
      <c r="M306" s="31">
        <v>33.35154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1660.75</v>
      </c>
      <c r="D307" s="36">
        <v>1665.9333333333334</v>
      </c>
      <c r="E307" s="36">
        <v>1644.8166666666668</v>
      </c>
      <c r="F307" s="36">
        <v>1628.8833333333334</v>
      </c>
      <c r="G307" s="36">
        <v>1607.7666666666669</v>
      </c>
      <c r="H307" s="36">
        <v>1681.8666666666668</v>
      </c>
      <c r="I307" s="36">
        <v>1702.9833333333336</v>
      </c>
      <c r="J307" s="36">
        <v>1718.9166666666667</v>
      </c>
      <c r="K307" s="31">
        <v>1687.05</v>
      </c>
      <c r="L307" s="31">
        <v>1650</v>
      </c>
      <c r="M307" s="31">
        <v>33.041580000000003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418.65</v>
      </c>
      <c r="D308" s="36">
        <v>429.16666666666669</v>
      </c>
      <c r="E308" s="36">
        <v>393.33333333333337</v>
      </c>
      <c r="F308" s="36">
        <v>368.01666666666671</v>
      </c>
      <c r="G308" s="36">
        <v>332.18333333333339</v>
      </c>
      <c r="H308" s="36">
        <v>454.48333333333335</v>
      </c>
      <c r="I308" s="36">
        <v>490.31666666666672</v>
      </c>
      <c r="J308" s="36">
        <v>515.63333333333333</v>
      </c>
      <c r="K308" s="31">
        <v>465</v>
      </c>
      <c r="L308" s="31">
        <v>403.85</v>
      </c>
      <c r="M308" s="31">
        <v>17.696619999999999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567.45000000000005</v>
      </c>
      <c r="D309" s="36">
        <v>564.51666666666677</v>
      </c>
      <c r="E309" s="36">
        <v>560.03333333333353</v>
      </c>
      <c r="F309" s="36">
        <v>552.61666666666679</v>
      </c>
      <c r="G309" s="36">
        <v>548.13333333333355</v>
      </c>
      <c r="H309" s="36">
        <v>571.93333333333351</v>
      </c>
      <c r="I309" s="36">
        <v>576.41666666666686</v>
      </c>
      <c r="J309" s="36">
        <v>583.83333333333348</v>
      </c>
      <c r="K309" s="31">
        <v>569</v>
      </c>
      <c r="L309" s="31">
        <v>557.1</v>
      </c>
      <c r="M309" s="31">
        <v>1.51559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403.85</v>
      </c>
      <c r="D310" s="36">
        <v>408.56666666666666</v>
      </c>
      <c r="E310" s="36">
        <v>397.63333333333333</v>
      </c>
      <c r="F310" s="36">
        <v>391.41666666666669</v>
      </c>
      <c r="G310" s="36">
        <v>380.48333333333335</v>
      </c>
      <c r="H310" s="36">
        <v>414.7833333333333</v>
      </c>
      <c r="I310" s="36">
        <v>425.71666666666658</v>
      </c>
      <c r="J310" s="36">
        <v>431.93333333333328</v>
      </c>
      <c r="K310" s="31">
        <v>419.5</v>
      </c>
      <c r="L310" s="31">
        <v>402.35</v>
      </c>
      <c r="M310" s="31">
        <v>2.6608399999999999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185.95</v>
      </c>
      <c r="D311" s="36">
        <v>185.48333333333335</v>
      </c>
      <c r="E311" s="36">
        <v>183.16666666666669</v>
      </c>
      <c r="F311" s="36">
        <v>180.38333333333333</v>
      </c>
      <c r="G311" s="36">
        <v>178.06666666666666</v>
      </c>
      <c r="H311" s="36">
        <v>188.26666666666671</v>
      </c>
      <c r="I311" s="36">
        <v>190.58333333333337</v>
      </c>
      <c r="J311" s="36">
        <v>193.36666666666673</v>
      </c>
      <c r="K311" s="31">
        <v>187.8</v>
      </c>
      <c r="L311" s="31">
        <v>182.7</v>
      </c>
      <c r="M311" s="31">
        <v>86.435779999999994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191.6</v>
      </c>
      <c r="D312" s="36">
        <v>190.13333333333333</v>
      </c>
      <c r="E312" s="36">
        <v>181.46666666666664</v>
      </c>
      <c r="F312" s="36">
        <v>171.33333333333331</v>
      </c>
      <c r="G312" s="36">
        <v>162.66666666666663</v>
      </c>
      <c r="H312" s="36">
        <v>200.26666666666665</v>
      </c>
      <c r="I312" s="36">
        <v>208.93333333333334</v>
      </c>
      <c r="J312" s="36">
        <v>219.06666666666666</v>
      </c>
      <c r="K312" s="31">
        <v>198.8</v>
      </c>
      <c r="L312" s="31">
        <v>180</v>
      </c>
      <c r="M312" s="31">
        <v>218.39789999999999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2035.25</v>
      </c>
      <c r="D313" s="36">
        <v>2041.45</v>
      </c>
      <c r="E313" s="36">
        <v>2012.1</v>
      </c>
      <c r="F313" s="36">
        <v>1988.9499999999998</v>
      </c>
      <c r="G313" s="36">
        <v>1959.5999999999997</v>
      </c>
      <c r="H313" s="36">
        <v>2064.6000000000004</v>
      </c>
      <c r="I313" s="36">
        <v>2093.9499999999998</v>
      </c>
      <c r="J313" s="36">
        <v>2117.1000000000004</v>
      </c>
      <c r="K313" s="31">
        <v>2070.8000000000002</v>
      </c>
      <c r="L313" s="31">
        <v>2018.3</v>
      </c>
      <c r="M313" s="31">
        <v>12.437290000000001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529.5</v>
      </c>
      <c r="D314" s="36">
        <v>532.88333333333333</v>
      </c>
      <c r="E314" s="36">
        <v>524.76666666666665</v>
      </c>
      <c r="F314" s="36">
        <v>520.0333333333333</v>
      </c>
      <c r="G314" s="36">
        <v>511.91666666666663</v>
      </c>
      <c r="H314" s="36">
        <v>537.61666666666667</v>
      </c>
      <c r="I314" s="36">
        <v>545.73333333333323</v>
      </c>
      <c r="J314" s="36">
        <v>550.4666666666667</v>
      </c>
      <c r="K314" s="31">
        <v>541</v>
      </c>
      <c r="L314" s="31">
        <v>528.15</v>
      </c>
      <c r="M314" s="31">
        <v>15.771280000000001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10655.45</v>
      </c>
      <c r="D315" s="36">
        <v>10635.816666666668</v>
      </c>
      <c r="E315" s="36">
        <v>10560.033333333335</v>
      </c>
      <c r="F315" s="36">
        <v>10464.616666666667</v>
      </c>
      <c r="G315" s="36">
        <v>10388.833333333334</v>
      </c>
      <c r="H315" s="36">
        <v>10731.233333333335</v>
      </c>
      <c r="I315" s="36">
        <v>10807.016666666668</v>
      </c>
      <c r="J315" s="36">
        <v>10902.433333333336</v>
      </c>
      <c r="K315" s="31">
        <v>10711.6</v>
      </c>
      <c r="L315" s="31">
        <v>10540.4</v>
      </c>
      <c r="M315" s="31">
        <v>8.1494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2947.95</v>
      </c>
      <c r="D316" s="36">
        <v>2927.6833333333329</v>
      </c>
      <c r="E316" s="36">
        <v>2865.3666666666659</v>
      </c>
      <c r="F316" s="36">
        <v>2782.7833333333328</v>
      </c>
      <c r="G316" s="36">
        <v>2720.4666666666658</v>
      </c>
      <c r="H316" s="36">
        <v>3010.266666666666</v>
      </c>
      <c r="I316" s="36">
        <v>3072.5833333333326</v>
      </c>
      <c r="J316" s="36">
        <v>3155.1666666666661</v>
      </c>
      <c r="K316" s="31">
        <v>2990</v>
      </c>
      <c r="L316" s="31">
        <v>2845.1</v>
      </c>
      <c r="M316" s="31">
        <v>0.92720000000000002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887.55</v>
      </c>
      <c r="D317" s="36">
        <v>890.83333333333337</v>
      </c>
      <c r="E317" s="36">
        <v>878.9666666666667</v>
      </c>
      <c r="F317" s="36">
        <v>870.38333333333333</v>
      </c>
      <c r="G317" s="36">
        <v>858.51666666666665</v>
      </c>
      <c r="H317" s="36">
        <v>899.41666666666674</v>
      </c>
      <c r="I317" s="36">
        <v>911.2833333333333</v>
      </c>
      <c r="J317" s="36">
        <v>919.86666666666679</v>
      </c>
      <c r="K317" s="31">
        <v>902.7</v>
      </c>
      <c r="L317" s="31">
        <v>882.25</v>
      </c>
      <c r="M317" s="31">
        <v>5.6405200000000004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766.4</v>
      </c>
      <c r="D318" s="36">
        <v>774.68333333333339</v>
      </c>
      <c r="E318" s="36">
        <v>753.86666666666679</v>
      </c>
      <c r="F318" s="36">
        <v>741.33333333333337</v>
      </c>
      <c r="G318" s="36">
        <v>720.51666666666677</v>
      </c>
      <c r="H318" s="36">
        <v>787.21666666666681</v>
      </c>
      <c r="I318" s="36">
        <v>808.03333333333342</v>
      </c>
      <c r="J318" s="36">
        <v>820.56666666666683</v>
      </c>
      <c r="K318" s="31">
        <v>795.5</v>
      </c>
      <c r="L318" s="31">
        <v>762.15</v>
      </c>
      <c r="M318" s="31">
        <v>55.990589999999997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2205.6999999999998</v>
      </c>
      <c r="D319" s="36">
        <v>2218.5833333333335</v>
      </c>
      <c r="E319" s="36">
        <v>2187.4666666666672</v>
      </c>
      <c r="F319" s="36">
        <v>2169.2333333333336</v>
      </c>
      <c r="G319" s="36">
        <v>2138.1166666666672</v>
      </c>
      <c r="H319" s="36">
        <v>2236.8166666666671</v>
      </c>
      <c r="I319" s="36">
        <v>2267.9333333333329</v>
      </c>
      <c r="J319" s="36">
        <v>2286.166666666667</v>
      </c>
      <c r="K319" s="31">
        <v>2249.6999999999998</v>
      </c>
      <c r="L319" s="31">
        <v>2200.35</v>
      </c>
      <c r="M319" s="31">
        <v>8.6989099999999997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686.5</v>
      </c>
      <c r="D320" s="36">
        <v>686.7166666666667</v>
      </c>
      <c r="E320" s="36">
        <v>671.73333333333335</v>
      </c>
      <c r="F320" s="36">
        <v>656.9666666666667</v>
      </c>
      <c r="G320" s="36">
        <v>641.98333333333335</v>
      </c>
      <c r="H320" s="36">
        <v>701.48333333333335</v>
      </c>
      <c r="I320" s="36">
        <v>716.4666666666667</v>
      </c>
      <c r="J320" s="36">
        <v>731.23333333333335</v>
      </c>
      <c r="K320" s="31">
        <v>701.7</v>
      </c>
      <c r="L320" s="31">
        <v>671.95</v>
      </c>
      <c r="M320" s="31">
        <v>0.81113999999999997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1021.8</v>
      </c>
      <c r="D321" s="36">
        <v>1019.1500000000001</v>
      </c>
      <c r="E321" s="36">
        <v>988.30000000000018</v>
      </c>
      <c r="F321" s="36">
        <v>954.80000000000007</v>
      </c>
      <c r="G321" s="36">
        <v>923.95000000000016</v>
      </c>
      <c r="H321" s="36">
        <v>1052.6500000000001</v>
      </c>
      <c r="I321" s="36">
        <v>1083.5</v>
      </c>
      <c r="J321" s="36">
        <v>1117.0000000000002</v>
      </c>
      <c r="K321" s="31">
        <v>1050</v>
      </c>
      <c r="L321" s="31">
        <v>985.65</v>
      </c>
      <c r="M321" s="31">
        <v>0.80889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1082.4000000000001</v>
      </c>
      <c r="D322" s="36">
        <v>1072.75</v>
      </c>
      <c r="E322" s="36">
        <v>1056.5</v>
      </c>
      <c r="F322" s="36">
        <v>1030.5999999999999</v>
      </c>
      <c r="G322" s="36">
        <v>1014.3499999999999</v>
      </c>
      <c r="H322" s="36">
        <v>1098.6500000000001</v>
      </c>
      <c r="I322" s="36">
        <v>1114.9000000000001</v>
      </c>
      <c r="J322" s="36">
        <v>1140.8000000000002</v>
      </c>
      <c r="K322" s="31">
        <v>1089</v>
      </c>
      <c r="L322" s="31">
        <v>1046.8499999999999</v>
      </c>
      <c r="M322" s="31">
        <v>3.2253500000000002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1637.25</v>
      </c>
      <c r="D323" s="36">
        <v>1620.05</v>
      </c>
      <c r="E323" s="36">
        <v>1589.3999999999999</v>
      </c>
      <c r="F323" s="36">
        <v>1541.55</v>
      </c>
      <c r="G323" s="36">
        <v>1510.8999999999999</v>
      </c>
      <c r="H323" s="36">
        <v>1667.8999999999999</v>
      </c>
      <c r="I323" s="36">
        <v>1698.55</v>
      </c>
      <c r="J323" s="36">
        <v>1746.3999999999999</v>
      </c>
      <c r="K323" s="31">
        <v>1650.7</v>
      </c>
      <c r="L323" s="31">
        <v>1572.2</v>
      </c>
      <c r="M323" s="31">
        <v>2.3820600000000001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84.15</v>
      </c>
      <c r="D324" s="36">
        <v>83.683333333333337</v>
      </c>
      <c r="E324" s="36">
        <v>80.966666666666669</v>
      </c>
      <c r="F324" s="36">
        <v>77.783333333333331</v>
      </c>
      <c r="G324" s="36">
        <v>75.066666666666663</v>
      </c>
      <c r="H324" s="36">
        <v>86.866666666666674</v>
      </c>
      <c r="I324" s="36">
        <v>89.583333333333343</v>
      </c>
      <c r="J324" s="36">
        <v>92.76666666666668</v>
      </c>
      <c r="K324" s="31">
        <v>86.4</v>
      </c>
      <c r="L324" s="31">
        <v>80.5</v>
      </c>
      <c r="M324" s="31">
        <v>185.12232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69.400000000000006</v>
      </c>
      <c r="D325" s="36">
        <v>70.2</v>
      </c>
      <c r="E325" s="36">
        <v>68.2</v>
      </c>
      <c r="F325" s="36">
        <v>67</v>
      </c>
      <c r="G325" s="36">
        <v>65</v>
      </c>
      <c r="H325" s="36">
        <v>71.400000000000006</v>
      </c>
      <c r="I325" s="36">
        <v>73.400000000000006</v>
      </c>
      <c r="J325" s="36">
        <v>74.600000000000009</v>
      </c>
      <c r="K325" s="31">
        <v>72.2</v>
      </c>
      <c r="L325" s="31">
        <v>69</v>
      </c>
      <c r="M325" s="31">
        <v>229.35135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1769.85</v>
      </c>
      <c r="D326" s="36">
        <v>1788.2833333333335</v>
      </c>
      <c r="E326" s="36">
        <v>1742.5666666666671</v>
      </c>
      <c r="F326" s="36">
        <v>1715.2833333333335</v>
      </c>
      <c r="G326" s="36">
        <v>1669.5666666666671</v>
      </c>
      <c r="H326" s="36">
        <v>1815.5666666666671</v>
      </c>
      <c r="I326" s="36">
        <v>1861.2833333333338</v>
      </c>
      <c r="J326" s="36">
        <v>1888.5666666666671</v>
      </c>
      <c r="K326" s="31">
        <v>1834</v>
      </c>
      <c r="L326" s="31">
        <v>1761</v>
      </c>
      <c r="M326" s="31">
        <v>1.46282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2560.1999999999998</v>
      </c>
      <c r="D327" s="36">
        <v>2572.5166666666669</v>
      </c>
      <c r="E327" s="36">
        <v>2507.7333333333336</v>
      </c>
      <c r="F327" s="36">
        <v>2455.2666666666669</v>
      </c>
      <c r="G327" s="36">
        <v>2390.4833333333336</v>
      </c>
      <c r="H327" s="36">
        <v>2624.9833333333336</v>
      </c>
      <c r="I327" s="36">
        <v>2689.7666666666673</v>
      </c>
      <c r="J327" s="36">
        <v>2742.2333333333336</v>
      </c>
      <c r="K327" s="31">
        <v>2637.3</v>
      </c>
      <c r="L327" s="31">
        <v>2520.0500000000002</v>
      </c>
      <c r="M327" s="31">
        <v>24.14696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140941.85</v>
      </c>
      <c r="D328" s="36">
        <v>141629.53333333335</v>
      </c>
      <c r="E328" s="36">
        <v>139759.6166666667</v>
      </c>
      <c r="F328" s="36">
        <v>138577.38333333333</v>
      </c>
      <c r="G328" s="36">
        <v>136707.46666666667</v>
      </c>
      <c r="H328" s="36">
        <v>142811.76666666672</v>
      </c>
      <c r="I328" s="36">
        <v>144681.68333333341</v>
      </c>
      <c r="J328" s="36">
        <v>145863.91666666674</v>
      </c>
      <c r="K328" s="31">
        <v>143499.45000000001</v>
      </c>
      <c r="L328" s="31">
        <v>140447.29999999999</v>
      </c>
      <c r="M328" s="31">
        <v>0.12058000000000001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2022.35</v>
      </c>
      <c r="D329" s="36">
        <v>2020.1500000000003</v>
      </c>
      <c r="E329" s="36">
        <v>1998.3500000000006</v>
      </c>
      <c r="F329" s="36">
        <v>1974.3500000000004</v>
      </c>
      <c r="G329" s="36">
        <v>1952.5500000000006</v>
      </c>
      <c r="H329" s="36">
        <v>2044.1500000000005</v>
      </c>
      <c r="I329" s="36">
        <v>2065.9500000000003</v>
      </c>
      <c r="J329" s="36">
        <v>2089.9500000000007</v>
      </c>
      <c r="K329" s="31">
        <v>2041.95</v>
      </c>
      <c r="L329" s="31">
        <v>1996.15</v>
      </c>
      <c r="M329" s="31">
        <v>2.4936400000000001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3655.1</v>
      </c>
      <c r="D330" s="36">
        <v>3597.2999999999997</v>
      </c>
      <c r="E330" s="36">
        <v>3512.7999999999993</v>
      </c>
      <c r="F330" s="36">
        <v>3370.4999999999995</v>
      </c>
      <c r="G330" s="36">
        <v>3285.9999999999991</v>
      </c>
      <c r="H330" s="36">
        <v>3739.5999999999995</v>
      </c>
      <c r="I330" s="36">
        <v>3824.1000000000004</v>
      </c>
      <c r="J330" s="36">
        <v>3966.3999999999996</v>
      </c>
      <c r="K330" s="31">
        <v>3681.8</v>
      </c>
      <c r="L330" s="31">
        <v>3455</v>
      </c>
      <c r="M330" s="31">
        <v>12.85834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1377.45</v>
      </c>
      <c r="D331" s="36">
        <v>1378.6000000000001</v>
      </c>
      <c r="E331" s="36">
        <v>1358.9000000000003</v>
      </c>
      <c r="F331" s="36">
        <v>1340.3500000000001</v>
      </c>
      <c r="G331" s="36">
        <v>1320.6500000000003</v>
      </c>
      <c r="H331" s="36">
        <v>1397.1500000000003</v>
      </c>
      <c r="I331" s="36">
        <v>1416.8500000000001</v>
      </c>
      <c r="J331" s="36">
        <v>1435.4000000000003</v>
      </c>
      <c r="K331" s="31">
        <v>1398.3</v>
      </c>
      <c r="L331" s="31">
        <v>1360.05</v>
      </c>
      <c r="M331" s="31">
        <v>4.8873100000000003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1342.1</v>
      </c>
      <c r="D332" s="36">
        <v>1349.7</v>
      </c>
      <c r="E332" s="36">
        <v>1319.4</v>
      </c>
      <c r="F332" s="36">
        <v>1296.7</v>
      </c>
      <c r="G332" s="36">
        <v>1266.4000000000001</v>
      </c>
      <c r="H332" s="36">
        <v>1372.4</v>
      </c>
      <c r="I332" s="36">
        <v>1402.6999999999998</v>
      </c>
      <c r="J332" s="36">
        <v>1425.4</v>
      </c>
      <c r="K332" s="31">
        <v>1380</v>
      </c>
      <c r="L332" s="31">
        <v>1327</v>
      </c>
      <c r="M332" s="31">
        <v>3.3111600000000001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858.85</v>
      </c>
      <c r="D333" s="36">
        <v>863.93333333333339</v>
      </c>
      <c r="E333" s="36">
        <v>849.96666666666681</v>
      </c>
      <c r="F333" s="36">
        <v>841.08333333333337</v>
      </c>
      <c r="G333" s="36">
        <v>827.11666666666679</v>
      </c>
      <c r="H333" s="36">
        <v>872.81666666666683</v>
      </c>
      <c r="I333" s="36">
        <v>886.78333333333353</v>
      </c>
      <c r="J333" s="36">
        <v>895.66666666666686</v>
      </c>
      <c r="K333" s="31">
        <v>877.9</v>
      </c>
      <c r="L333" s="31">
        <v>855.05</v>
      </c>
      <c r="M333" s="31">
        <v>3.2021099999999998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153</v>
      </c>
      <c r="D334" s="36">
        <v>152.21666666666667</v>
      </c>
      <c r="E334" s="36">
        <v>147.43333333333334</v>
      </c>
      <c r="F334" s="36">
        <v>141.86666666666667</v>
      </c>
      <c r="G334" s="36">
        <v>137.08333333333334</v>
      </c>
      <c r="H334" s="36">
        <v>157.78333333333333</v>
      </c>
      <c r="I334" s="36">
        <v>162.56666666666669</v>
      </c>
      <c r="J334" s="36">
        <v>168.13333333333333</v>
      </c>
      <c r="K334" s="31">
        <v>157</v>
      </c>
      <c r="L334" s="31">
        <v>146.65</v>
      </c>
      <c r="M334" s="31">
        <v>544.63864000000001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3325.2</v>
      </c>
      <c r="D335" s="36">
        <v>3337.0833333333335</v>
      </c>
      <c r="E335" s="36">
        <v>3308.1166666666668</v>
      </c>
      <c r="F335" s="36">
        <v>3291.0333333333333</v>
      </c>
      <c r="G335" s="36">
        <v>3262.0666666666666</v>
      </c>
      <c r="H335" s="36">
        <v>3354.166666666667</v>
      </c>
      <c r="I335" s="36">
        <v>3383.1333333333332</v>
      </c>
      <c r="J335" s="36">
        <v>3400.2166666666672</v>
      </c>
      <c r="K335" s="31">
        <v>3366.05</v>
      </c>
      <c r="L335" s="31">
        <v>3320</v>
      </c>
      <c r="M335" s="31">
        <v>0.62109999999999999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861.75</v>
      </c>
      <c r="D336" s="36">
        <v>865.4666666666667</v>
      </c>
      <c r="E336" s="36">
        <v>848.43333333333339</v>
      </c>
      <c r="F336" s="36">
        <v>835.11666666666667</v>
      </c>
      <c r="G336" s="36">
        <v>818.08333333333337</v>
      </c>
      <c r="H336" s="36">
        <v>878.78333333333342</v>
      </c>
      <c r="I336" s="36">
        <v>895.81666666666672</v>
      </c>
      <c r="J336" s="36">
        <v>909.13333333333344</v>
      </c>
      <c r="K336" s="31">
        <v>882.5</v>
      </c>
      <c r="L336" s="31">
        <v>852.15</v>
      </c>
      <c r="M336" s="31">
        <v>1.7635700000000001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168.65</v>
      </c>
      <c r="D337" s="36">
        <v>162.86666666666667</v>
      </c>
      <c r="E337" s="36">
        <v>155.78333333333336</v>
      </c>
      <c r="F337" s="36">
        <v>142.91666666666669</v>
      </c>
      <c r="G337" s="36">
        <v>135.83333333333337</v>
      </c>
      <c r="H337" s="36">
        <v>175.73333333333335</v>
      </c>
      <c r="I337" s="36">
        <v>182.81666666666666</v>
      </c>
      <c r="J337" s="36">
        <v>195.68333333333334</v>
      </c>
      <c r="K337" s="31">
        <v>169.95</v>
      </c>
      <c r="L337" s="31">
        <v>150</v>
      </c>
      <c r="M337" s="31">
        <v>2387.8100599999998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215.15</v>
      </c>
      <c r="D338" s="36">
        <v>215.98333333333335</v>
      </c>
      <c r="E338" s="36">
        <v>209.3666666666667</v>
      </c>
      <c r="F338" s="36">
        <v>203.58333333333334</v>
      </c>
      <c r="G338" s="36">
        <v>196.9666666666667</v>
      </c>
      <c r="H338" s="36">
        <v>221.76666666666671</v>
      </c>
      <c r="I338" s="36">
        <v>228.38333333333338</v>
      </c>
      <c r="J338" s="36">
        <v>234.16666666666671</v>
      </c>
      <c r="K338" s="31">
        <v>222.6</v>
      </c>
      <c r="L338" s="31">
        <v>210.2</v>
      </c>
      <c r="M338" s="31">
        <v>149.82619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2481.4</v>
      </c>
      <c r="D339" s="36">
        <v>2480.15</v>
      </c>
      <c r="E339" s="36">
        <v>2464.3000000000002</v>
      </c>
      <c r="F339" s="36">
        <v>2447.2000000000003</v>
      </c>
      <c r="G339" s="36">
        <v>2431.3500000000004</v>
      </c>
      <c r="H339" s="36">
        <v>2497.25</v>
      </c>
      <c r="I339" s="36">
        <v>2513.0999999999995</v>
      </c>
      <c r="J339" s="36">
        <v>2530.1999999999998</v>
      </c>
      <c r="K339" s="31">
        <v>2496</v>
      </c>
      <c r="L339" s="31">
        <v>2463.0500000000002</v>
      </c>
      <c r="M339" s="31">
        <v>7.54061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113.15</v>
      </c>
      <c r="D340" s="36">
        <v>114.98333333333333</v>
      </c>
      <c r="E340" s="36">
        <v>110.16666666666667</v>
      </c>
      <c r="F340" s="36">
        <v>107.18333333333334</v>
      </c>
      <c r="G340" s="36">
        <v>102.36666666666667</v>
      </c>
      <c r="H340" s="36">
        <v>117.96666666666667</v>
      </c>
      <c r="I340" s="36">
        <v>122.78333333333333</v>
      </c>
      <c r="J340" s="36">
        <v>125.76666666666667</v>
      </c>
      <c r="K340" s="31">
        <v>119.8</v>
      </c>
      <c r="L340" s="31">
        <v>112</v>
      </c>
      <c r="M340" s="31">
        <v>7.9158799999999996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100.65</v>
      </c>
      <c r="D341" s="36">
        <v>98.633333333333326</v>
      </c>
      <c r="E341" s="36">
        <v>94.266666666666652</v>
      </c>
      <c r="F341" s="36">
        <v>87.883333333333326</v>
      </c>
      <c r="G341" s="36">
        <v>83.516666666666652</v>
      </c>
      <c r="H341" s="36">
        <v>105.01666666666665</v>
      </c>
      <c r="I341" s="36">
        <v>109.38333333333333</v>
      </c>
      <c r="J341" s="36">
        <v>115.76666666666665</v>
      </c>
      <c r="K341" s="31">
        <v>103</v>
      </c>
      <c r="L341" s="31">
        <v>92.25</v>
      </c>
      <c r="M341" s="31">
        <v>5029.2365300000001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505.35</v>
      </c>
      <c r="D342" s="36">
        <v>504.85000000000008</v>
      </c>
      <c r="E342" s="36">
        <v>497.50000000000011</v>
      </c>
      <c r="F342" s="36">
        <v>489.65000000000003</v>
      </c>
      <c r="G342" s="36">
        <v>482.30000000000007</v>
      </c>
      <c r="H342" s="36">
        <v>512.70000000000016</v>
      </c>
      <c r="I342" s="36">
        <v>520.05000000000018</v>
      </c>
      <c r="J342" s="36">
        <v>527.9000000000002</v>
      </c>
      <c r="K342" s="31">
        <v>512.20000000000005</v>
      </c>
      <c r="L342" s="31">
        <v>497</v>
      </c>
      <c r="M342" s="31">
        <v>7.0341800000000001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265.60000000000002</v>
      </c>
      <c r="D343" s="36">
        <v>267.53333333333336</v>
      </c>
      <c r="E343" s="36">
        <v>258.2166666666667</v>
      </c>
      <c r="F343" s="36">
        <v>250.83333333333331</v>
      </c>
      <c r="G343" s="36">
        <v>241.51666666666665</v>
      </c>
      <c r="H343" s="36">
        <v>274.91666666666674</v>
      </c>
      <c r="I343" s="36">
        <v>284.23333333333346</v>
      </c>
      <c r="J343" s="36">
        <v>291.61666666666679</v>
      </c>
      <c r="K343" s="31">
        <v>276.85000000000002</v>
      </c>
      <c r="L343" s="31">
        <v>260.14999999999998</v>
      </c>
      <c r="M343" s="31">
        <v>140.45285999999999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235.55</v>
      </c>
      <c r="D344" s="36">
        <v>233.58333333333334</v>
      </c>
      <c r="E344" s="36">
        <v>229.66666666666669</v>
      </c>
      <c r="F344" s="36">
        <v>223.78333333333333</v>
      </c>
      <c r="G344" s="36">
        <v>219.86666666666667</v>
      </c>
      <c r="H344" s="36">
        <v>239.4666666666667</v>
      </c>
      <c r="I344" s="36">
        <v>243.38333333333338</v>
      </c>
      <c r="J344" s="36">
        <v>249.26666666666671</v>
      </c>
      <c r="K344" s="31">
        <v>237.5</v>
      </c>
      <c r="L344" s="31">
        <v>227.7</v>
      </c>
      <c r="M344" s="31">
        <v>389.31639999999999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70.900000000000006</v>
      </c>
      <c r="D345" s="36">
        <v>71.183333333333337</v>
      </c>
      <c r="E345" s="36">
        <v>69.116666666666674</v>
      </c>
      <c r="F345" s="36">
        <v>67.333333333333343</v>
      </c>
      <c r="G345" s="36">
        <v>65.26666666666668</v>
      </c>
      <c r="H345" s="36">
        <v>72.966666666666669</v>
      </c>
      <c r="I345" s="36">
        <v>75.033333333333331</v>
      </c>
      <c r="J345" s="36">
        <v>76.816666666666663</v>
      </c>
      <c r="K345" s="31">
        <v>73.25</v>
      </c>
      <c r="L345" s="31">
        <v>69.400000000000006</v>
      </c>
      <c r="M345" s="31">
        <v>401.08296000000001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273.39999999999998</v>
      </c>
      <c r="D346" s="36">
        <v>273.48333333333329</v>
      </c>
      <c r="E346" s="36">
        <v>266.01666666666659</v>
      </c>
      <c r="F346" s="36">
        <v>258.63333333333333</v>
      </c>
      <c r="G346" s="36">
        <v>251.16666666666663</v>
      </c>
      <c r="H346" s="36">
        <v>280.86666666666656</v>
      </c>
      <c r="I346" s="36">
        <v>288.33333333333326</v>
      </c>
      <c r="J346" s="36">
        <v>295.71666666666653</v>
      </c>
      <c r="K346" s="31">
        <v>280.95</v>
      </c>
      <c r="L346" s="31">
        <v>266.10000000000002</v>
      </c>
      <c r="M346" s="31">
        <v>25.77947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332.5</v>
      </c>
      <c r="D347" s="36">
        <v>329.76666666666671</v>
      </c>
      <c r="E347" s="36">
        <v>325.83333333333343</v>
      </c>
      <c r="F347" s="36">
        <v>319.16666666666674</v>
      </c>
      <c r="G347" s="36">
        <v>315.23333333333346</v>
      </c>
      <c r="H347" s="36">
        <v>336.43333333333339</v>
      </c>
      <c r="I347" s="36">
        <v>340.36666666666667</v>
      </c>
      <c r="J347" s="36">
        <v>347.03333333333336</v>
      </c>
      <c r="K347" s="31">
        <v>333.7</v>
      </c>
      <c r="L347" s="31">
        <v>323.10000000000002</v>
      </c>
      <c r="M347" s="31">
        <v>323.46638999999999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360</v>
      </c>
      <c r="D348" s="36">
        <v>359.18333333333334</v>
      </c>
      <c r="E348" s="36">
        <v>355.51666666666665</v>
      </c>
      <c r="F348" s="36">
        <v>351.0333333333333</v>
      </c>
      <c r="G348" s="36">
        <v>347.36666666666662</v>
      </c>
      <c r="H348" s="36">
        <v>363.66666666666669</v>
      </c>
      <c r="I348" s="36">
        <v>367.33333333333331</v>
      </c>
      <c r="J348" s="36">
        <v>371.81666666666672</v>
      </c>
      <c r="K348" s="31">
        <v>362.85</v>
      </c>
      <c r="L348" s="31">
        <v>354.7</v>
      </c>
      <c r="M348" s="31">
        <v>7.99092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1285.1500000000001</v>
      </c>
      <c r="D349" s="36">
        <v>1295.6833333333334</v>
      </c>
      <c r="E349" s="36">
        <v>1266.9166666666667</v>
      </c>
      <c r="F349" s="36">
        <v>1248.6833333333334</v>
      </c>
      <c r="G349" s="36">
        <v>1219.9166666666667</v>
      </c>
      <c r="H349" s="36">
        <v>1313.9166666666667</v>
      </c>
      <c r="I349" s="36">
        <v>1342.6833333333332</v>
      </c>
      <c r="J349" s="36">
        <v>1360.9166666666667</v>
      </c>
      <c r="K349" s="31">
        <v>1324.45</v>
      </c>
      <c r="L349" s="31">
        <v>1277.45</v>
      </c>
      <c r="M349" s="31">
        <v>6.9221599999999999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257.25</v>
      </c>
      <c r="D350" s="36">
        <v>255.41666666666666</v>
      </c>
      <c r="E350" s="36">
        <v>250.83333333333331</v>
      </c>
      <c r="F350" s="36">
        <v>244.41666666666666</v>
      </c>
      <c r="G350" s="36">
        <v>239.83333333333331</v>
      </c>
      <c r="H350" s="36">
        <v>261.83333333333331</v>
      </c>
      <c r="I350" s="36">
        <v>266.41666666666663</v>
      </c>
      <c r="J350" s="36">
        <v>272.83333333333331</v>
      </c>
      <c r="K350" s="31">
        <v>260</v>
      </c>
      <c r="L350" s="31">
        <v>249</v>
      </c>
      <c r="M350" s="31">
        <v>304.82663000000002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446.9</v>
      </c>
      <c r="D351" s="36">
        <v>443.2833333333333</v>
      </c>
      <c r="E351" s="36">
        <v>436.76666666666659</v>
      </c>
      <c r="F351" s="36">
        <v>426.63333333333327</v>
      </c>
      <c r="G351" s="36">
        <v>420.11666666666656</v>
      </c>
      <c r="H351" s="36">
        <v>453.41666666666663</v>
      </c>
      <c r="I351" s="36">
        <v>459.93333333333328</v>
      </c>
      <c r="J351" s="36">
        <v>470.06666666666666</v>
      </c>
      <c r="K351" s="31">
        <v>449.8</v>
      </c>
      <c r="L351" s="31">
        <v>433.15</v>
      </c>
      <c r="M351" s="31">
        <v>61.499760000000002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1786.65</v>
      </c>
      <c r="D352" s="36">
        <v>1779.6333333333332</v>
      </c>
      <c r="E352" s="36">
        <v>1749.2666666666664</v>
      </c>
      <c r="F352" s="36">
        <v>1711.8833333333332</v>
      </c>
      <c r="G352" s="36">
        <v>1681.5166666666664</v>
      </c>
      <c r="H352" s="36">
        <v>1817.0166666666664</v>
      </c>
      <c r="I352" s="36">
        <v>1847.3833333333332</v>
      </c>
      <c r="J352" s="36">
        <v>1884.7666666666664</v>
      </c>
      <c r="K352" s="31">
        <v>1810</v>
      </c>
      <c r="L352" s="31">
        <v>1742.25</v>
      </c>
      <c r="M352" s="31">
        <v>19.51651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487.2</v>
      </c>
      <c r="D353" s="36">
        <v>487.2</v>
      </c>
      <c r="E353" s="36">
        <v>487.2</v>
      </c>
      <c r="F353" s="36">
        <v>487.2</v>
      </c>
      <c r="G353" s="36">
        <v>487.2</v>
      </c>
      <c r="H353" s="36">
        <v>487.2</v>
      </c>
      <c r="I353" s="36">
        <v>487.2</v>
      </c>
      <c r="J353" s="36">
        <v>487.2</v>
      </c>
      <c r="K353" s="31">
        <v>487.2</v>
      </c>
      <c r="L353" s="31">
        <v>487.2</v>
      </c>
      <c r="M353" s="31">
        <v>88.165599999999998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6564.1</v>
      </c>
      <c r="D354" s="36">
        <v>6570.7666666666664</v>
      </c>
      <c r="E354" s="36">
        <v>6433.583333333333</v>
      </c>
      <c r="F354" s="36">
        <v>6303.0666666666666</v>
      </c>
      <c r="G354" s="36">
        <v>6165.8833333333332</v>
      </c>
      <c r="H354" s="36">
        <v>6701.2833333333328</v>
      </c>
      <c r="I354" s="36">
        <v>6838.4666666666672</v>
      </c>
      <c r="J354" s="36">
        <v>6968.9833333333327</v>
      </c>
      <c r="K354" s="31">
        <v>6707.95</v>
      </c>
      <c r="L354" s="31">
        <v>6440.25</v>
      </c>
      <c r="M354" s="31">
        <v>2.00406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220.25</v>
      </c>
      <c r="D355" s="36">
        <v>219.91666666666666</v>
      </c>
      <c r="E355" s="36">
        <v>217.38333333333333</v>
      </c>
      <c r="F355" s="36">
        <v>214.51666666666668</v>
      </c>
      <c r="G355" s="36">
        <v>211.98333333333335</v>
      </c>
      <c r="H355" s="36">
        <v>222.7833333333333</v>
      </c>
      <c r="I355" s="36">
        <v>225.31666666666666</v>
      </c>
      <c r="J355" s="36">
        <v>228.18333333333328</v>
      </c>
      <c r="K355" s="31">
        <v>222.45</v>
      </c>
      <c r="L355" s="31">
        <v>217.05</v>
      </c>
      <c r="M355" s="31">
        <v>9.2512799999999995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36979.599999999999</v>
      </c>
      <c r="D356" s="36">
        <v>37035.083333333336</v>
      </c>
      <c r="E356" s="36">
        <v>36777.066666666673</v>
      </c>
      <c r="F356" s="36">
        <v>36574.53333333334</v>
      </c>
      <c r="G356" s="36">
        <v>36316.516666666677</v>
      </c>
      <c r="H356" s="36">
        <v>37237.616666666669</v>
      </c>
      <c r="I356" s="36">
        <v>37495.633333333331</v>
      </c>
      <c r="J356" s="36">
        <v>37698.166666666664</v>
      </c>
      <c r="K356" s="31">
        <v>37293.1</v>
      </c>
      <c r="L356" s="31">
        <v>36832.550000000003</v>
      </c>
      <c r="M356" s="31">
        <v>0.13261000000000001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1561.4</v>
      </c>
      <c r="D357" s="36">
        <v>1560.1333333333334</v>
      </c>
      <c r="E357" s="36">
        <v>1539.3166666666668</v>
      </c>
      <c r="F357" s="36">
        <v>1517.2333333333333</v>
      </c>
      <c r="G357" s="36">
        <v>1496.4166666666667</v>
      </c>
      <c r="H357" s="36">
        <v>1582.2166666666669</v>
      </c>
      <c r="I357" s="36">
        <v>1603.0333333333335</v>
      </c>
      <c r="J357" s="36">
        <v>1625.116666666667</v>
      </c>
      <c r="K357" s="31">
        <v>1580.95</v>
      </c>
      <c r="L357" s="31">
        <v>1538.05</v>
      </c>
      <c r="M357" s="31">
        <v>7.6785800000000002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981.25</v>
      </c>
      <c r="D358" s="36">
        <v>983.73333333333323</v>
      </c>
      <c r="E358" s="36">
        <v>959.81666666666649</v>
      </c>
      <c r="F358" s="36">
        <v>938.38333333333321</v>
      </c>
      <c r="G358" s="36">
        <v>914.46666666666647</v>
      </c>
      <c r="H358" s="36">
        <v>1005.1666666666665</v>
      </c>
      <c r="I358" s="36">
        <v>1029.0833333333333</v>
      </c>
      <c r="J358" s="36">
        <v>1050.5166666666664</v>
      </c>
      <c r="K358" s="31">
        <v>1007.65</v>
      </c>
      <c r="L358" s="31">
        <v>962.3</v>
      </c>
      <c r="M358" s="31">
        <v>31.03717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320</v>
      </c>
      <c r="D359" s="36">
        <v>321.35000000000002</v>
      </c>
      <c r="E359" s="36">
        <v>316.75000000000006</v>
      </c>
      <c r="F359" s="36">
        <v>313.50000000000006</v>
      </c>
      <c r="G359" s="36">
        <v>308.90000000000009</v>
      </c>
      <c r="H359" s="36">
        <v>324.60000000000002</v>
      </c>
      <c r="I359" s="36">
        <v>329.19999999999993</v>
      </c>
      <c r="J359" s="36">
        <v>332.45</v>
      </c>
      <c r="K359" s="31">
        <v>325.95</v>
      </c>
      <c r="L359" s="31">
        <v>318.10000000000002</v>
      </c>
      <c r="M359" s="31">
        <v>20.113969999999998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8502.6</v>
      </c>
      <c r="D360" s="36">
        <v>8457.8000000000011</v>
      </c>
      <c r="E360" s="36">
        <v>8399.9000000000015</v>
      </c>
      <c r="F360" s="36">
        <v>8297.2000000000007</v>
      </c>
      <c r="G360" s="36">
        <v>8239.3000000000011</v>
      </c>
      <c r="H360" s="36">
        <v>8560.5000000000018</v>
      </c>
      <c r="I360" s="36">
        <v>8618.4</v>
      </c>
      <c r="J360" s="36">
        <v>8721.1000000000022</v>
      </c>
      <c r="K360" s="31">
        <v>8515.7000000000007</v>
      </c>
      <c r="L360" s="31">
        <v>8355.1</v>
      </c>
      <c r="M360" s="31">
        <v>2.1068600000000002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269.45</v>
      </c>
      <c r="D361" s="36">
        <v>269.46666666666664</v>
      </c>
      <c r="E361" s="36">
        <v>266.5333333333333</v>
      </c>
      <c r="F361" s="36">
        <v>263.61666666666667</v>
      </c>
      <c r="G361" s="36">
        <v>260.68333333333334</v>
      </c>
      <c r="H361" s="36">
        <v>272.38333333333327</v>
      </c>
      <c r="I361" s="36">
        <v>275.31666666666655</v>
      </c>
      <c r="J361" s="36">
        <v>278.23333333333323</v>
      </c>
      <c r="K361" s="31">
        <v>272.39999999999998</v>
      </c>
      <c r="L361" s="31">
        <v>266.55</v>
      </c>
      <c r="M361" s="31">
        <v>69.629220000000004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4659.95</v>
      </c>
      <c r="D362" s="36">
        <v>4647.6333333333323</v>
      </c>
      <c r="E362" s="36">
        <v>4582.366666666665</v>
      </c>
      <c r="F362" s="36">
        <v>4504.7833333333328</v>
      </c>
      <c r="G362" s="36">
        <v>4439.5166666666655</v>
      </c>
      <c r="H362" s="36">
        <v>4725.2166666666644</v>
      </c>
      <c r="I362" s="36">
        <v>4790.4833333333327</v>
      </c>
      <c r="J362" s="36">
        <v>4868.0666666666639</v>
      </c>
      <c r="K362" s="31">
        <v>4712.8999999999996</v>
      </c>
      <c r="L362" s="31">
        <v>4570.05</v>
      </c>
      <c r="M362" s="31">
        <v>0.50536999999999999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2478.9</v>
      </c>
      <c r="D363" s="36">
        <v>2448.1833333333329</v>
      </c>
      <c r="E363" s="36">
        <v>2386.3666666666659</v>
      </c>
      <c r="F363" s="36">
        <v>2293.833333333333</v>
      </c>
      <c r="G363" s="36">
        <v>2232.016666666666</v>
      </c>
      <c r="H363" s="36">
        <v>2540.7166666666658</v>
      </c>
      <c r="I363" s="36">
        <v>2602.5333333333324</v>
      </c>
      <c r="J363" s="36">
        <v>2695.0666666666657</v>
      </c>
      <c r="K363" s="31">
        <v>2510</v>
      </c>
      <c r="L363" s="31">
        <v>2355.65</v>
      </c>
      <c r="M363" s="31">
        <v>9.6801399999999997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3376.25</v>
      </c>
      <c r="D364" s="36">
        <v>3396.8333333333335</v>
      </c>
      <c r="E364" s="36">
        <v>3347.666666666667</v>
      </c>
      <c r="F364" s="36">
        <v>3319.0833333333335</v>
      </c>
      <c r="G364" s="36">
        <v>3269.916666666667</v>
      </c>
      <c r="H364" s="36">
        <v>3425.416666666667</v>
      </c>
      <c r="I364" s="36">
        <v>3474.5833333333339</v>
      </c>
      <c r="J364" s="36">
        <v>3503.166666666667</v>
      </c>
      <c r="K364" s="31">
        <v>3446</v>
      </c>
      <c r="L364" s="31">
        <v>3368.25</v>
      </c>
      <c r="M364" s="31">
        <v>1.74194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2515.35</v>
      </c>
      <c r="D365" s="36">
        <v>2519.9666666666667</v>
      </c>
      <c r="E365" s="36">
        <v>2498.6333333333332</v>
      </c>
      <c r="F365" s="36">
        <v>2481.9166666666665</v>
      </c>
      <c r="G365" s="36">
        <v>2460.583333333333</v>
      </c>
      <c r="H365" s="36">
        <v>2536.6833333333334</v>
      </c>
      <c r="I365" s="36">
        <v>2558.0166666666664</v>
      </c>
      <c r="J365" s="36">
        <v>2574.7333333333336</v>
      </c>
      <c r="K365" s="31">
        <v>2541.3000000000002</v>
      </c>
      <c r="L365" s="31">
        <v>2503.25</v>
      </c>
      <c r="M365" s="31">
        <v>4.0322899999999997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921.85</v>
      </c>
      <c r="D366" s="36">
        <v>917</v>
      </c>
      <c r="E366" s="36">
        <v>902.05</v>
      </c>
      <c r="F366" s="36">
        <v>882.25</v>
      </c>
      <c r="G366" s="36">
        <v>867.3</v>
      </c>
      <c r="H366" s="36">
        <v>936.8</v>
      </c>
      <c r="I366" s="36">
        <v>951.75</v>
      </c>
      <c r="J366" s="36">
        <v>971.55</v>
      </c>
      <c r="K366" s="31">
        <v>931.95</v>
      </c>
      <c r="L366" s="31">
        <v>897.2</v>
      </c>
      <c r="M366" s="31">
        <v>16.937619999999999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137.65</v>
      </c>
      <c r="D367" s="36">
        <v>138.4</v>
      </c>
      <c r="E367" s="36">
        <v>135.95000000000002</v>
      </c>
      <c r="F367" s="36">
        <v>134.25</v>
      </c>
      <c r="G367" s="36">
        <v>131.80000000000001</v>
      </c>
      <c r="H367" s="36">
        <v>140.10000000000002</v>
      </c>
      <c r="I367" s="36">
        <v>142.55000000000001</v>
      </c>
      <c r="J367" s="36">
        <v>144.25000000000003</v>
      </c>
      <c r="K367" s="31">
        <v>140.85</v>
      </c>
      <c r="L367" s="31">
        <v>136.69999999999999</v>
      </c>
      <c r="M367" s="31">
        <v>47.760190000000001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800.9</v>
      </c>
      <c r="D368" s="36">
        <v>810.93333333333339</v>
      </c>
      <c r="E368" s="36">
        <v>781.96666666666681</v>
      </c>
      <c r="F368" s="36">
        <v>763.03333333333342</v>
      </c>
      <c r="G368" s="36">
        <v>734.06666666666683</v>
      </c>
      <c r="H368" s="36">
        <v>829.86666666666679</v>
      </c>
      <c r="I368" s="36">
        <v>858.83333333333348</v>
      </c>
      <c r="J368" s="36">
        <v>877.76666666666677</v>
      </c>
      <c r="K368" s="31">
        <v>839.9</v>
      </c>
      <c r="L368" s="31">
        <v>792</v>
      </c>
      <c r="M368" s="31">
        <v>9.87425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445.3</v>
      </c>
      <c r="D369" s="36">
        <v>446.86666666666662</v>
      </c>
      <c r="E369" s="36">
        <v>439.78333333333325</v>
      </c>
      <c r="F369" s="36">
        <v>434.26666666666665</v>
      </c>
      <c r="G369" s="36">
        <v>427.18333333333328</v>
      </c>
      <c r="H369" s="36">
        <v>452.38333333333321</v>
      </c>
      <c r="I369" s="36">
        <v>459.46666666666658</v>
      </c>
      <c r="J369" s="36">
        <v>464.98333333333318</v>
      </c>
      <c r="K369" s="31">
        <v>453.95</v>
      </c>
      <c r="L369" s="31">
        <v>441.35</v>
      </c>
      <c r="M369" s="31">
        <v>7.6138199999999996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1520.1</v>
      </c>
      <c r="D370" s="36">
        <v>1508.8666666666668</v>
      </c>
      <c r="E370" s="36">
        <v>1485.7333333333336</v>
      </c>
      <c r="F370" s="36">
        <v>1451.3666666666668</v>
      </c>
      <c r="G370" s="36">
        <v>1428.2333333333336</v>
      </c>
      <c r="H370" s="36">
        <v>1543.2333333333336</v>
      </c>
      <c r="I370" s="36">
        <v>1566.3666666666668</v>
      </c>
      <c r="J370" s="36">
        <v>1600.7333333333336</v>
      </c>
      <c r="K370" s="31">
        <v>1532</v>
      </c>
      <c r="L370" s="31">
        <v>1474.5</v>
      </c>
      <c r="M370" s="31">
        <v>1.1591400000000001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4383.7</v>
      </c>
      <c r="D371" s="36">
        <v>4363.5666666666666</v>
      </c>
      <c r="E371" s="36">
        <v>4289.2333333333336</v>
      </c>
      <c r="F371" s="36">
        <v>4194.7666666666673</v>
      </c>
      <c r="G371" s="36">
        <v>4120.4333333333343</v>
      </c>
      <c r="H371" s="36">
        <v>4458.0333333333328</v>
      </c>
      <c r="I371" s="36">
        <v>4532.3666666666668</v>
      </c>
      <c r="J371" s="36">
        <v>4626.8333333333321</v>
      </c>
      <c r="K371" s="31">
        <v>4437.8999999999996</v>
      </c>
      <c r="L371" s="31">
        <v>4269.1000000000004</v>
      </c>
      <c r="M371" s="31">
        <v>8.4363799999999998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1007.05</v>
      </c>
      <c r="D372" s="36">
        <v>1015.75</v>
      </c>
      <c r="E372" s="36">
        <v>995.5</v>
      </c>
      <c r="F372" s="36">
        <v>983.95</v>
      </c>
      <c r="G372" s="36">
        <v>963.7</v>
      </c>
      <c r="H372" s="36">
        <v>1027.3</v>
      </c>
      <c r="I372" s="36">
        <v>1047.55</v>
      </c>
      <c r="J372" s="36">
        <v>1059.0999999999999</v>
      </c>
      <c r="K372" s="31">
        <v>1036</v>
      </c>
      <c r="L372" s="31">
        <v>1004.2</v>
      </c>
      <c r="M372" s="31">
        <v>1.0374300000000001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467.7</v>
      </c>
      <c r="D373" s="36">
        <v>470.88333333333338</v>
      </c>
      <c r="E373" s="36">
        <v>462.81666666666678</v>
      </c>
      <c r="F373" s="36">
        <v>457.93333333333339</v>
      </c>
      <c r="G373" s="36">
        <v>449.86666666666679</v>
      </c>
      <c r="H373" s="36">
        <v>475.76666666666677</v>
      </c>
      <c r="I373" s="36">
        <v>483.83333333333337</v>
      </c>
      <c r="J373" s="36">
        <v>488.71666666666675</v>
      </c>
      <c r="K373" s="31">
        <v>478.95</v>
      </c>
      <c r="L373" s="31">
        <v>466</v>
      </c>
      <c r="M373" s="31">
        <v>14.80438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450.8</v>
      </c>
      <c r="D374" s="36">
        <v>453.4666666666667</v>
      </c>
      <c r="E374" s="36">
        <v>445.43333333333339</v>
      </c>
      <c r="F374" s="36">
        <v>440.06666666666672</v>
      </c>
      <c r="G374" s="36">
        <v>432.03333333333342</v>
      </c>
      <c r="H374" s="36">
        <v>458.83333333333337</v>
      </c>
      <c r="I374" s="36">
        <v>466.86666666666667</v>
      </c>
      <c r="J374" s="36">
        <v>472.23333333333335</v>
      </c>
      <c r="K374" s="31">
        <v>461.5</v>
      </c>
      <c r="L374" s="31">
        <v>448.1</v>
      </c>
      <c r="M374" s="31">
        <v>133.16207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277.10000000000002</v>
      </c>
      <c r="D375" s="36">
        <v>274.15000000000003</v>
      </c>
      <c r="E375" s="36">
        <v>266.90000000000009</v>
      </c>
      <c r="F375" s="36">
        <v>256.70000000000005</v>
      </c>
      <c r="G375" s="36">
        <v>249.4500000000001</v>
      </c>
      <c r="H375" s="36">
        <v>284.35000000000008</v>
      </c>
      <c r="I375" s="36">
        <v>291.59999999999997</v>
      </c>
      <c r="J375" s="36">
        <v>301.80000000000007</v>
      </c>
      <c r="K375" s="31">
        <v>281.39999999999998</v>
      </c>
      <c r="L375" s="31">
        <v>263.95</v>
      </c>
      <c r="M375" s="31">
        <v>339.00724000000002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477.25</v>
      </c>
      <c r="D376" s="36">
        <v>485.15000000000003</v>
      </c>
      <c r="E376" s="36">
        <v>467.15000000000009</v>
      </c>
      <c r="F376" s="36">
        <v>457.05000000000007</v>
      </c>
      <c r="G376" s="36">
        <v>439.05000000000013</v>
      </c>
      <c r="H376" s="36">
        <v>495.25000000000006</v>
      </c>
      <c r="I376" s="36">
        <v>513.25</v>
      </c>
      <c r="J376" s="36">
        <v>523.35</v>
      </c>
      <c r="K376" s="31">
        <v>503.15</v>
      </c>
      <c r="L376" s="31">
        <v>475.05</v>
      </c>
      <c r="M376" s="31">
        <v>29.192499999999999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1211.8</v>
      </c>
      <c r="D377" s="36">
        <v>1223.9166666666665</v>
      </c>
      <c r="E377" s="36">
        <v>1178.2333333333331</v>
      </c>
      <c r="F377" s="36">
        <v>1144.6666666666665</v>
      </c>
      <c r="G377" s="36">
        <v>1098.9833333333331</v>
      </c>
      <c r="H377" s="36">
        <v>1257.4833333333331</v>
      </c>
      <c r="I377" s="36">
        <v>1303.1666666666665</v>
      </c>
      <c r="J377" s="36">
        <v>1336.7333333333331</v>
      </c>
      <c r="K377" s="31">
        <v>1269.5999999999999</v>
      </c>
      <c r="L377" s="31">
        <v>1190.3499999999999</v>
      </c>
      <c r="M377" s="31">
        <v>4.0634800000000002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701.15</v>
      </c>
      <c r="D378" s="36">
        <v>703.35</v>
      </c>
      <c r="E378" s="36">
        <v>697.05000000000007</v>
      </c>
      <c r="F378" s="36">
        <v>692.95</v>
      </c>
      <c r="G378" s="36">
        <v>686.65000000000009</v>
      </c>
      <c r="H378" s="36">
        <v>707.45</v>
      </c>
      <c r="I378" s="36">
        <v>713.75</v>
      </c>
      <c r="J378" s="36">
        <v>717.85</v>
      </c>
      <c r="K378" s="31">
        <v>709.65</v>
      </c>
      <c r="L378" s="31">
        <v>699.25</v>
      </c>
      <c r="M378" s="31">
        <v>0.92095000000000005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170.2</v>
      </c>
      <c r="D379" s="36">
        <v>171.2833333333333</v>
      </c>
      <c r="E379" s="36">
        <v>168.11666666666662</v>
      </c>
      <c r="F379" s="36">
        <v>166.0333333333333</v>
      </c>
      <c r="G379" s="36">
        <v>162.86666666666662</v>
      </c>
      <c r="H379" s="36">
        <v>173.36666666666662</v>
      </c>
      <c r="I379" s="36">
        <v>176.5333333333333</v>
      </c>
      <c r="J379" s="36">
        <v>178.61666666666662</v>
      </c>
      <c r="K379" s="31">
        <v>174.45</v>
      </c>
      <c r="L379" s="31">
        <v>169.2</v>
      </c>
      <c r="M379" s="31">
        <v>6.0754599999999996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16896.7</v>
      </c>
      <c r="D380" s="36">
        <v>16969.333333333332</v>
      </c>
      <c r="E380" s="36">
        <v>16757.666666666664</v>
      </c>
      <c r="F380" s="36">
        <v>16618.633333333331</v>
      </c>
      <c r="G380" s="36">
        <v>16406.966666666664</v>
      </c>
      <c r="H380" s="36">
        <v>17108.366666666665</v>
      </c>
      <c r="I380" s="36">
        <v>17320.033333333329</v>
      </c>
      <c r="J380" s="36">
        <v>17459.066666666666</v>
      </c>
      <c r="K380" s="31">
        <v>17181</v>
      </c>
      <c r="L380" s="31">
        <v>16830.3</v>
      </c>
      <c r="M380" s="31">
        <v>6.9500000000000006E-2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125.4</v>
      </c>
      <c r="D381" s="36">
        <v>124.58333333333333</v>
      </c>
      <c r="E381" s="36">
        <v>120.91666666666666</v>
      </c>
      <c r="F381" s="36">
        <v>116.43333333333332</v>
      </c>
      <c r="G381" s="36">
        <v>112.76666666666665</v>
      </c>
      <c r="H381" s="36">
        <v>129.06666666666666</v>
      </c>
      <c r="I381" s="36">
        <v>132.73333333333332</v>
      </c>
      <c r="J381" s="36">
        <v>137.21666666666667</v>
      </c>
      <c r="K381" s="31">
        <v>128.25</v>
      </c>
      <c r="L381" s="31">
        <v>120.1</v>
      </c>
      <c r="M381" s="31">
        <v>1675.6646499999999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1434.5</v>
      </c>
      <c r="D382" s="36">
        <v>1443.1833333333334</v>
      </c>
      <c r="E382" s="36">
        <v>1423.0166666666669</v>
      </c>
      <c r="F382" s="36">
        <v>1411.5333333333335</v>
      </c>
      <c r="G382" s="36">
        <v>1391.366666666667</v>
      </c>
      <c r="H382" s="36">
        <v>1454.6666666666667</v>
      </c>
      <c r="I382" s="36">
        <v>1474.8333333333333</v>
      </c>
      <c r="J382" s="36">
        <v>1486.3166666666666</v>
      </c>
      <c r="K382" s="31">
        <v>1463.35</v>
      </c>
      <c r="L382" s="31">
        <v>1431.7</v>
      </c>
      <c r="M382" s="31">
        <v>3.6830599999999998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493.9</v>
      </c>
      <c r="D383" s="36">
        <v>497.95</v>
      </c>
      <c r="E383" s="36">
        <v>488</v>
      </c>
      <c r="F383" s="36">
        <v>482.1</v>
      </c>
      <c r="G383" s="36">
        <v>472.15000000000003</v>
      </c>
      <c r="H383" s="36">
        <v>503.84999999999997</v>
      </c>
      <c r="I383" s="36">
        <v>513.79999999999995</v>
      </c>
      <c r="J383" s="36">
        <v>519.69999999999993</v>
      </c>
      <c r="K383" s="31">
        <v>507.9</v>
      </c>
      <c r="L383" s="31">
        <v>492.05</v>
      </c>
      <c r="M383" s="31">
        <v>2.8724500000000002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1684.35</v>
      </c>
      <c r="D384" s="36">
        <v>1678.2333333333333</v>
      </c>
      <c r="E384" s="36">
        <v>1664.4666666666667</v>
      </c>
      <c r="F384" s="36">
        <v>1644.5833333333333</v>
      </c>
      <c r="G384" s="36">
        <v>1630.8166666666666</v>
      </c>
      <c r="H384" s="36">
        <v>1698.1166666666668</v>
      </c>
      <c r="I384" s="36">
        <v>1711.8833333333337</v>
      </c>
      <c r="J384" s="36">
        <v>1731.7666666666669</v>
      </c>
      <c r="K384" s="31">
        <v>1692</v>
      </c>
      <c r="L384" s="31">
        <v>1658.35</v>
      </c>
      <c r="M384" s="31">
        <v>0.85911999999999999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294.55</v>
      </c>
      <c r="D385" s="36">
        <v>294.55</v>
      </c>
      <c r="E385" s="36">
        <v>287.10000000000002</v>
      </c>
      <c r="F385" s="36">
        <v>279.65000000000003</v>
      </c>
      <c r="G385" s="36">
        <v>272.20000000000005</v>
      </c>
      <c r="H385" s="36">
        <v>302</v>
      </c>
      <c r="I385" s="36">
        <v>309.44999999999993</v>
      </c>
      <c r="J385" s="36">
        <v>316.89999999999998</v>
      </c>
      <c r="K385" s="31">
        <v>302</v>
      </c>
      <c r="L385" s="31">
        <v>287.10000000000002</v>
      </c>
      <c r="M385" s="31">
        <v>171.79265000000001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179.85</v>
      </c>
      <c r="D386" s="36">
        <v>179.9</v>
      </c>
      <c r="E386" s="36">
        <v>174.45000000000002</v>
      </c>
      <c r="F386" s="36">
        <v>169.05</v>
      </c>
      <c r="G386" s="36">
        <v>163.60000000000002</v>
      </c>
      <c r="H386" s="36">
        <v>185.3</v>
      </c>
      <c r="I386" s="36">
        <v>190.75</v>
      </c>
      <c r="J386" s="36">
        <v>196.15</v>
      </c>
      <c r="K386" s="31">
        <v>185.35</v>
      </c>
      <c r="L386" s="31">
        <v>174.5</v>
      </c>
      <c r="M386" s="31">
        <v>99.676429999999996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1182</v>
      </c>
      <c r="D387" s="36">
        <v>1182.6666666666667</v>
      </c>
      <c r="E387" s="36">
        <v>1171.8833333333334</v>
      </c>
      <c r="F387" s="36">
        <v>1161.7666666666667</v>
      </c>
      <c r="G387" s="36">
        <v>1150.9833333333333</v>
      </c>
      <c r="H387" s="36">
        <v>1192.7833333333335</v>
      </c>
      <c r="I387" s="36">
        <v>1203.5666666666668</v>
      </c>
      <c r="J387" s="36">
        <v>1213.6833333333336</v>
      </c>
      <c r="K387" s="31">
        <v>1193.45</v>
      </c>
      <c r="L387" s="31">
        <v>1172.55</v>
      </c>
      <c r="M387" s="31">
        <v>1.1366400000000001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353</v>
      </c>
      <c r="D388" s="36">
        <v>355.31666666666666</v>
      </c>
      <c r="E388" s="36">
        <v>349.88333333333333</v>
      </c>
      <c r="F388" s="36">
        <v>346.76666666666665</v>
      </c>
      <c r="G388" s="36">
        <v>341.33333333333331</v>
      </c>
      <c r="H388" s="36">
        <v>358.43333333333334</v>
      </c>
      <c r="I388" s="36">
        <v>363.86666666666662</v>
      </c>
      <c r="J388" s="36">
        <v>366.98333333333335</v>
      </c>
      <c r="K388" s="31">
        <v>360.75</v>
      </c>
      <c r="L388" s="31">
        <v>352.2</v>
      </c>
      <c r="M388" s="31">
        <v>4.5770299999999997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254.8</v>
      </c>
      <c r="D389" s="36">
        <v>257.38333333333338</v>
      </c>
      <c r="E389" s="36">
        <v>251.41666666666674</v>
      </c>
      <c r="F389" s="36">
        <v>248.03333333333336</v>
      </c>
      <c r="G389" s="36">
        <v>242.06666666666672</v>
      </c>
      <c r="H389" s="36">
        <v>260.76666666666677</v>
      </c>
      <c r="I389" s="36">
        <v>266.73333333333335</v>
      </c>
      <c r="J389" s="36">
        <v>270.11666666666679</v>
      </c>
      <c r="K389" s="31">
        <v>263.35000000000002</v>
      </c>
      <c r="L389" s="31">
        <v>254</v>
      </c>
      <c r="M389" s="31">
        <v>6.4980099999999998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174.2</v>
      </c>
      <c r="D390" s="36">
        <v>175.04999999999998</v>
      </c>
      <c r="E390" s="36">
        <v>171.84999999999997</v>
      </c>
      <c r="F390" s="36">
        <v>169.49999999999997</v>
      </c>
      <c r="G390" s="36">
        <v>166.29999999999995</v>
      </c>
      <c r="H390" s="36">
        <v>177.39999999999998</v>
      </c>
      <c r="I390" s="36">
        <v>180.59999999999997</v>
      </c>
      <c r="J390" s="36">
        <v>182.95</v>
      </c>
      <c r="K390" s="31">
        <v>178.25</v>
      </c>
      <c r="L390" s="31">
        <v>172.7</v>
      </c>
      <c r="M390" s="31">
        <v>52.477980000000002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3334.35</v>
      </c>
      <c r="D391" s="36">
        <v>3351.1833333333329</v>
      </c>
      <c r="E391" s="36">
        <v>3284.6166666666659</v>
      </c>
      <c r="F391" s="36">
        <v>3234.8833333333328</v>
      </c>
      <c r="G391" s="36">
        <v>3168.3166666666657</v>
      </c>
      <c r="H391" s="36">
        <v>3400.9166666666661</v>
      </c>
      <c r="I391" s="36">
        <v>3467.4833333333327</v>
      </c>
      <c r="J391" s="36">
        <v>3517.2166666666662</v>
      </c>
      <c r="K391" s="31">
        <v>3417.75</v>
      </c>
      <c r="L391" s="31">
        <v>3301.45</v>
      </c>
      <c r="M391" s="31">
        <v>0.53839999999999999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88.6</v>
      </c>
      <c r="D392" s="36">
        <v>89.266666666666666</v>
      </c>
      <c r="E392" s="36">
        <v>86.083333333333329</v>
      </c>
      <c r="F392" s="36">
        <v>83.566666666666663</v>
      </c>
      <c r="G392" s="36">
        <v>80.383333333333326</v>
      </c>
      <c r="H392" s="36">
        <v>91.783333333333331</v>
      </c>
      <c r="I392" s="36">
        <v>94.966666666666669</v>
      </c>
      <c r="J392" s="36">
        <v>97.483333333333334</v>
      </c>
      <c r="K392" s="31">
        <v>92.45</v>
      </c>
      <c r="L392" s="31">
        <v>86.75</v>
      </c>
      <c r="M392" s="31">
        <v>177.96967000000001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1779.65</v>
      </c>
      <c r="D393" s="36">
        <v>1786.9833333333333</v>
      </c>
      <c r="E393" s="36">
        <v>1759.9666666666667</v>
      </c>
      <c r="F393" s="36">
        <v>1740.2833333333333</v>
      </c>
      <c r="G393" s="36">
        <v>1713.2666666666667</v>
      </c>
      <c r="H393" s="36">
        <v>1806.6666666666667</v>
      </c>
      <c r="I393" s="36">
        <v>1833.6833333333336</v>
      </c>
      <c r="J393" s="36">
        <v>1853.3666666666668</v>
      </c>
      <c r="K393" s="31">
        <v>1814</v>
      </c>
      <c r="L393" s="31">
        <v>1767.3</v>
      </c>
      <c r="M393" s="31">
        <v>4.1289600000000002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264.8</v>
      </c>
      <c r="D394" s="36">
        <v>266.83333333333331</v>
      </c>
      <c r="E394" s="36">
        <v>261.41666666666663</v>
      </c>
      <c r="F394" s="36">
        <v>258.0333333333333</v>
      </c>
      <c r="G394" s="36">
        <v>252.61666666666662</v>
      </c>
      <c r="H394" s="36">
        <v>270.21666666666664</v>
      </c>
      <c r="I394" s="36">
        <v>275.63333333333327</v>
      </c>
      <c r="J394" s="36">
        <v>279.01666666666665</v>
      </c>
      <c r="K394" s="31">
        <v>272.25</v>
      </c>
      <c r="L394" s="31">
        <v>263.45</v>
      </c>
      <c r="M394" s="31">
        <v>100.75169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496.9</v>
      </c>
      <c r="D395" s="36">
        <v>501.56666666666661</v>
      </c>
      <c r="E395" s="36">
        <v>489.33333333333326</v>
      </c>
      <c r="F395" s="36">
        <v>481.76666666666665</v>
      </c>
      <c r="G395" s="36">
        <v>469.5333333333333</v>
      </c>
      <c r="H395" s="36">
        <v>509.13333333333321</v>
      </c>
      <c r="I395" s="36">
        <v>521.36666666666656</v>
      </c>
      <c r="J395" s="36">
        <v>528.93333333333317</v>
      </c>
      <c r="K395" s="31">
        <v>513.79999999999995</v>
      </c>
      <c r="L395" s="31">
        <v>494</v>
      </c>
      <c r="M395" s="31">
        <v>147.00874999999999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188.55</v>
      </c>
      <c r="D396" s="36">
        <v>186.18333333333331</v>
      </c>
      <c r="E396" s="36">
        <v>182.36666666666662</v>
      </c>
      <c r="F396" s="36">
        <v>176.18333333333331</v>
      </c>
      <c r="G396" s="36">
        <v>172.36666666666662</v>
      </c>
      <c r="H396" s="36">
        <v>192.36666666666662</v>
      </c>
      <c r="I396" s="36">
        <v>196.18333333333328</v>
      </c>
      <c r="J396" s="36">
        <v>202.36666666666662</v>
      </c>
      <c r="K396" s="31">
        <v>190</v>
      </c>
      <c r="L396" s="31">
        <v>180</v>
      </c>
      <c r="M396" s="31">
        <v>58.781889999999997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838.85</v>
      </c>
      <c r="D397" s="36">
        <v>841.70000000000016</v>
      </c>
      <c r="E397" s="36">
        <v>832.20000000000027</v>
      </c>
      <c r="F397" s="36">
        <v>825.55000000000007</v>
      </c>
      <c r="G397" s="36">
        <v>816.05000000000018</v>
      </c>
      <c r="H397" s="36">
        <v>848.35000000000036</v>
      </c>
      <c r="I397" s="36">
        <v>857.85000000000014</v>
      </c>
      <c r="J397" s="36">
        <v>864.50000000000045</v>
      </c>
      <c r="K397" s="31">
        <v>851.2</v>
      </c>
      <c r="L397" s="31">
        <v>835.05</v>
      </c>
      <c r="M397" s="31">
        <v>1.3568499999999999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2915.4</v>
      </c>
      <c r="D398" s="36">
        <v>2910.5166666666669</v>
      </c>
      <c r="E398" s="36">
        <v>2871.2333333333336</v>
      </c>
      <c r="F398" s="36">
        <v>2827.0666666666666</v>
      </c>
      <c r="G398" s="36">
        <v>2787.7833333333333</v>
      </c>
      <c r="H398" s="36">
        <v>2954.6833333333338</v>
      </c>
      <c r="I398" s="36">
        <v>2993.9666666666676</v>
      </c>
      <c r="J398" s="36">
        <v>3038.1333333333341</v>
      </c>
      <c r="K398" s="31">
        <v>2949.8</v>
      </c>
      <c r="L398" s="31">
        <v>2866.35</v>
      </c>
      <c r="M398" s="31">
        <v>98.26294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</v>
      </c>
      <c r="D399" s="36">
        <v>116.48333333333333</v>
      </c>
      <c r="E399" s="36">
        <v>114.61666666666667</v>
      </c>
      <c r="F399" s="36">
        <v>113.23333333333333</v>
      </c>
      <c r="G399" s="36">
        <v>111.36666666666667</v>
      </c>
      <c r="H399" s="36">
        <v>117.86666666666667</v>
      </c>
      <c r="I399" s="36">
        <v>119.73333333333332</v>
      </c>
      <c r="J399" s="36">
        <v>121.11666666666667</v>
      </c>
      <c r="K399" s="31">
        <v>118.35</v>
      </c>
      <c r="L399" s="31">
        <v>115.1</v>
      </c>
      <c r="M399" s="31">
        <v>19.327059999999999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735.5</v>
      </c>
      <c r="D400" s="36">
        <v>731.71666666666658</v>
      </c>
      <c r="E400" s="36">
        <v>725.33333333333314</v>
      </c>
      <c r="F400" s="36">
        <v>715.16666666666652</v>
      </c>
      <c r="G400" s="36">
        <v>708.78333333333308</v>
      </c>
      <c r="H400" s="36">
        <v>741.88333333333321</v>
      </c>
      <c r="I400" s="36">
        <v>748.26666666666665</v>
      </c>
      <c r="J400" s="36">
        <v>758.43333333333328</v>
      </c>
      <c r="K400" s="31">
        <v>738.1</v>
      </c>
      <c r="L400" s="31">
        <v>721.55</v>
      </c>
      <c r="M400" s="31">
        <v>2.5668299999999999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700.75</v>
      </c>
      <c r="D401" s="36">
        <v>689.85</v>
      </c>
      <c r="E401" s="36">
        <v>664.90000000000009</v>
      </c>
      <c r="F401" s="36">
        <v>629.05000000000007</v>
      </c>
      <c r="G401" s="36">
        <v>604.10000000000014</v>
      </c>
      <c r="H401" s="36">
        <v>725.7</v>
      </c>
      <c r="I401" s="36">
        <v>750.65000000000009</v>
      </c>
      <c r="J401" s="36">
        <v>786.5</v>
      </c>
      <c r="K401" s="31">
        <v>714.8</v>
      </c>
      <c r="L401" s="31">
        <v>654</v>
      </c>
      <c r="M401" s="31">
        <v>107.93091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781.8</v>
      </c>
      <c r="D402" s="36">
        <v>786.66666666666663</v>
      </c>
      <c r="E402" s="36">
        <v>775.13333333333321</v>
      </c>
      <c r="F402" s="36">
        <v>768.46666666666658</v>
      </c>
      <c r="G402" s="36">
        <v>756.93333333333317</v>
      </c>
      <c r="H402" s="36">
        <v>793.33333333333326</v>
      </c>
      <c r="I402" s="36">
        <v>804.86666666666679</v>
      </c>
      <c r="J402" s="36">
        <v>811.5333333333333</v>
      </c>
      <c r="K402" s="31">
        <v>798.2</v>
      </c>
      <c r="L402" s="31">
        <v>780</v>
      </c>
      <c r="M402" s="31">
        <v>0.46388000000000001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1582.25</v>
      </c>
      <c r="D403" s="36">
        <v>1583.8</v>
      </c>
      <c r="E403" s="36">
        <v>1572.8</v>
      </c>
      <c r="F403" s="36">
        <v>1563.35</v>
      </c>
      <c r="G403" s="36">
        <v>1552.35</v>
      </c>
      <c r="H403" s="36">
        <v>1593.25</v>
      </c>
      <c r="I403" s="36">
        <v>1604.25</v>
      </c>
      <c r="J403" s="36">
        <v>1613.7</v>
      </c>
      <c r="K403" s="31">
        <v>1594.8</v>
      </c>
      <c r="L403" s="31">
        <v>1574.35</v>
      </c>
      <c r="M403" s="31">
        <v>0.90973000000000004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115.85</v>
      </c>
      <c r="D404" s="36">
        <v>116.14999999999999</v>
      </c>
      <c r="E404" s="36">
        <v>114.94999999999999</v>
      </c>
      <c r="F404" s="36">
        <v>114.05</v>
      </c>
      <c r="G404" s="36">
        <v>112.85</v>
      </c>
      <c r="H404" s="36">
        <v>117.04999999999998</v>
      </c>
      <c r="I404" s="36">
        <v>118.25</v>
      </c>
      <c r="J404" s="36">
        <v>119.14999999999998</v>
      </c>
      <c r="K404" s="31">
        <v>117.35</v>
      </c>
      <c r="L404" s="31">
        <v>115.25</v>
      </c>
      <c r="M404" s="31">
        <v>93.654250000000005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8921.65</v>
      </c>
      <c r="D405" s="36">
        <v>8903.8833333333332</v>
      </c>
      <c r="E405" s="36">
        <v>8817.7666666666664</v>
      </c>
      <c r="F405" s="36">
        <v>8713.8833333333332</v>
      </c>
      <c r="G405" s="36">
        <v>8627.7666666666664</v>
      </c>
      <c r="H405" s="36">
        <v>9007.7666666666664</v>
      </c>
      <c r="I405" s="36">
        <v>9093.8833333333314</v>
      </c>
      <c r="J405" s="36">
        <v>9197.7666666666664</v>
      </c>
      <c r="K405" s="31">
        <v>8990</v>
      </c>
      <c r="L405" s="31">
        <v>8800</v>
      </c>
      <c r="M405" s="31">
        <v>0.18406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1413.6</v>
      </c>
      <c r="D406" s="36">
        <v>1432.0666666666666</v>
      </c>
      <c r="E406" s="36">
        <v>1389.1333333333332</v>
      </c>
      <c r="F406" s="36">
        <v>1364.6666666666665</v>
      </c>
      <c r="G406" s="36">
        <v>1321.7333333333331</v>
      </c>
      <c r="H406" s="36">
        <v>1456.5333333333333</v>
      </c>
      <c r="I406" s="36">
        <v>1499.4666666666667</v>
      </c>
      <c r="J406" s="36">
        <v>1523.9333333333334</v>
      </c>
      <c r="K406" s="31">
        <v>1475</v>
      </c>
      <c r="L406" s="31">
        <v>1407.6</v>
      </c>
      <c r="M406" s="31">
        <v>0.30624000000000001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711.25</v>
      </c>
      <c r="D407" s="36">
        <v>714</v>
      </c>
      <c r="E407" s="36">
        <v>707.35</v>
      </c>
      <c r="F407" s="36">
        <v>703.45</v>
      </c>
      <c r="G407" s="36">
        <v>696.80000000000007</v>
      </c>
      <c r="H407" s="36">
        <v>717.9</v>
      </c>
      <c r="I407" s="36">
        <v>724.55000000000007</v>
      </c>
      <c r="J407" s="36">
        <v>728.44999999999993</v>
      </c>
      <c r="K407" s="31">
        <v>720.65</v>
      </c>
      <c r="L407" s="31">
        <v>710.1</v>
      </c>
      <c r="M407" s="31">
        <v>17.459720000000001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1435.45</v>
      </c>
      <c r="D408" s="36">
        <v>1437.1666666666667</v>
      </c>
      <c r="E408" s="36">
        <v>1418.3333333333335</v>
      </c>
      <c r="F408" s="36">
        <v>1401.2166666666667</v>
      </c>
      <c r="G408" s="36">
        <v>1382.3833333333334</v>
      </c>
      <c r="H408" s="36">
        <v>1454.2833333333335</v>
      </c>
      <c r="I408" s="36">
        <v>1473.116666666667</v>
      </c>
      <c r="J408" s="36">
        <v>1490.2333333333336</v>
      </c>
      <c r="K408" s="31">
        <v>1456</v>
      </c>
      <c r="L408" s="31">
        <v>1420.05</v>
      </c>
      <c r="M408" s="31">
        <v>18.171690000000002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3131.2</v>
      </c>
      <c r="D409" s="36">
        <v>3127.0499999999997</v>
      </c>
      <c r="E409" s="36">
        <v>3104.1499999999996</v>
      </c>
      <c r="F409" s="36">
        <v>3077.1</v>
      </c>
      <c r="G409" s="36">
        <v>3054.2</v>
      </c>
      <c r="H409" s="36">
        <v>3154.0999999999995</v>
      </c>
      <c r="I409" s="36">
        <v>3177</v>
      </c>
      <c r="J409" s="36">
        <v>3204.0499999999993</v>
      </c>
      <c r="K409" s="31">
        <v>3149.95</v>
      </c>
      <c r="L409" s="31">
        <v>3100</v>
      </c>
      <c r="M409" s="31">
        <v>1.0074399999999999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383.55</v>
      </c>
      <c r="D410" s="36">
        <v>387.2</v>
      </c>
      <c r="E410" s="36">
        <v>378.4</v>
      </c>
      <c r="F410" s="36">
        <v>373.25</v>
      </c>
      <c r="G410" s="36">
        <v>364.45</v>
      </c>
      <c r="H410" s="36">
        <v>392.34999999999997</v>
      </c>
      <c r="I410" s="36">
        <v>401.15000000000003</v>
      </c>
      <c r="J410" s="36">
        <v>406.29999999999995</v>
      </c>
      <c r="K410" s="31">
        <v>396</v>
      </c>
      <c r="L410" s="31">
        <v>382.05</v>
      </c>
      <c r="M410" s="31">
        <v>2.2876699999999999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750.05</v>
      </c>
      <c r="D411" s="36">
        <v>752.01666666666677</v>
      </c>
      <c r="E411" s="36">
        <v>735.03333333333353</v>
      </c>
      <c r="F411" s="36">
        <v>720.01666666666677</v>
      </c>
      <c r="G411" s="36">
        <v>703.03333333333353</v>
      </c>
      <c r="H411" s="36">
        <v>767.03333333333353</v>
      </c>
      <c r="I411" s="36">
        <v>784.01666666666688</v>
      </c>
      <c r="J411" s="36">
        <v>799.03333333333353</v>
      </c>
      <c r="K411" s="31">
        <v>769</v>
      </c>
      <c r="L411" s="31">
        <v>737</v>
      </c>
      <c r="M411" s="31">
        <v>3.0203600000000002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28453.95</v>
      </c>
      <c r="D412" s="36">
        <v>28842.7</v>
      </c>
      <c r="E412" s="36">
        <v>27985.550000000003</v>
      </c>
      <c r="F412" s="36">
        <v>27517.15</v>
      </c>
      <c r="G412" s="36">
        <v>26660.000000000004</v>
      </c>
      <c r="H412" s="36">
        <v>29311.100000000002</v>
      </c>
      <c r="I412" s="36">
        <v>30168.250000000004</v>
      </c>
      <c r="J412" s="36">
        <v>30636.65</v>
      </c>
      <c r="K412" s="31">
        <v>29699.85</v>
      </c>
      <c r="L412" s="31">
        <v>28374.3</v>
      </c>
      <c r="M412" s="31">
        <v>0.64359999999999995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49.7</v>
      </c>
      <c r="D413" s="36">
        <v>49.166666666666664</v>
      </c>
      <c r="E413" s="36">
        <v>47.633333333333326</v>
      </c>
      <c r="F413" s="36">
        <v>45.566666666666663</v>
      </c>
      <c r="G413" s="36">
        <v>44.033333333333324</v>
      </c>
      <c r="H413" s="36">
        <v>51.233333333333327</v>
      </c>
      <c r="I413" s="36">
        <v>52.766666666666673</v>
      </c>
      <c r="J413" s="36">
        <v>54.833333333333329</v>
      </c>
      <c r="K413" s="31">
        <v>50.7</v>
      </c>
      <c r="L413" s="31">
        <v>47.1</v>
      </c>
      <c r="M413" s="31">
        <v>477.65483999999998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2405.5</v>
      </c>
      <c r="D414" s="36">
        <v>2404.0833333333335</v>
      </c>
      <c r="E414" s="36">
        <v>2387.0166666666669</v>
      </c>
      <c r="F414" s="36">
        <v>2368.5333333333333</v>
      </c>
      <c r="G414" s="36">
        <v>2351.4666666666667</v>
      </c>
      <c r="H414" s="36">
        <v>2422.5666666666671</v>
      </c>
      <c r="I414" s="36">
        <v>2439.6333333333337</v>
      </c>
      <c r="J414" s="36">
        <v>2458.1166666666672</v>
      </c>
      <c r="K414" s="31">
        <v>2421.15</v>
      </c>
      <c r="L414" s="31">
        <v>2385.6</v>
      </c>
      <c r="M414" s="31">
        <v>8.8103700000000007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705.35</v>
      </c>
      <c r="D415" s="36">
        <v>707.79999999999984</v>
      </c>
      <c r="E415" s="36">
        <v>695.59999999999968</v>
      </c>
      <c r="F415" s="36">
        <v>685.8499999999998</v>
      </c>
      <c r="G415" s="36">
        <v>673.64999999999964</v>
      </c>
      <c r="H415" s="36">
        <v>717.54999999999973</v>
      </c>
      <c r="I415" s="36">
        <v>729.74999999999977</v>
      </c>
      <c r="J415" s="36">
        <v>739.49999999999977</v>
      </c>
      <c r="K415" s="31">
        <v>720</v>
      </c>
      <c r="L415" s="31">
        <v>698.05</v>
      </c>
      <c r="M415" s="31">
        <v>13.04936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4162.3</v>
      </c>
      <c r="D416" s="36">
        <v>4188.1166666666668</v>
      </c>
      <c r="E416" s="36">
        <v>4086.2833333333338</v>
      </c>
      <c r="F416" s="36">
        <v>4010.2666666666673</v>
      </c>
      <c r="G416" s="36">
        <v>3908.4333333333343</v>
      </c>
      <c r="H416" s="36">
        <v>4264.1333333333332</v>
      </c>
      <c r="I416" s="36">
        <v>4365.9666666666653</v>
      </c>
      <c r="J416" s="36">
        <v>4441.9833333333327</v>
      </c>
      <c r="K416" s="31">
        <v>4289.95</v>
      </c>
      <c r="L416" s="31">
        <v>4112.1000000000004</v>
      </c>
      <c r="M416" s="31">
        <v>5.41066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142.25</v>
      </c>
      <c r="D417" s="36">
        <v>139.05000000000001</v>
      </c>
      <c r="E417" s="36">
        <v>131.75000000000003</v>
      </c>
      <c r="F417" s="36">
        <v>121.25000000000003</v>
      </c>
      <c r="G417" s="36">
        <v>113.95000000000005</v>
      </c>
      <c r="H417" s="36">
        <v>149.55000000000001</v>
      </c>
      <c r="I417" s="36">
        <v>156.84999999999997</v>
      </c>
      <c r="J417" s="36">
        <v>167.35</v>
      </c>
      <c r="K417" s="31">
        <v>146.35</v>
      </c>
      <c r="L417" s="31">
        <v>128.55000000000001</v>
      </c>
      <c r="M417" s="31">
        <v>1508.20832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4549.25</v>
      </c>
      <c r="D418" s="36">
        <v>4578.0666666666666</v>
      </c>
      <c r="E418" s="36">
        <v>4481.1333333333332</v>
      </c>
      <c r="F418" s="36">
        <v>4413.0166666666664</v>
      </c>
      <c r="G418" s="36">
        <v>4316.083333333333</v>
      </c>
      <c r="H418" s="36">
        <v>4646.1833333333334</v>
      </c>
      <c r="I418" s="36">
        <v>4743.1166666666659</v>
      </c>
      <c r="J418" s="36">
        <v>4811.2333333333336</v>
      </c>
      <c r="K418" s="31">
        <v>4675</v>
      </c>
      <c r="L418" s="31">
        <v>4509.95</v>
      </c>
      <c r="M418" s="31">
        <v>0.14649000000000001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1414.4</v>
      </c>
      <c r="D419" s="36">
        <v>1423.4833333333333</v>
      </c>
      <c r="E419" s="36">
        <v>1388.1166666666668</v>
      </c>
      <c r="F419" s="36">
        <v>1361.8333333333335</v>
      </c>
      <c r="G419" s="36">
        <v>1326.4666666666669</v>
      </c>
      <c r="H419" s="36">
        <v>1449.7666666666667</v>
      </c>
      <c r="I419" s="36">
        <v>1485.133333333333</v>
      </c>
      <c r="J419" s="36">
        <v>1511.4166666666665</v>
      </c>
      <c r="K419" s="31">
        <v>1458.85</v>
      </c>
      <c r="L419" s="31">
        <v>1397.2</v>
      </c>
      <c r="M419" s="31">
        <v>1.7031400000000001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6450.55</v>
      </c>
      <c r="D420" s="36">
        <v>6397.1333333333341</v>
      </c>
      <c r="E420" s="36">
        <v>6328.4166666666679</v>
      </c>
      <c r="F420" s="36">
        <v>6206.2833333333338</v>
      </c>
      <c r="G420" s="36">
        <v>6137.5666666666675</v>
      </c>
      <c r="H420" s="36">
        <v>6519.2666666666682</v>
      </c>
      <c r="I420" s="36">
        <v>6587.9833333333336</v>
      </c>
      <c r="J420" s="36">
        <v>6710.1166666666686</v>
      </c>
      <c r="K420" s="31">
        <v>6465.85</v>
      </c>
      <c r="L420" s="31">
        <v>6275</v>
      </c>
      <c r="M420" s="31">
        <v>0.91210000000000002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630.35</v>
      </c>
      <c r="D421" s="36">
        <v>630.19999999999993</v>
      </c>
      <c r="E421" s="36">
        <v>619.39999999999986</v>
      </c>
      <c r="F421" s="36">
        <v>608.44999999999993</v>
      </c>
      <c r="G421" s="36">
        <v>597.64999999999986</v>
      </c>
      <c r="H421" s="36">
        <v>641.14999999999986</v>
      </c>
      <c r="I421" s="36">
        <v>651.94999999999982</v>
      </c>
      <c r="J421" s="36">
        <v>662.89999999999986</v>
      </c>
      <c r="K421" s="31">
        <v>641</v>
      </c>
      <c r="L421" s="31">
        <v>619.25</v>
      </c>
      <c r="M421" s="31">
        <v>17.37527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768.4</v>
      </c>
      <c r="D422" s="36">
        <v>750.9666666666667</v>
      </c>
      <c r="E422" s="36">
        <v>727.93333333333339</v>
      </c>
      <c r="F422" s="36">
        <v>687.4666666666667</v>
      </c>
      <c r="G422" s="36">
        <v>664.43333333333339</v>
      </c>
      <c r="H422" s="36">
        <v>791.43333333333339</v>
      </c>
      <c r="I422" s="36">
        <v>814.4666666666667</v>
      </c>
      <c r="J422" s="36">
        <v>854.93333333333339</v>
      </c>
      <c r="K422" s="31">
        <v>774</v>
      </c>
      <c r="L422" s="31">
        <v>710.5</v>
      </c>
      <c r="M422" s="31">
        <v>7.5059199999999997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2318.65</v>
      </c>
      <c r="D423" s="36">
        <v>2315.2166666666667</v>
      </c>
      <c r="E423" s="36">
        <v>2305.4333333333334</v>
      </c>
      <c r="F423" s="36">
        <v>2292.2166666666667</v>
      </c>
      <c r="G423" s="36">
        <v>2282.4333333333334</v>
      </c>
      <c r="H423" s="36">
        <v>2328.4333333333334</v>
      </c>
      <c r="I423" s="36">
        <v>2338.2166666666672</v>
      </c>
      <c r="J423" s="36">
        <v>2351.4333333333334</v>
      </c>
      <c r="K423" s="31">
        <v>2325</v>
      </c>
      <c r="L423" s="31">
        <v>2302</v>
      </c>
      <c r="M423" s="31">
        <v>7.0143599999999999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573.79999999999995</v>
      </c>
      <c r="D424" s="36">
        <v>576.93333333333328</v>
      </c>
      <c r="E424" s="36">
        <v>564.21666666666658</v>
      </c>
      <c r="F424" s="36">
        <v>554.63333333333333</v>
      </c>
      <c r="G424" s="36">
        <v>541.91666666666663</v>
      </c>
      <c r="H424" s="36">
        <v>586.51666666666654</v>
      </c>
      <c r="I424" s="36">
        <v>599.23333333333323</v>
      </c>
      <c r="J424" s="36">
        <v>608.81666666666649</v>
      </c>
      <c r="K424" s="31">
        <v>589.65</v>
      </c>
      <c r="L424" s="31">
        <v>567.35</v>
      </c>
      <c r="M424" s="31">
        <v>6.5345300000000002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649.65</v>
      </c>
      <c r="D425" s="36">
        <v>652.29999999999995</v>
      </c>
      <c r="E425" s="36">
        <v>644.04999999999995</v>
      </c>
      <c r="F425" s="36">
        <v>638.45000000000005</v>
      </c>
      <c r="G425" s="36">
        <v>630.20000000000005</v>
      </c>
      <c r="H425" s="36">
        <v>657.89999999999986</v>
      </c>
      <c r="I425" s="36">
        <v>666.14999999999986</v>
      </c>
      <c r="J425" s="36">
        <v>671.74999999999977</v>
      </c>
      <c r="K425" s="31">
        <v>660.55</v>
      </c>
      <c r="L425" s="31">
        <v>646.70000000000005</v>
      </c>
      <c r="M425" s="31">
        <v>274.71811000000002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128.30000000000001</v>
      </c>
      <c r="D426" s="36">
        <v>125.91666666666669</v>
      </c>
      <c r="E426" s="36">
        <v>122.18333333333337</v>
      </c>
      <c r="F426" s="36">
        <v>116.06666666666668</v>
      </c>
      <c r="G426" s="36">
        <v>112.33333333333336</v>
      </c>
      <c r="H426" s="36">
        <v>132.03333333333336</v>
      </c>
      <c r="I426" s="36">
        <v>135.76666666666671</v>
      </c>
      <c r="J426" s="36">
        <v>141.88333333333338</v>
      </c>
      <c r="K426" s="31">
        <v>129.65</v>
      </c>
      <c r="L426" s="31">
        <v>119.8</v>
      </c>
      <c r="M426" s="31">
        <v>1155.5724600000001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569.25</v>
      </c>
      <c r="D427" s="36">
        <v>570.15</v>
      </c>
      <c r="E427" s="36">
        <v>554.59999999999991</v>
      </c>
      <c r="F427" s="36">
        <v>539.94999999999993</v>
      </c>
      <c r="G427" s="36">
        <v>524.39999999999986</v>
      </c>
      <c r="H427" s="36">
        <v>584.79999999999995</v>
      </c>
      <c r="I427" s="36">
        <v>600.34999999999991</v>
      </c>
      <c r="J427" s="36">
        <v>615</v>
      </c>
      <c r="K427" s="31">
        <v>585.70000000000005</v>
      </c>
      <c r="L427" s="31">
        <v>555.5</v>
      </c>
      <c r="M427" s="31">
        <v>13.42512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140.35</v>
      </c>
      <c r="D428" s="36">
        <v>141.26666666666668</v>
      </c>
      <c r="E428" s="36">
        <v>138.78333333333336</v>
      </c>
      <c r="F428" s="36">
        <v>137.21666666666667</v>
      </c>
      <c r="G428" s="36">
        <v>134.73333333333335</v>
      </c>
      <c r="H428" s="36">
        <v>142.83333333333337</v>
      </c>
      <c r="I428" s="36">
        <v>145.31666666666666</v>
      </c>
      <c r="J428" s="36">
        <v>146.88333333333338</v>
      </c>
      <c r="K428" s="31">
        <v>143.75</v>
      </c>
      <c r="L428" s="31">
        <v>139.69999999999999</v>
      </c>
      <c r="M428" s="31">
        <v>10.736050000000001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400.05</v>
      </c>
      <c r="D429" s="36">
        <v>398.26666666666665</v>
      </c>
      <c r="E429" s="36">
        <v>395.33333333333331</v>
      </c>
      <c r="F429" s="36">
        <v>390.61666666666667</v>
      </c>
      <c r="G429" s="36">
        <v>387.68333333333334</v>
      </c>
      <c r="H429" s="36">
        <v>402.98333333333329</v>
      </c>
      <c r="I429" s="36">
        <v>405.91666666666669</v>
      </c>
      <c r="J429" s="36">
        <v>410.63333333333327</v>
      </c>
      <c r="K429" s="31">
        <v>401.2</v>
      </c>
      <c r="L429" s="31">
        <v>393.55</v>
      </c>
      <c r="M429" s="31">
        <v>4.7640799999999999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363.8</v>
      </c>
      <c r="D430" s="36">
        <v>367.01666666666665</v>
      </c>
      <c r="E430" s="36">
        <v>359.0333333333333</v>
      </c>
      <c r="F430" s="36">
        <v>354.26666666666665</v>
      </c>
      <c r="G430" s="36">
        <v>346.2833333333333</v>
      </c>
      <c r="H430" s="36">
        <v>371.7833333333333</v>
      </c>
      <c r="I430" s="36">
        <v>379.76666666666665</v>
      </c>
      <c r="J430" s="36">
        <v>384.5333333333333</v>
      </c>
      <c r="K430" s="31">
        <v>375</v>
      </c>
      <c r="L430" s="31">
        <v>362.25</v>
      </c>
      <c r="M430" s="31">
        <v>1.9853400000000001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1416.65</v>
      </c>
      <c r="D431" s="36">
        <v>1418.55</v>
      </c>
      <c r="E431" s="36">
        <v>1403.25</v>
      </c>
      <c r="F431" s="36">
        <v>1389.8500000000001</v>
      </c>
      <c r="G431" s="36">
        <v>1374.5500000000002</v>
      </c>
      <c r="H431" s="36">
        <v>1431.9499999999998</v>
      </c>
      <c r="I431" s="36">
        <v>1447.2499999999995</v>
      </c>
      <c r="J431" s="36">
        <v>1460.6499999999996</v>
      </c>
      <c r="K431" s="31">
        <v>1433.85</v>
      </c>
      <c r="L431" s="31">
        <v>1405.15</v>
      </c>
      <c r="M431" s="31">
        <v>17.754490000000001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650.54999999999995</v>
      </c>
      <c r="D432" s="36">
        <v>653.16666666666663</v>
      </c>
      <c r="E432" s="36">
        <v>641.08333333333326</v>
      </c>
      <c r="F432" s="36">
        <v>631.61666666666667</v>
      </c>
      <c r="G432" s="36">
        <v>619.5333333333333</v>
      </c>
      <c r="H432" s="36">
        <v>662.63333333333321</v>
      </c>
      <c r="I432" s="36">
        <v>674.71666666666647</v>
      </c>
      <c r="J432" s="36">
        <v>684.18333333333317</v>
      </c>
      <c r="K432" s="31">
        <v>665.25</v>
      </c>
      <c r="L432" s="31">
        <v>643.70000000000005</v>
      </c>
      <c r="M432" s="31">
        <v>4.8417399999999997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3610</v>
      </c>
      <c r="D433" s="36">
        <v>3596.1833333333329</v>
      </c>
      <c r="E433" s="36">
        <v>3537.3666666666659</v>
      </c>
      <c r="F433" s="36">
        <v>3464.7333333333331</v>
      </c>
      <c r="G433" s="36">
        <v>3405.9166666666661</v>
      </c>
      <c r="H433" s="36">
        <v>3668.8166666666657</v>
      </c>
      <c r="I433" s="36">
        <v>3727.6333333333323</v>
      </c>
      <c r="J433" s="36">
        <v>3800.2666666666655</v>
      </c>
      <c r="K433" s="31">
        <v>3655</v>
      </c>
      <c r="L433" s="31">
        <v>3523.55</v>
      </c>
      <c r="M433" s="31">
        <v>1.6516200000000001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1228.0999999999999</v>
      </c>
      <c r="D434" s="36">
        <v>1227.7</v>
      </c>
      <c r="E434" s="36">
        <v>1217.4000000000001</v>
      </c>
      <c r="F434" s="36">
        <v>1206.7</v>
      </c>
      <c r="G434" s="36">
        <v>1196.4000000000001</v>
      </c>
      <c r="H434" s="36">
        <v>1238.4000000000001</v>
      </c>
      <c r="I434" s="36">
        <v>1248.6999999999998</v>
      </c>
      <c r="J434" s="36">
        <v>1259.4000000000001</v>
      </c>
      <c r="K434" s="31">
        <v>1238</v>
      </c>
      <c r="L434" s="31">
        <v>1217</v>
      </c>
      <c r="M434" s="31">
        <v>1.04199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467.6</v>
      </c>
      <c r="D435" s="36">
        <v>471.48333333333329</v>
      </c>
      <c r="E435" s="36">
        <v>458.76666666666659</v>
      </c>
      <c r="F435" s="36">
        <v>449.93333333333328</v>
      </c>
      <c r="G435" s="36">
        <v>437.21666666666658</v>
      </c>
      <c r="H435" s="36">
        <v>480.31666666666661</v>
      </c>
      <c r="I435" s="36">
        <v>493.0333333333333</v>
      </c>
      <c r="J435" s="36">
        <v>501.86666666666662</v>
      </c>
      <c r="K435" s="31">
        <v>484.2</v>
      </c>
      <c r="L435" s="31">
        <v>462.65</v>
      </c>
      <c r="M435" s="31">
        <v>6.0451699999999997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389.5</v>
      </c>
      <c r="D436" s="36">
        <v>390.73333333333335</v>
      </c>
      <c r="E436" s="36">
        <v>386.4666666666667</v>
      </c>
      <c r="F436" s="36">
        <v>383.43333333333334</v>
      </c>
      <c r="G436" s="36">
        <v>379.16666666666669</v>
      </c>
      <c r="H436" s="36">
        <v>393.76666666666671</v>
      </c>
      <c r="I436" s="36">
        <v>398.03333333333336</v>
      </c>
      <c r="J436" s="36">
        <v>401.06666666666672</v>
      </c>
      <c r="K436" s="31">
        <v>395</v>
      </c>
      <c r="L436" s="31">
        <v>387.7</v>
      </c>
      <c r="M436" s="31">
        <v>2.5029300000000001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4137.7</v>
      </c>
      <c r="D437" s="36">
        <v>4104.0666666666666</v>
      </c>
      <c r="E437" s="36">
        <v>4058.6333333333332</v>
      </c>
      <c r="F437" s="36">
        <v>3979.5666666666666</v>
      </c>
      <c r="G437" s="36">
        <v>3934.1333333333332</v>
      </c>
      <c r="H437" s="36">
        <v>4183.1333333333332</v>
      </c>
      <c r="I437" s="36">
        <v>4228.5666666666657</v>
      </c>
      <c r="J437" s="36">
        <v>4307.6333333333332</v>
      </c>
      <c r="K437" s="31">
        <v>4149.5</v>
      </c>
      <c r="L437" s="31">
        <v>4025</v>
      </c>
      <c r="M437" s="31">
        <v>0.64558000000000004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652.6</v>
      </c>
      <c r="D438" s="36">
        <v>656.1</v>
      </c>
      <c r="E438" s="36">
        <v>642.5</v>
      </c>
      <c r="F438" s="36">
        <v>632.4</v>
      </c>
      <c r="G438" s="36">
        <v>618.79999999999995</v>
      </c>
      <c r="H438" s="36">
        <v>666.2</v>
      </c>
      <c r="I438" s="36">
        <v>679.80000000000018</v>
      </c>
      <c r="J438" s="36">
        <v>689.90000000000009</v>
      </c>
      <c r="K438" s="31">
        <v>669.7</v>
      </c>
      <c r="L438" s="31">
        <v>646</v>
      </c>
      <c r="M438" s="31">
        <v>1.3998699999999999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48.6</v>
      </c>
      <c r="D439" s="36">
        <v>49.066666666666663</v>
      </c>
      <c r="E439" s="36">
        <v>47.533333333333324</v>
      </c>
      <c r="F439" s="36">
        <v>46.466666666666661</v>
      </c>
      <c r="G439" s="36">
        <v>44.933333333333323</v>
      </c>
      <c r="H439" s="36">
        <v>50.133333333333326</v>
      </c>
      <c r="I439" s="36">
        <v>51.666666666666657</v>
      </c>
      <c r="J439" s="36">
        <v>52.733333333333327</v>
      </c>
      <c r="K439" s="31">
        <v>50.6</v>
      </c>
      <c r="L439" s="31">
        <v>48</v>
      </c>
      <c r="M439" s="31">
        <v>2195.1381200000001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686.9</v>
      </c>
      <c r="D440" s="36">
        <v>676.19999999999993</v>
      </c>
      <c r="E440" s="36">
        <v>658.69999999999982</v>
      </c>
      <c r="F440" s="36">
        <v>630.49999999999989</v>
      </c>
      <c r="G440" s="36">
        <v>612.99999999999977</v>
      </c>
      <c r="H440" s="36">
        <v>704.39999999999986</v>
      </c>
      <c r="I440" s="36">
        <v>721.90000000000009</v>
      </c>
      <c r="J440" s="36">
        <v>750.09999999999991</v>
      </c>
      <c r="K440" s="31">
        <v>693.7</v>
      </c>
      <c r="L440" s="31">
        <v>648</v>
      </c>
      <c r="M440" s="31">
        <v>166.577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744.05</v>
      </c>
      <c r="D441" s="36">
        <v>746.73333333333323</v>
      </c>
      <c r="E441" s="36">
        <v>737.06666666666649</v>
      </c>
      <c r="F441" s="36">
        <v>730.08333333333326</v>
      </c>
      <c r="G441" s="36">
        <v>720.41666666666652</v>
      </c>
      <c r="H441" s="36">
        <v>753.71666666666647</v>
      </c>
      <c r="I441" s="36">
        <v>763.38333333333321</v>
      </c>
      <c r="J441" s="36">
        <v>770.36666666666645</v>
      </c>
      <c r="K441" s="31">
        <v>756.4</v>
      </c>
      <c r="L441" s="31">
        <v>739.75</v>
      </c>
      <c r="M441" s="31">
        <v>20.379940000000001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494.7</v>
      </c>
      <c r="D442" s="36">
        <v>497.01666666666665</v>
      </c>
      <c r="E442" s="36">
        <v>488.18333333333328</v>
      </c>
      <c r="F442" s="36">
        <v>481.66666666666663</v>
      </c>
      <c r="G442" s="36">
        <v>472.83333333333326</v>
      </c>
      <c r="H442" s="36">
        <v>503.5333333333333</v>
      </c>
      <c r="I442" s="36">
        <v>512.36666666666667</v>
      </c>
      <c r="J442" s="36">
        <v>518.88333333333333</v>
      </c>
      <c r="K442" s="31">
        <v>505.85</v>
      </c>
      <c r="L442" s="31">
        <v>490.5</v>
      </c>
      <c r="M442" s="31">
        <v>1.3464499999999999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1007.7</v>
      </c>
      <c r="D443" s="36">
        <v>1014.5833333333334</v>
      </c>
      <c r="E443" s="36">
        <v>998.16666666666674</v>
      </c>
      <c r="F443" s="36">
        <v>988.63333333333333</v>
      </c>
      <c r="G443" s="36">
        <v>972.2166666666667</v>
      </c>
      <c r="H443" s="36">
        <v>1024.1166666666668</v>
      </c>
      <c r="I443" s="36">
        <v>1040.5333333333335</v>
      </c>
      <c r="J443" s="36">
        <v>1050.0666666666668</v>
      </c>
      <c r="K443" s="31">
        <v>1031</v>
      </c>
      <c r="L443" s="31">
        <v>1005.05</v>
      </c>
      <c r="M443" s="31">
        <v>4.3031300000000003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997.3</v>
      </c>
      <c r="D444" s="36">
        <v>1005.25</v>
      </c>
      <c r="E444" s="36">
        <v>986.55</v>
      </c>
      <c r="F444" s="36">
        <v>975.8</v>
      </c>
      <c r="G444" s="36">
        <v>957.09999999999991</v>
      </c>
      <c r="H444" s="36">
        <v>1016</v>
      </c>
      <c r="I444" s="36">
        <v>1034.7</v>
      </c>
      <c r="J444" s="36">
        <v>1045.45</v>
      </c>
      <c r="K444" s="31">
        <v>1023.95</v>
      </c>
      <c r="L444" s="31">
        <v>994.5</v>
      </c>
      <c r="M444" s="31">
        <v>22.305289999999999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1698.7</v>
      </c>
      <c r="D445" s="36">
        <v>1706.75</v>
      </c>
      <c r="E445" s="36">
        <v>1688.5</v>
      </c>
      <c r="F445" s="36">
        <v>1678.3</v>
      </c>
      <c r="G445" s="36">
        <v>1660.05</v>
      </c>
      <c r="H445" s="36">
        <v>1716.95</v>
      </c>
      <c r="I445" s="36">
        <v>1735.2</v>
      </c>
      <c r="J445" s="36">
        <v>1745.4</v>
      </c>
      <c r="K445" s="31">
        <v>1725</v>
      </c>
      <c r="L445" s="31">
        <v>1696.55</v>
      </c>
      <c r="M445" s="31">
        <v>3.7679200000000002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3966.3</v>
      </c>
      <c r="D446" s="36">
        <v>3940.9</v>
      </c>
      <c r="E446" s="36">
        <v>3897.4</v>
      </c>
      <c r="F446" s="36">
        <v>3828.5</v>
      </c>
      <c r="G446" s="36">
        <v>3785</v>
      </c>
      <c r="H446" s="36">
        <v>4009.8</v>
      </c>
      <c r="I446" s="36">
        <v>4053.3</v>
      </c>
      <c r="J446" s="36">
        <v>4122.2000000000007</v>
      </c>
      <c r="K446" s="31">
        <v>3984.4</v>
      </c>
      <c r="L446" s="31">
        <v>3872</v>
      </c>
      <c r="M446" s="31">
        <v>28.2651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1162.75</v>
      </c>
      <c r="D447" s="36">
        <v>1155.1499999999999</v>
      </c>
      <c r="E447" s="36">
        <v>1139.5999999999997</v>
      </c>
      <c r="F447" s="36">
        <v>1116.4499999999998</v>
      </c>
      <c r="G447" s="36">
        <v>1100.8999999999996</v>
      </c>
      <c r="H447" s="36">
        <v>1178.2999999999997</v>
      </c>
      <c r="I447" s="36">
        <v>1193.8499999999999</v>
      </c>
      <c r="J447" s="36">
        <v>1216.9999999999998</v>
      </c>
      <c r="K447" s="31">
        <v>1170.7</v>
      </c>
      <c r="L447" s="31">
        <v>1132</v>
      </c>
      <c r="M447" s="31">
        <v>17.413219999999999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7641</v>
      </c>
      <c r="D448" s="36">
        <v>7670.666666666667</v>
      </c>
      <c r="E448" s="36">
        <v>7571.3333333333339</v>
      </c>
      <c r="F448" s="36">
        <v>7501.666666666667</v>
      </c>
      <c r="G448" s="36">
        <v>7402.3333333333339</v>
      </c>
      <c r="H448" s="36">
        <v>7740.3333333333339</v>
      </c>
      <c r="I448" s="36">
        <v>7839.6666666666679</v>
      </c>
      <c r="J448" s="36">
        <v>7909.3333333333339</v>
      </c>
      <c r="K448" s="31">
        <v>7770</v>
      </c>
      <c r="L448" s="31">
        <v>7601</v>
      </c>
      <c r="M448" s="31">
        <v>1.0202100000000001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5680.3</v>
      </c>
      <c r="D449" s="36">
        <v>5743.4333333333334</v>
      </c>
      <c r="E449" s="36">
        <v>5576.8666666666668</v>
      </c>
      <c r="F449" s="36">
        <v>5473.4333333333334</v>
      </c>
      <c r="G449" s="36">
        <v>5306.8666666666668</v>
      </c>
      <c r="H449" s="36">
        <v>5846.8666666666668</v>
      </c>
      <c r="I449" s="36">
        <v>6013.4333333333343</v>
      </c>
      <c r="J449" s="36">
        <v>6116.8666666666668</v>
      </c>
      <c r="K449" s="31">
        <v>5910</v>
      </c>
      <c r="L449" s="31">
        <v>5640</v>
      </c>
      <c r="M449" s="31">
        <v>1.4756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586.75</v>
      </c>
      <c r="D450" s="36">
        <v>588.51666666666665</v>
      </c>
      <c r="E450" s="36">
        <v>582.23333333333335</v>
      </c>
      <c r="F450" s="36">
        <v>577.7166666666667</v>
      </c>
      <c r="G450" s="36">
        <v>571.43333333333339</v>
      </c>
      <c r="H450" s="36">
        <v>593.0333333333333</v>
      </c>
      <c r="I450" s="36">
        <v>599.31666666666661</v>
      </c>
      <c r="J450" s="36">
        <v>603.83333333333326</v>
      </c>
      <c r="K450" s="31">
        <v>594.79999999999995</v>
      </c>
      <c r="L450" s="31">
        <v>584</v>
      </c>
      <c r="M450" s="31">
        <v>18.591049999999999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878.75</v>
      </c>
      <c r="D451" s="36">
        <v>883.7833333333333</v>
      </c>
      <c r="E451" s="36">
        <v>871.81666666666661</v>
      </c>
      <c r="F451" s="36">
        <v>864.88333333333333</v>
      </c>
      <c r="G451" s="36">
        <v>852.91666666666663</v>
      </c>
      <c r="H451" s="36">
        <v>890.71666666666658</v>
      </c>
      <c r="I451" s="36">
        <v>902.68333333333328</v>
      </c>
      <c r="J451" s="36">
        <v>909.61666666666656</v>
      </c>
      <c r="K451" s="31">
        <v>895.75</v>
      </c>
      <c r="L451" s="31">
        <v>876.85</v>
      </c>
      <c r="M451" s="31">
        <v>130.03437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389.8</v>
      </c>
      <c r="D452" s="36">
        <v>390.7166666666667</v>
      </c>
      <c r="E452" s="36">
        <v>386.63333333333338</v>
      </c>
      <c r="F452" s="36">
        <v>383.4666666666667</v>
      </c>
      <c r="G452" s="36">
        <v>379.38333333333338</v>
      </c>
      <c r="H452" s="36">
        <v>393.88333333333338</v>
      </c>
      <c r="I452" s="36">
        <v>397.96666666666664</v>
      </c>
      <c r="J452" s="36">
        <v>401.13333333333338</v>
      </c>
      <c r="K452" s="31">
        <v>394.8</v>
      </c>
      <c r="L452" s="31">
        <v>387.55</v>
      </c>
      <c r="M452" s="31">
        <v>133.40755999999999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138.69999999999999</v>
      </c>
      <c r="D453" s="36">
        <v>137.69999999999999</v>
      </c>
      <c r="E453" s="36">
        <v>135.79999999999998</v>
      </c>
      <c r="F453" s="36">
        <v>132.9</v>
      </c>
      <c r="G453" s="36">
        <v>131</v>
      </c>
      <c r="H453" s="36">
        <v>140.59999999999997</v>
      </c>
      <c r="I453" s="36">
        <v>142.49999999999994</v>
      </c>
      <c r="J453" s="36">
        <v>145.39999999999995</v>
      </c>
      <c r="K453" s="31">
        <v>139.6</v>
      </c>
      <c r="L453" s="31">
        <v>134.80000000000001</v>
      </c>
      <c r="M453" s="31">
        <v>692.96191999999996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92.35</v>
      </c>
      <c r="D454" s="36">
        <v>93.083333333333329</v>
      </c>
      <c r="E454" s="36">
        <v>90.36666666666666</v>
      </c>
      <c r="F454" s="36">
        <v>88.383333333333326</v>
      </c>
      <c r="G454" s="36">
        <v>85.666666666666657</v>
      </c>
      <c r="H454" s="36">
        <v>95.066666666666663</v>
      </c>
      <c r="I454" s="36">
        <v>97.783333333333331</v>
      </c>
      <c r="J454" s="36">
        <v>99.766666666666666</v>
      </c>
      <c r="K454" s="31">
        <v>95.8</v>
      </c>
      <c r="L454" s="31">
        <v>91.1</v>
      </c>
      <c r="M454" s="31">
        <v>166.96893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1365.85</v>
      </c>
      <c r="D455" s="36">
        <v>1368.6666666666667</v>
      </c>
      <c r="E455" s="36">
        <v>1346.2333333333336</v>
      </c>
      <c r="F455" s="36">
        <v>1326.6166666666668</v>
      </c>
      <c r="G455" s="36">
        <v>1304.1833333333336</v>
      </c>
      <c r="H455" s="36">
        <v>1388.2833333333335</v>
      </c>
      <c r="I455" s="36">
        <v>1410.7166666666665</v>
      </c>
      <c r="J455" s="36">
        <v>1430.3333333333335</v>
      </c>
      <c r="K455" s="31">
        <v>1391.1</v>
      </c>
      <c r="L455" s="31">
        <v>1349.05</v>
      </c>
      <c r="M455" s="31">
        <v>0.24615999999999999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412.3</v>
      </c>
      <c r="D456" s="36">
        <v>414.31666666666666</v>
      </c>
      <c r="E456" s="36">
        <v>402.93333333333334</v>
      </c>
      <c r="F456" s="36">
        <v>393.56666666666666</v>
      </c>
      <c r="G456" s="36">
        <v>382.18333333333334</v>
      </c>
      <c r="H456" s="36">
        <v>423.68333333333334</v>
      </c>
      <c r="I456" s="36">
        <v>435.06666666666666</v>
      </c>
      <c r="J456" s="36">
        <v>444.43333333333334</v>
      </c>
      <c r="K456" s="31">
        <v>425.7</v>
      </c>
      <c r="L456" s="31">
        <v>404.95</v>
      </c>
      <c r="M456" s="31">
        <v>3.7363499999999998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2971.35</v>
      </c>
      <c r="D457" s="36">
        <v>2987.9666666666672</v>
      </c>
      <c r="E457" s="36">
        <v>2930.9333333333343</v>
      </c>
      <c r="F457" s="36">
        <v>2890.5166666666673</v>
      </c>
      <c r="G457" s="36">
        <v>2833.4833333333345</v>
      </c>
      <c r="H457" s="36">
        <v>3028.3833333333341</v>
      </c>
      <c r="I457" s="36">
        <v>3085.416666666667</v>
      </c>
      <c r="J457" s="36">
        <v>3125.8333333333339</v>
      </c>
      <c r="K457" s="31">
        <v>3045</v>
      </c>
      <c r="L457" s="31">
        <v>2947.55</v>
      </c>
      <c r="M457" s="31">
        <v>0.34022999999999998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1338.1</v>
      </c>
      <c r="D458" s="36">
        <v>1338.3833333333332</v>
      </c>
      <c r="E458" s="36">
        <v>1322.7666666666664</v>
      </c>
      <c r="F458" s="36">
        <v>1307.4333333333332</v>
      </c>
      <c r="G458" s="36">
        <v>1291.8166666666664</v>
      </c>
      <c r="H458" s="36">
        <v>1353.7166666666665</v>
      </c>
      <c r="I458" s="36">
        <v>1369.3333333333333</v>
      </c>
      <c r="J458" s="36">
        <v>1384.6666666666665</v>
      </c>
      <c r="K458" s="31">
        <v>1354</v>
      </c>
      <c r="L458" s="31">
        <v>1323.05</v>
      </c>
      <c r="M458" s="31">
        <v>18.388470000000002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768.7</v>
      </c>
      <c r="D459" s="36">
        <v>774.31666666666661</v>
      </c>
      <c r="E459" s="36">
        <v>759.43333333333317</v>
      </c>
      <c r="F459" s="36">
        <v>750.16666666666652</v>
      </c>
      <c r="G459" s="36">
        <v>735.28333333333308</v>
      </c>
      <c r="H459" s="36">
        <v>783.58333333333326</v>
      </c>
      <c r="I459" s="36">
        <v>798.4666666666667</v>
      </c>
      <c r="J459" s="36">
        <v>807.73333333333335</v>
      </c>
      <c r="K459" s="31">
        <v>789.2</v>
      </c>
      <c r="L459" s="31">
        <v>765.05</v>
      </c>
      <c r="M459" s="31">
        <v>2.25298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242.1</v>
      </c>
      <c r="D460" s="36">
        <v>243.11666666666667</v>
      </c>
      <c r="E460" s="36">
        <v>237.58333333333334</v>
      </c>
      <c r="F460" s="36">
        <v>233.06666666666666</v>
      </c>
      <c r="G460" s="36">
        <v>227.53333333333333</v>
      </c>
      <c r="H460" s="36">
        <v>247.63333333333335</v>
      </c>
      <c r="I460" s="36">
        <v>253.16666666666666</v>
      </c>
      <c r="J460" s="36">
        <v>257.68333333333339</v>
      </c>
      <c r="K460" s="31">
        <v>248.65</v>
      </c>
      <c r="L460" s="31">
        <v>238.6</v>
      </c>
      <c r="M460" s="31">
        <v>16.134329999999999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993.05</v>
      </c>
      <c r="D461" s="36">
        <v>992.23333333333323</v>
      </c>
      <c r="E461" s="36">
        <v>987.31666666666649</v>
      </c>
      <c r="F461" s="36">
        <v>981.58333333333326</v>
      </c>
      <c r="G461" s="36">
        <v>976.66666666666652</v>
      </c>
      <c r="H461" s="36">
        <v>997.96666666666647</v>
      </c>
      <c r="I461" s="36">
        <v>1002.8833333333332</v>
      </c>
      <c r="J461" s="36">
        <v>1008.6166666666664</v>
      </c>
      <c r="K461" s="31">
        <v>997.15</v>
      </c>
      <c r="L461" s="31">
        <v>986.5</v>
      </c>
      <c r="M461" s="31">
        <v>1.36174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3094.85</v>
      </c>
      <c r="D462" s="36">
        <v>3101.7833333333328</v>
      </c>
      <c r="E462" s="36">
        <v>3042.6166666666659</v>
      </c>
      <c r="F462" s="36">
        <v>2990.3833333333332</v>
      </c>
      <c r="G462" s="36">
        <v>2931.2166666666662</v>
      </c>
      <c r="H462" s="36">
        <v>3154.0166666666655</v>
      </c>
      <c r="I462" s="36">
        <v>3213.1833333333325</v>
      </c>
      <c r="J462" s="36">
        <v>3265.4166666666652</v>
      </c>
      <c r="K462" s="31">
        <v>3160.95</v>
      </c>
      <c r="L462" s="31">
        <v>3049.55</v>
      </c>
      <c r="M462" s="31">
        <v>0.38412000000000002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3315.9</v>
      </c>
      <c r="D463" s="36">
        <v>3322.2833333333328</v>
      </c>
      <c r="E463" s="36">
        <v>3285.5666666666657</v>
      </c>
      <c r="F463" s="36">
        <v>3255.2333333333327</v>
      </c>
      <c r="G463" s="36">
        <v>3218.5166666666655</v>
      </c>
      <c r="H463" s="36">
        <v>3352.6166666666659</v>
      </c>
      <c r="I463" s="36">
        <v>3389.333333333333</v>
      </c>
      <c r="J463" s="36">
        <v>3419.6666666666661</v>
      </c>
      <c r="K463" s="31">
        <v>3359</v>
      </c>
      <c r="L463" s="31">
        <v>3291.95</v>
      </c>
      <c r="M463" s="31">
        <v>1.4427399999999999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3612.4</v>
      </c>
      <c r="D464" s="36">
        <v>3642.7666666666664</v>
      </c>
      <c r="E464" s="36">
        <v>3572.083333333333</v>
      </c>
      <c r="F464" s="36">
        <v>3531.7666666666664</v>
      </c>
      <c r="G464" s="36">
        <v>3461.083333333333</v>
      </c>
      <c r="H464" s="36">
        <v>3683.083333333333</v>
      </c>
      <c r="I464" s="36">
        <v>3753.7666666666664</v>
      </c>
      <c r="J464" s="36">
        <v>3794.083333333333</v>
      </c>
      <c r="K464" s="31">
        <v>3713.45</v>
      </c>
      <c r="L464" s="31">
        <v>3602.45</v>
      </c>
      <c r="M464" s="31">
        <v>23.201530000000002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2525.65</v>
      </c>
      <c r="D465" s="36">
        <v>2527.4333333333329</v>
      </c>
      <c r="E465" s="36">
        <v>2478.8666666666659</v>
      </c>
      <c r="F465" s="36">
        <v>2432.083333333333</v>
      </c>
      <c r="G465" s="36">
        <v>2383.516666666666</v>
      </c>
      <c r="H465" s="36">
        <v>2574.2166666666658</v>
      </c>
      <c r="I465" s="36">
        <v>2622.7833333333324</v>
      </c>
      <c r="J465" s="36">
        <v>2669.5666666666657</v>
      </c>
      <c r="K465" s="31">
        <v>2576</v>
      </c>
      <c r="L465" s="31">
        <v>2480.65</v>
      </c>
      <c r="M465" s="31">
        <v>4.5641100000000003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1064.3</v>
      </c>
      <c r="D466" s="36">
        <v>1073.1500000000001</v>
      </c>
      <c r="E466" s="36">
        <v>1048.0500000000002</v>
      </c>
      <c r="F466" s="36">
        <v>1031.8000000000002</v>
      </c>
      <c r="G466" s="36">
        <v>1006.7000000000003</v>
      </c>
      <c r="H466" s="36">
        <v>1089.4000000000001</v>
      </c>
      <c r="I466" s="36">
        <v>1114.5</v>
      </c>
      <c r="J466" s="36">
        <v>1130.75</v>
      </c>
      <c r="K466" s="31">
        <v>1098.25</v>
      </c>
      <c r="L466" s="31">
        <v>1056.9000000000001</v>
      </c>
      <c r="M466" s="31">
        <v>5.1247299999999996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958.05</v>
      </c>
      <c r="D467" s="36">
        <v>965.01666666666677</v>
      </c>
      <c r="E467" s="36">
        <v>940.03333333333353</v>
      </c>
      <c r="F467" s="36">
        <v>922.01666666666677</v>
      </c>
      <c r="G467" s="36">
        <v>897.03333333333353</v>
      </c>
      <c r="H467" s="36">
        <v>983.03333333333353</v>
      </c>
      <c r="I467" s="36">
        <v>1008.0166666666669</v>
      </c>
      <c r="J467" s="36">
        <v>1026.0333333333335</v>
      </c>
      <c r="K467" s="31">
        <v>990</v>
      </c>
      <c r="L467" s="31">
        <v>947</v>
      </c>
      <c r="M467" s="31">
        <v>2.1242999999999999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3126.05</v>
      </c>
      <c r="D468" s="36">
        <v>3149.0666666666671</v>
      </c>
      <c r="E468" s="36">
        <v>3084.983333333334</v>
      </c>
      <c r="F468" s="36">
        <v>3043.916666666667</v>
      </c>
      <c r="G468" s="36">
        <v>2979.8333333333339</v>
      </c>
      <c r="H468" s="36">
        <v>3190.1333333333341</v>
      </c>
      <c r="I468" s="36">
        <v>3254.2166666666672</v>
      </c>
      <c r="J468" s="36">
        <v>3295.2833333333342</v>
      </c>
      <c r="K468" s="31">
        <v>3213.15</v>
      </c>
      <c r="L468" s="31">
        <v>3108</v>
      </c>
      <c r="M468" s="31">
        <v>8.9254499999999997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47</v>
      </c>
      <c r="D469" s="36">
        <v>47.29999999999999</v>
      </c>
      <c r="E469" s="36">
        <v>46.249999999999979</v>
      </c>
      <c r="F469" s="36">
        <v>45.499999999999986</v>
      </c>
      <c r="G469" s="36">
        <v>44.449999999999974</v>
      </c>
      <c r="H469" s="36">
        <v>48.049999999999983</v>
      </c>
      <c r="I469" s="36">
        <v>49.099999999999994</v>
      </c>
      <c r="J469" s="36">
        <v>49.849999999999987</v>
      </c>
      <c r="K469" s="31">
        <v>48.35</v>
      </c>
      <c r="L469" s="31">
        <v>46.55</v>
      </c>
      <c r="M469" s="31">
        <v>306.83019000000002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337.9</v>
      </c>
      <c r="D470" s="36">
        <v>339.76666666666665</v>
      </c>
      <c r="E470" s="36">
        <v>334.88333333333333</v>
      </c>
      <c r="F470" s="36">
        <v>331.86666666666667</v>
      </c>
      <c r="G470" s="36">
        <v>326.98333333333335</v>
      </c>
      <c r="H470" s="36">
        <v>342.7833333333333</v>
      </c>
      <c r="I470" s="36">
        <v>347.66666666666663</v>
      </c>
      <c r="J470" s="36">
        <v>350.68333333333328</v>
      </c>
      <c r="K470" s="31">
        <v>344.65</v>
      </c>
      <c r="L470" s="31">
        <v>336.75</v>
      </c>
      <c r="M470" s="31">
        <v>6.4338899999999999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367.2</v>
      </c>
      <c r="D471" s="36">
        <v>371.81666666666661</v>
      </c>
      <c r="E471" s="36">
        <v>360.23333333333323</v>
      </c>
      <c r="F471" s="36">
        <v>353.26666666666665</v>
      </c>
      <c r="G471" s="36">
        <v>341.68333333333328</v>
      </c>
      <c r="H471" s="36">
        <v>378.78333333333319</v>
      </c>
      <c r="I471" s="36">
        <v>390.36666666666656</v>
      </c>
      <c r="J471" s="36">
        <v>397.33333333333314</v>
      </c>
      <c r="K471" s="31">
        <v>383.4</v>
      </c>
      <c r="L471" s="31">
        <v>364.85</v>
      </c>
      <c r="M471" s="31">
        <v>6.6103300000000003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777.65</v>
      </c>
      <c r="D472" s="36">
        <v>775.91666666666663</v>
      </c>
      <c r="E472" s="36">
        <v>766.83333333333326</v>
      </c>
      <c r="F472" s="36">
        <v>756.01666666666665</v>
      </c>
      <c r="G472" s="36">
        <v>746.93333333333328</v>
      </c>
      <c r="H472" s="36">
        <v>786.73333333333323</v>
      </c>
      <c r="I472" s="36">
        <v>795.81666666666649</v>
      </c>
      <c r="J472" s="36">
        <v>806.63333333333321</v>
      </c>
      <c r="K472" s="31">
        <v>785</v>
      </c>
      <c r="L472" s="31">
        <v>765.1</v>
      </c>
      <c r="M472" s="31">
        <v>0.52675000000000005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3644</v>
      </c>
      <c r="D473" s="36">
        <v>3681.4833333333336</v>
      </c>
      <c r="E473" s="36">
        <v>3583.6166666666672</v>
      </c>
      <c r="F473" s="36">
        <v>3523.2333333333336</v>
      </c>
      <c r="G473" s="36">
        <v>3425.3666666666672</v>
      </c>
      <c r="H473" s="36">
        <v>3741.8666666666672</v>
      </c>
      <c r="I473" s="36">
        <v>3839.733333333334</v>
      </c>
      <c r="J473" s="36">
        <v>3900.1166666666672</v>
      </c>
      <c r="K473" s="31">
        <v>3779.35</v>
      </c>
      <c r="L473" s="31">
        <v>3621.1</v>
      </c>
      <c r="M473" s="31">
        <v>4.5951000000000004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62.15</v>
      </c>
      <c r="D474" s="36">
        <v>62.65</v>
      </c>
      <c r="E474" s="36">
        <v>61.05</v>
      </c>
      <c r="F474" s="36">
        <v>59.949999999999996</v>
      </c>
      <c r="G474" s="36">
        <v>58.349999999999994</v>
      </c>
      <c r="H474" s="36">
        <v>63.75</v>
      </c>
      <c r="I474" s="36">
        <v>65.350000000000009</v>
      </c>
      <c r="J474" s="36">
        <v>66.45</v>
      </c>
      <c r="K474" s="31">
        <v>64.25</v>
      </c>
      <c r="L474" s="31">
        <v>61.55</v>
      </c>
      <c r="M474" s="31">
        <v>62.420610000000003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2045.3</v>
      </c>
      <c r="D475" s="36">
        <v>2030.4833333333333</v>
      </c>
      <c r="E475" s="36">
        <v>2012.3666666666668</v>
      </c>
      <c r="F475" s="36">
        <v>1979.4333333333334</v>
      </c>
      <c r="G475" s="36">
        <v>1961.3166666666668</v>
      </c>
      <c r="H475" s="36">
        <v>2063.416666666667</v>
      </c>
      <c r="I475" s="36">
        <v>2081.5333333333328</v>
      </c>
      <c r="J475" s="36">
        <v>2114.4666666666667</v>
      </c>
      <c r="K475" s="31">
        <v>2048.6</v>
      </c>
      <c r="L475" s="31">
        <v>1997.55</v>
      </c>
      <c r="M475" s="31">
        <v>8.3077000000000005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50.55</v>
      </c>
      <c r="D476" s="36">
        <v>50.283333333333339</v>
      </c>
      <c r="E476" s="36">
        <v>48.966666666666676</v>
      </c>
      <c r="F476" s="36">
        <v>47.38333333333334</v>
      </c>
      <c r="G476" s="36">
        <v>46.066666666666677</v>
      </c>
      <c r="H476" s="36">
        <v>51.866666666666674</v>
      </c>
      <c r="I476" s="36">
        <v>53.183333333333337</v>
      </c>
      <c r="J476" s="36">
        <v>54.766666666666673</v>
      </c>
      <c r="K476" s="31">
        <v>51.6</v>
      </c>
      <c r="L476" s="31">
        <v>48.7</v>
      </c>
      <c r="M476" s="31">
        <v>1120.88186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458</v>
      </c>
      <c r="D477" s="36">
        <v>459.84999999999997</v>
      </c>
      <c r="E477" s="36">
        <v>454.79999999999995</v>
      </c>
      <c r="F477" s="36">
        <v>451.59999999999997</v>
      </c>
      <c r="G477" s="36">
        <v>446.54999999999995</v>
      </c>
      <c r="H477" s="36">
        <v>463.04999999999995</v>
      </c>
      <c r="I477" s="36">
        <v>468.1</v>
      </c>
      <c r="J477" s="36">
        <v>471.29999999999995</v>
      </c>
      <c r="K477" s="31">
        <v>464.9</v>
      </c>
      <c r="L477" s="31">
        <v>456.65</v>
      </c>
      <c r="M477" s="31">
        <v>0.42362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10098.549999999999</v>
      </c>
      <c r="D478" s="36">
        <v>10085.583333333332</v>
      </c>
      <c r="E478" s="36">
        <v>10005.266666666665</v>
      </c>
      <c r="F478" s="36">
        <v>9911.9833333333318</v>
      </c>
      <c r="G478" s="36">
        <v>9831.6666666666642</v>
      </c>
      <c r="H478" s="36">
        <v>10178.866666666665</v>
      </c>
      <c r="I478" s="36">
        <v>10259.183333333331</v>
      </c>
      <c r="J478" s="36">
        <v>10352.466666666665</v>
      </c>
      <c r="K478" s="31">
        <v>10165.9</v>
      </c>
      <c r="L478" s="31">
        <v>9992.2999999999993</v>
      </c>
      <c r="M478" s="31">
        <v>3.3438599999999998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148.80000000000001</v>
      </c>
      <c r="D479" s="36">
        <v>149.13333333333333</v>
      </c>
      <c r="E479" s="36">
        <v>145.81666666666666</v>
      </c>
      <c r="F479" s="36">
        <v>142.83333333333334</v>
      </c>
      <c r="G479" s="36">
        <v>139.51666666666668</v>
      </c>
      <c r="H479" s="36">
        <v>152.11666666666665</v>
      </c>
      <c r="I479" s="36">
        <v>155.43333333333331</v>
      </c>
      <c r="J479" s="36">
        <v>158.41666666666663</v>
      </c>
      <c r="K479" s="31">
        <v>152.44999999999999</v>
      </c>
      <c r="L479" s="31">
        <v>146.15</v>
      </c>
      <c r="M479" s="31">
        <v>381.95913000000002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1846.55</v>
      </c>
      <c r="D480" s="36">
        <v>1832.25</v>
      </c>
      <c r="E480" s="36">
        <v>1814.6</v>
      </c>
      <c r="F480" s="36">
        <v>1782.6499999999999</v>
      </c>
      <c r="G480" s="36">
        <v>1764.9999999999998</v>
      </c>
      <c r="H480" s="36">
        <v>1864.2</v>
      </c>
      <c r="I480" s="36">
        <v>1881.8500000000001</v>
      </c>
      <c r="J480" s="36">
        <v>1913.8000000000002</v>
      </c>
      <c r="K480" s="31">
        <v>1849.9</v>
      </c>
      <c r="L480" s="31">
        <v>1800.3</v>
      </c>
      <c r="M480" s="31">
        <v>1.2094499999999999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1086.05</v>
      </c>
      <c r="D481" s="36">
        <v>1087.9999999999998</v>
      </c>
      <c r="E481" s="36">
        <v>1078.6499999999996</v>
      </c>
      <c r="F481" s="36">
        <v>1071.2499999999998</v>
      </c>
      <c r="G481" s="36">
        <v>1061.8999999999996</v>
      </c>
      <c r="H481" s="36">
        <v>1095.3999999999996</v>
      </c>
      <c r="I481" s="36">
        <v>1104.7499999999995</v>
      </c>
      <c r="J481" s="31">
        <v>1112.1499999999996</v>
      </c>
      <c r="K481" s="31">
        <v>1097.3499999999999</v>
      </c>
      <c r="L481" s="31">
        <v>1080.5999999999999</v>
      </c>
      <c r="M481" s="53">
        <v>5.1035199999999996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688.05</v>
      </c>
      <c r="D482" s="36">
        <v>690</v>
      </c>
      <c r="E482" s="36">
        <v>681.5</v>
      </c>
      <c r="F482" s="36">
        <v>674.95</v>
      </c>
      <c r="G482" s="36">
        <v>666.45</v>
      </c>
      <c r="H482" s="36">
        <v>696.55</v>
      </c>
      <c r="I482" s="36">
        <v>705.05</v>
      </c>
      <c r="J482" s="31">
        <v>711.59999999999991</v>
      </c>
      <c r="K482" s="31">
        <v>698.5</v>
      </c>
      <c r="L482" s="31">
        <v>683.45</v>
      </c>
      <c r="M482" s="53">
        <v>3.9970500000000002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533.65</v>
      </c>
      <c r="D483" s="36">
        <v>534.51666666666665</v>
      </c>
      <c r="E483" s="36">
        <v>528.38333333333333</v>
      </c>
      <c r="F483" s="36">
        <v>523.11666666666667</v>
      </c>
      <c r="G483" s="36">
        <v>516.98333333333335</v>
      </c>
      <c r="H483" s="36">
        <v>539.7833333333333</v>
      </c>
      <c r="I483" s="36">
        <v>545.91666666666652</v>
      </c>
      <c r="J483" s="36">
        <v>551.18333333333328</v>
      </c>
      <c r="K483" s="31">
        <v>540.65</v>
      </c>
      <c r="L483" s="31">
        <v>529.25</v>
      </c>
      <c r="M483" s="31">
        <v>42.249920000000003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926.05</v>
      </c>
      <c r="D484" s="36">
        <v>924.33333333333337</v>
      </c>
      <c r="E484" s="36">
        <v>916.7166666666667</v>
      </c>
      <c r="F484" s="36">
        <v>907.38333333333333</v>
      </c>
      <c r="G484" s="36">
        <v>899.76666666666665</v>
      </c>
      <c r="H484" s="36">
        <v>933.66666666666674</v>
      </c>
      <c r="I484" s="36">
        <v>941.2833333333333</v>
      </c>
      <c r="J484" s="31">
        <v>950.61666666666679</v>
      </c>
      <c r="K484" s="31">
        <v>931.95</v>
      </c>
      <c r="L484" s="31">
        <v>915</v>
      </c>
      <c r="M484" s="53">
        <v>1.1085100000000001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531.9</v>
      </c>
      <c r="D485" s="36">
        <v>531.13333333333333</v>
      </c>
      <c r="E485" s="36">
        <v>525.4666666666667</v>
      </c>
      <c r="F485" s="36">
        <v>519.03333333333342</v>
      </c>
      <c r="G485" s="36">
        <v>513.36666666666679</v>
      </c>
      <c r="H485" s="36">
        <v>537.56666666666661</v>
      </c>
      <c r="I485" s="36">
        <v>543.23333333333335</v>
      </c>
      <c r="J485" s="36">
        <v>549.66666666666652</v>
      </c>
      <c r="K485" s="31">
        <v>536.79999999999995</v>
      </c>
      <c r="L485" s="31">
        <v>524.70000000000005</v>
      </c>
      <c r="M485" s="31">
        <v>13.640269999999999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481</v>
      </c>
      <c r="D486" s="36">
        <v>489.65000000000003</v>
      </c>
      <c r="E486" s="36">
        <v>469.35000000000008</v>
      </c>
      <c r="F486" s="36">
        <v>457.70000000000005</v>
      </c>
      <c r="G486" s="36">
        <v>437.40000000000009</v>
      </c>
      <c r="H486" s="36">
        <v>501.30000000000007</v>
      </c>
      <c r="I486" s="36">
        <v>521.6</v>
      </c>
      <c r="J486" s="36">
        <v>533.25</v>
      </c>
      <c r="K486" s="31">
        <v>509.95</v>
      </c>
      <c r="L486" s="31">
        <v>478</v>
      </c>
      <c r="M486" s="31">
        <v>11.37257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422.2</v>
      </c>
      <c r="D487" s="36">
        <v>422.01666666666671</v>
      </c>
      <c r="E487" s="36">
        <v>413.28333333333342</v>
      </c>
      <c r="F487" s="36">
        <v>404.36666666666673</v>
      </c>
      <c r="G487" s="36">
        <v>395.63333333333344</v>
      </c>
      <c r="H487" s="36">
        <v>430.93333333333339</v>
      </c>
      <c r="I487" s="36">
        <v>439.66666666666663</v>
      </c>
      <c r="J487" s="36">
        <v>448.58333333333337</v>
      </c>
      <c r="K487" s="31">
        <v>430.75</v>
      </c>
      <c r="L487" s="31">
        <v>413.1</v>
      </c>
      <c r="M487" s="31">
        <v>4.0310199999999998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600.35</v>
      </c>
      <c r="D488" s="36">
        <v>602.63333333333333</v>
      </c>
      <c r="E488" s="36">
        <v>585.86666666666667</v>
      </c>
      <c r="F488" s="36">
        <v>571.38333333333333</v>
      </c>
      <c r="G488" s="36">
        <v>554.61666666666667</v>
      </c>
      <c r="H488" s="36">
        <v>617.11666666666667</v>
      </c>
      <c r="I488" s="36">
        <v>633.88333333333333</v>
      </c>
      <c r="J488" s="36">
        <v>648.36666666666667</v>
      </c>
      <c r="K488" s="31">
        <v>619.4</v>
      </c>
      <c r="L488" s="31">
        <v>588.15</v>
      </c>
      <c r="M488" s="31">
        <v>22.037099999999999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1285.75</v>
      </c>
      <c r="D489" s="36">
        <v>1286.7333333333333</v>
      </c>
      <c r="E489" s="36">
        <v>1270.0166666666667</v>
      </c>
      <c r="F489" s="36">
        <v>1254.2833333333333</v>
      </c>
      <c r="G489" s="36">
        <v>1237.5666666666666</v>
      </c>
      <c r="H489" s="36">
        <v>1302.4666666666667</v>
      </c>
      <c r="I489" s="36">
        <v>1319.1833333333334</v>
      </c>
      <c r="J489" s="36">
        <v>1334.9166666666667</v>
      </c>
      <c r="K489" s="31">
        <v>1303.45</v>
      </c>
      <c r="L489" s="31">
        <v>1271</v>
      </c>
      <c r="M489" s="31">
        <v>21.617439999999998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961.65</v>
      </c>
      <c r="D490" s="36">
        <v>970.44999999999993</v>
      </c>
      <c r="E490" s="36">
        <v>951.19999999999982</v>
      </c>
      <c r="F490" s="36">
        <v>940.74999999999989</v>
      </c>
      <c r="G490" s="36">
        <v>921.49999999999977</v>
      </c>
      <c r="H490" s="36">
        <v>980.89999999999986</v>
      </c>
      <c r="I490" s="36">
        <v>1000.1500000000001</v>
      </c>
      <c r="J490" s="36">
        <v>1010.5999999999999</v>
      </c>
      <c r="K490" s="31">
        <v>989.7</v>
      </c>
      <c r="L490" s="31">
        <v>960</v>
      </c>
      <c r="M490" s="31">
        <v>7.2517699999999996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272.55</v>
      </c>
      <c r="D491" s="36">
        <v>272.7</v>
      </c>
      <c r="E491" s="36">
        <v>268.59999999999997</v>
      </c>
      <c r="F491" s="36">
        <v>264.64999999999998</v>
      </c>
      <c r="G491" s="36">
        <v>260.54999999999995</v>
      </c>
      <c r="H491" s="36">
        <v>276.64999999999998</v>
      </c>
      <c r="I491" s="36">
        <v>280.75</v>
      </c>
      <c r="J491" s="36">
        <v>284.7</v>
      </c>
      <c r="K491" s="31">
        <v>276.8</v>
      </c>
      <c r="L491" s="31">
        <v>268.75</v>
      </c>
      <c r="M491" s="31">
        <v>96.654859999999999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310.05</v>
      </c>
      <c r="D492" s="36">
        <v>307.91666666666669</v>
      </c>
      <c r="E492" s="36">
        <v>299.83333333333337</v>
      </c>
      <c r="F492" s="36">
        <v>289.61666666666667</v>
      </c>
      <c r="G492" s="36">
        <v>281.53333333333336</v>
      </c>
      <c r="H492" s="36">
        <v>318.13333333333338</v>
      </c>
      <c r="I492" s="36">
        <v>326.21666666666675</v>
      </c>
      <c r="J492" s="36">
        <v>336.43333333333339</v>
      </c>
      <c r="K492" s="31">
        <v>316</v>
      </c>
      <c r="L492" s="31">
        <v>297.7</v>
      </c>
      <c r="M492" s="31">
        <v>26.928550000000001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648.70000000000005</v>
      </c>
      <c r="D493" s="36">
        <v>652.51666666666677</v>
      </c>
      <c r="E493" s="36">
        <v>639.83333333333348</v>
      </c>
      <c r="F493" s="36">
        <v>630.9666666666667</v>
      </c>
      <c r="G493" s="36">
        <v>618.28333333333342</v>
      </c>
      <c r="H493" s="36">
        <v>661.38333333333355</v>
      </c>
      <c r="I493" s="36">
        <v>674.06666666666672</v>
      </c>
      <c r="J493" s="36">
        <v>682.93333333333362</v>
      </c>
      <c r="K493" s="31">
        <v>665.2</v>
      </c>
      <c r="L493" s="31">
        <v>643.65</v>
      </c>
      <c r="M493" s="31">
        <v>0.48977999999999999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1715.55</v>
      </c>
      <c r="D494" s="36">
        <v>1714.8500000000001</v>
      </c>
      <c r="E494" s="36">
        <v>1700.7000000000003</v>
      </c>
      <c r="F494" s="36">
        <v>1685.8500000000001</v>
      </c>
      <c r="G494" s="36">
        <v>1671.7000000000003</v>
      </c>
      <c r="H494" s="36">
        <v>1729.7000000000003</v>
      </c>
      <c r="I494" s="36">
        <v>1743.8500000000004</v>
      </c>
      <c r="J494" s="36">
        <v>1758.7000000000003</v>
      </c>
      <c r="K494" s="31">
        <v>1729</v>
      </c>
      <c r="L494" s="31">
        <v>1700</v>
      </c>
      <c r="M494" s="31">
        <v>0.2868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2084.75</v>
      </c>
      <c r="D495" s="36">
        <v>2098.2000000000003</v>
      </c>
      <c r="E495" s="36">
        <v>2061.5500000000006</v>
      </c>
      <c r="F495" s="36">
        <v>2038.3500000000004</v>
      </c>
      <c r="G495" s="36">
        <v>2001.7000000000007</v>
      </c>
      <c r="H495" s="36">
        <v>2121.4000000000005</v>
      </c>
      <c r="I495" s="36">
        <v>2158.0500000000002</v>
      </c>
      <c r="J495" s="36">
        <v>2181.2500000000005</v>
      </c>
      <c r="K495" s="31">
        <v>2134.85</v>
      </c>
      <c r="L495" s="31">
        <v>2075</v>
      </c>
      <c r="M495" s="31">
        <v>0.126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14.05</v>
      </c>
      <c r="D496" s="36">
        <v>14.25</v>
      </c>
      <c r="E496" s="36">
        <v>13.8</v>
      </c>
      <c r="F496" s="36">
        <v>13.55</v>
      </c>
      <c r="G496" s="36">
        <v>13.100000000000001</v>
      </c>
      <c r="H496" s="36">
        <v>14.5</v>
      </c>
      <c r="I496" s="36">
        <v>14.95</v>
      </c>
      <c r="J496" s="36">
        <v>15.2</v>
      </c>
      <c r="K496" s="31">
        <v>14.7</v>
      </c>
      <c r="L496" s="31">
        <v>14</v>
      </c>
      <c r="M496" s="31">
        <v>2445.1227100000001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1058.4000000000001</v>
      </c>
      <c r="D497" s="36">
        <v>1056.5833333333333</v>
      </c>
      <c r="E497" s="36">
        <v>1048.1666666666665</v>
      </c>
      <c r="F497" s="36">
        <v>1037.9333333333332</v>
      </c>
      <c r="G497" s="36">
        <v>1029.5166666666664</v>
      </c>
      <c r="H497" s="36">
        <v>1066.8166666666666</v>
      </c>
      <c r="I497" s="36">
        <v>1075.2333333333331</v>
      </c>
      <c r="J497" s="36">
        <v>1085.4666666666667</v>
      </c>
      <c r="K497" s="31">
        <v>1065</v>
      </c>
      <c r="L497" s="31">
        <v>1046.3499999999999</v>
      </c>
      <c r="M497" s="31">
        <v>14.964410000000001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590.79999999999995</v>
      </c>
      <c r="D498" s="36">
        <v>594.23333333333335</v>
      </c>
      <c r="E498" s="36">
        <v>582.51666666666665</v>
      </c>
      <c r="F498" s="36">
        <v>574.23333333333335</v>
      </c>
      <c r="G498" s="36">
        <v>562.51666666666665</v>
      </c>
      <c r="H498" s="36">
        <v>602.51666666666665</v>
      </c>
      <c r="I498" s="36">
        <v>614.23333333333335</v>
      </c>
      <c r="J498" s="36">
        <v>622.51666666666665</v>
      </c>
      <c r="K498" s="31">
        <v>605.95000000000005</v>
      </c>
      <c r="L498" s="31">
        <v>585.95000000000005</v>
      </c>
      <c r="M498" s="31">
        <v>5.32653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846.65</v>
      </c>
      <c r="D499" s="36">
        <v>845.5</v>
      </c>
      <c r="E499" s="36">
        <v>834.35</v>
      </c>
      <c r="F499" s="36">
        <v>822.05000000000007</v>
      </c>
      <c r="G499" s="36">
        <v>810.90000000000009</v>
      </c>
      <c r="H499" s="36">
        <v>857.8</v>
      </c>
      <c r="I499" s="36">
        <v>868.95</v>
      </c>
      <c r="J499" s="36">
        <v>881.24999999999989</v>
      </c>
      <c r="K499" s="31">
        <v>856.65</v>
      </c>
      <c r="L499" s="31">
        <v>833.2</v>
      </c>
      <c r="M499" s="31">
        <v>1.7757000000000001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1346.8</v>
      </c>
      <c r="D500" s="36">
        <v>1357.9833333333333</v>
      </c>
      <c r="E500" s="36">
        <v>1326.9666666666667</v>
      </c>
      <c r="F500" s="36">
        <v>1307.1333333333334</v>
      </c>
      <c r="G500" s="36">
        <v>1276.1166666666668</v>
      </c>
      <c r="H500" s="36">
        <v>1377.8166666666666</v>
      </c>
      <c r="I500" s="36">
        <v>1408.8333333333335</v>
      </c>
      <c r="J500" s="36">
        <v>1428.6666666666665</v>
      </c>
      <c r="K500" s="31">
        <v>1389</v>
      </c>
      <c r="L500" s="31">
        <v>1338.15</v>
      </c>
      <c r="M500" s="31">
        <v>1.59213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483.15</v>
      </c>
      <c r="D501" s="36">
        <v>481.55</v>
      </c>
      <c r="E501" s="36">
        <v>476.6</v>
      </c>
      <c r="F501" s="36">
        <v>470.05</v>
      </c>
      <c r="G501" s="36">
        <v>465.1</v>
      </c>
      <c r="H501" s="36">
        <v>488.1</v>
      </c>
      <c r="I501" s="36">
        <v>493.04999999999995</v>
      </c>
      <c r="J501" s="36">
        <v>499.6</v>
      </c>
      <c r="K501" s="31">
        <v>486.5</v>
      </c>
      <c r="L501" s="31">
        <v>475</v>
      </c>
      <c r="M501" s="31">
        <v>81.481110000000001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23.7</v>
      </c>
      <c r="D502" s="36">
        <v>23.816666666666663</v>
      </c>
      <c r="E502" s="36">
        <v>23.483333333333327</v>
      </c>
      <c r="F502" s="36">
        <v>23.266666666666666</v>
      </c>
      <c r="G502" s="36">
        <v>22.93333333333333</v>
      </c>
      <c r="H502" s="36">
        <v>24.033333333333324</v>
      </c>
      <c r="I502" s="36">
        <v>24.36666666666666</v>
      </c>
      <c r="J502" s="36">
        <v>24.583333333333321</v>
      </c>
      <c r="K502" s="31">
        <v>24.15</v>
      </c>
      <c r="L502" s="31">
        <v>23.6</v>
      </c>
      <c r="M502" s="31">
        <v>1648.85094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172.9</v>
      </c>
      <c r="D503" s="36">
        <v>173.86666666666665</v>
      </c>
      <c r="E503" s="36">
        <v>168.73333333333329</v>
      </c>
      <c r="F503" s="36">
        <v>164.56666666666663</v>
      </c>
      <c r="G503" s="36">
        <v>159.43333333333328</v>
      </c>
      <c r="H503" s="36">
        <v>178.0333333333333</v>
      </c>
      <c r="I503" s="36">
        <v>183.16666666666669</v>
      </c>
      <c r="J503" s="31">
        <v>187.33333333333331</v>
      </c>
      <c r="K503" s="31">
        <v>179</v>
      </c>
      <c r="L503" s="31">
        <v>169.7</v>
      </c>
      <c r="M503" s="53">
        <v>318.3913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560.95000000000005</v>
      </c>
      <c r="D504" s="36">
        <v>564.9666666666667</v>
      </c>
      <c r="E504" s="36">
        <v>554.98333333333335</v>
      </c>
      <c r="F504" s="36">
        <v>549.01666666666665</v>
      </c>
      <c r="G504" s="36">
        <v>539.0333333333333</v>
      </c>
      <c r="H504" s="36">
        <v>570.93333333333339</v>
      </c>
      <c r="I504" s="36">
        <v>580.91666666666674</v>
      </c>
      <c r="J504" s="31">
        <v>586.88333333333344</v>
      </c>
      <c r="K504" s="31">
        <v>574.95000000000005</v>
      </c>
      <c r="L504" s="31">
        <v>559</v>
      </c>
      <c r="M504" s="53">
        <v>7.8258000000000001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14902.95</v>
      </c>
      <c r="D505" s="36">
        <v>15098.733333333332</v>
      </c>
      <c r="E505" s="36">
        <v>14574.216666666664</v>
      </c>
      <c r="F505" s="36">
        <v>14245.483333333332</v>
      </c>
      <c r="G505" s="36">
        <v>13720.966666666664</v>
      </c>
      <c r="H505" s="36">
        <v>15427.466666666664</v>
      </c>
      <c r="I505" s="36">
        <v>15951.98333333333</v>
      </c>
      <c r="J505" s="36">
        <v>16280.716666666664</v>
      </c>
      <c r="K505" s="31">
        <v>15623.25</v>
      </c>
      <c r="L505" s="31">
        <v>14770</v>
      </c>
      <c r="M505" s="31">
        <v>0.40309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143.80000000000001</v>
      </c>
      <c r="D506" s="36">
        <v>143.41666666666666</v>
      </c>
      <c r="E506" s="36">
        <v>141.83333333333331</v>
      </c>
      <c r="F506" s="36">
        <v>139.86666666666665</v>
      </c>
      <c r="G506" s="36">
        <v>138.2833333333333</v>
      </c>
      <c r="H506" s="36">
        <v>145.38333333333333</v>
      </c>
      <c r="I506" s="36">
        <v>146.96666666666664</v>
      </c>
      <c r="J506" s="36">
        <v>148.93333333333334</v>
      </c>
      <c r="K506" s="31">
        <v>145</v>
      </c>
      <c r="L506" s="31">
        <v>141.44999999999999</v>
      </c>
      <c r="M506" s="31">
        <v>786.66453999999999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761.15</v>
      </c>
      <c r="D507" s="36">
        <v>760.01666666666677</v>
      </c>
      <c r="E507" s="36">
        <v>753.13333333333355</v>
      </c>
      <c r="F507" s="36">
        <v>745.11666666666679</v>
      </c>
      <c r="G507" s="36">
        <v>738.23333333333358</v>
      </c>
      <c r="H507" s="36">
        <v>768.03333333333353</v>
      </c>
      <c r="I507" s="36">
        <v>774.91666666666674</v>
      </c>
      <c r="J507" s="31">
        <v>782.93333333333351</v>
      </c>
      <c r="K507" s="31">
        <v>766.9</v>
      </c>
      <c r="L507" s="31">
        <v>752</v>
      </c>
      <c r="M507" s="53">
        <v>5.1133300000000004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1598.65</v>
      </c>
      <c r="D508" s="36">
        <v>1597.25</v>
      </c>
      <c r="E508" s="36">
        <v>1589.5</v>
      </c>
      <c r="F508" s="36">
        <v>1580.35</v>
      </c>
      <c r="G508" s="36">
        <v>1572.6</v>
      </c>
      <c r="H508" s="36">
        <v>1606.4</v>
      </c>
      <c r="I508" s="36">
        <v>1614.15</v>
      </c>
      <c r="J508" s="36">
        <v>1623.3000000000002</v>
      </c>
      <c r="K508" s="31">
        <v>1605</v>
      </c>
      <c r="L508" s="31">
        <v>1588.1</v>
      </c>
      <c r="M508" s="31">
        <v>0.17215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19"/>
      <c r="B5" s="320"/>
      <c r="C5" s="319"/>
      <c r="D5" s="32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21" t="s">
        <v>564</v>
      </c>
      <c r="C7" s="321"/>
      <c r="D7" s="7">
        <f>Main!B10</f>
        <v>45327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45324</v>
      </c>
      <c r="B10" s="32">
        <v>540615</v>
      </c>
      <c r="C10" s="31" t="s">
        <v>1021</v>
      </c>
      <c r="D10" s="31" t="s">
        <v>1022</v>
      </c>
      <c r="E10" s="31" t="s">
        <v>574</v>
      </c>
      <c r="F10" s="86">
        <v>193000</v>
      </c>
      <c r="G10" s="32">
        <v>6.33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45324</v>
      </c>
      <c r="B11" s="32">
        <v>539773</v>
      </c>
      <c r="C11" s="31" t="s">
        <v>1023</v>
      </c>
      <c r="D11" s="31" t="s">
        <v>1024</v>
      </c>
      <c r="E11" s="31" t="s">
        <v>574</v>
      </c>
      <c r="F11" s="86">
        <v>2551434</v>
      </c>
      <c r="G11" s="32">
        <v>3.61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45324</v>
      </c>
      <c r="B12" s="32">
        <v>538351</v>
      </c>
      <c r="C12" s="31" t="s">
        <v>942</v>
      </c>
      <c r="D12" s="31" t="s">
        <v>1025</v>
      </c>
      <c r="E12" s="31" t="s">
        <v>574</v>
      </c>
      <c r="F12" s="86">
        <v>77749</v>
      </c>
      <c r="G12" s="32">
        <v>9.7200000000000006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45324</v>
      </c>
      <c r="B13" s="32">
        <v>538351</v>
      </c>
      <c r="C13" s="31" t="s">
        <v>942</v>
      </c>
      <c r="D13" s="31" t="s">
        <v>928</v>
      </c>
      <c r="E13" s="31" t="s">
        <v>573</v>
      </c>
      <c r="F13" s="86">
        <v>133494</v>
      </c>
      <c r="G13" s="32">
        <v>9.61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45324</v>
      </c>
      <c r="B14" s="32">
        <v>538351</v>
      </c>
      <c r="C14" s="31" t="s">
        <v>942</v>
      </c>
      <c r="D14" s="31" t="s">
        <v>928</v>
      </c>
      <c r="E14" s="31" t="s">
        <v>574</v>
      </c>
      <c r="F14" s="86">
        <v>141865</v>
      </c>
      <c r="G14" s="32">
        <v>9.7100000000000009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45324</v>
      </c>
      <c r="B15" s="32">
        <v>537069</v>
      </c>
      <c r="C15" s="31" t="s">
        <v>1026</v>
      </c>
      <c r="D15" s="31" t="s">
        <v>1027</v>
      </c>
      <c r="E15" s="31" t="s">
        <v>574</v>
      </c>
      <c r="F15" s="86">
        <v>205000</v>
      </c>
      <c r="G15" s="32">
        <v>37.08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45324</v>
      </c>
      <c r="B16" s="32">
        <v>541702</v>
      </c>
      <c r="C16" s="31" t="s">
        <v>1028</v>
      </c>
      <c r="D16" s="31" t="s">
        <v>1029</v>
      </c>
      <c r="E16" s="31" t="s">
        <v>574</v>
      </c>
      <c r="F16" s="86">
        <v>625000</v>
      </c>
      <c r="G16" s="32">
        <v>8.84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45324</v>
      </c>
      <c r="B17" s="32">
        <v>541702</v>
      </c>
      <c r="C17" s="31" t="s">
        <v>1028</v>
      </c>
      <c r="D17" s="31" t="s">
        <v>1030</v>
      </c>
      <c r="E17" s="31" t="s">
        <v>574</v>
      </c>
      <c r="F17" s="86">
        <v>1000000</v>
      </c>
      <c r="G17" s="32">
        <v>8.77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45324</v>
      </c>
      <c r="B18" s="32">
        <v>543439</v>
      </c>
      <c r="C18" s="31" t="s">
        <v>1031</v>
      </c>
      <c r="D18" s="31" t="s">
        <v>1032</v>
      </c>
      <c r="E18" s="31" t="s">
        <v>574</v>
      </c>
      <c r="F18" s="86">
        <v>190000</v>
      </c>
      <c r="G18" s="32">
        <v>27.12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45324</v>
      </c>
      <c r="B19" s="32">
        <v>539598</v>
      </c>
      <c r="C19" s="31" t="s">
        <v>1033</v>
      </c>
      <c r="D19" s="31" t="s">
        <v>1034</v>
      </c>
      <c r="E19" s="31" t="s">
        <v>574</v>
      </c>
      <c r="F19" s="86">
        <v>159330</v>
      </c>
      <c r="G19" s="32">
        <v>140.07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45324</v>
      </c>
      <c r="B20" s="32">
        <v>539598</v>
      </c>
      <c r="C20" s="31" t="s">
        <v>1033</v>
      </c>
      <c r="D20" s="31" t="s">
        <v>1035</v>
      </c>
      <c r="E20" s="31" t="s">
        <v>573</v>
      </c>
      <c r="F20" s="86">
        <v>71000</v>
      </c>
      <c r="G20" s="32">
        <v>140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45324</v>
      </c>
      <c r="B21" s="32">
        <v>504340</v>
      </c>
      <c r="C21" s="31" t="s">
        <v>1036</v>
      </c>
      <c r="D21" s="31" t="s">
        <v>875</v>
      </c>
      <c r="E21" s="31" t="s">
        <v>574</v>
      </c>
      <c r="F21" s="86">
        <v>90956</v>
      </c>
      <c r="G21" s="32">
        <v>9.65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45324</v>
      </c>
      <c r="B22" s="32">
        <v>512379</v>
      </c>
      <c r="C22" s="31" t="s">
        <v>1037</v>
      </c>
      <c r="D22" s="31" t="s">
        <v>1038</v>
      </c>
      <c r="E22" s="31" t="s">
        <v>574</v>
      </c>
      <c r="F22" s="86">
        <v>2473915</v>
      </c>
      <c r="G22" s="32">
        <v>23.95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45324</v>
      </c>
      <c r="B23" s="32">
        <v>512379</v>
      </c>
      <c r="C23" s="31" t="s">
        <v>1037</v>
      </c>
      <c r="D23" s="31" t="s">
        <v>1038</v>
      </c>
      <c r="E23" s="31" t="s">
        <v>573</v>
      </c>
      <c r="F23" s="86">
        <v>2293276</v>
      </c>
      <c r="G23" s="32">
        <v>23.99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45324</v>
      </c>
      <c r="B24" s="32">
        <v>511413</v>
      </c>
      <c r="C24" s="31" t="s">
        <v>1039</v>
      </c>
      <c r="D24" s="31" t="s">
        <v>1040</v>
      </c>
      <c r="E24" s="31" t="s">
        <v>574</v>
      </c>
      <c r="F24" s="86">
        <v>307000</v>
      </c>
      <c r="G24" s="32">
        <v>460.38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45324</v>
      </c>
      <c r="B25" s="32">
        <v>542724</v>
      </c>
      <c r="C25" s="31" t="s">
        <v>1041</v>
      </c>
      <c r="D25" s="31" t="s">
        <v>1042</v>
      </c>
      <c r="E25" s="31" t="s">
        <v>574</v>
      </c>
      <c r="F25" s="86">
        <v>1250000</v>
      </c>
      <c r="G25" s="32">
        <v>2.57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45324</v>
      </c>
      <c r="B26" s="32">
        <v>542724</v>
      </c>
      <c r="C26" s="31" t="s">
        <v>1041</v>
      </c>
      <c r="D26" s="31" t="s">
        <v>1042</v>
      </c>
      <c r="E26" s="31" t="s">
        <v>573</v>
      </c>
      <c r="F26" s="86">
        <v>286513</v>
      </c>
      <c r="G26" s="32">
        <v>2.35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45324</v>
      </c>
      <c r="B27" s="32">
        <v>544094</v>
      </c>
      <c r="C27" s="31" t="s">
        <v>1043</v>
      </c>
      <c r="D27" s="31" t="s">
        <v>875</v>
      </c>
      <c r="E27" s="31" t="s">
        <v>574</v>
      </c>
      <c r="F27" s="86">
        <v>22800</v>
      </c>
      <c r="G27" s="32">
        <v>158.02000000000001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45324</v>
      </c>
      <c r="B28" s="32">
        <v>544094</v>
      </c>
      <c r="C28" s="31" t="s">
        <v>1043</v>
      </c>
      <c r="D28" s="31" t="s">
        <v>875</v>
      </c>
      <c r="E28" s="31" t="s">
        <v>573</v>
      </c>
      <c r="F28" s="86">
        <v>168000</v>
      </c>
      <c r="G28" s="32">
        <v>155.69999999999999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45324</v>
      </c>
      <c r="B29" s="32">
        <v>544094</v>
      </c>
      <c r="C29" s="31" t="s">
        <v>1043</v>
      </c>
      <c r="D29" s="31" t="s">
        <v>1044</v>
      </c>
      <c r="E29" s="31" t="s">
        <v>574</v>
      </c>
      <c r="F29" s="86">
        <v>51600</v>
      </c>
      <c r="G29" s="32">
        <v>155.69999999999999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45324</v>
      </c>
      <c r="B30" s="32">
        <v>540190</v>
      </c>
      <c r="C30" s="31" t="s">
        <v>1045</v>
      </c>
      <c r="D30" s="31" t="s">
        <v>1046</v>
      </c>
      <c r="E30" s="31" t="s">
        <v>574</v>
      </c>
      <c r="F30" s="86">
        <v>204508</v>
      </c>
      <c r="G30" s="32">
        <v>5.55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45324</v>
      </c>
      <c r="B31" s="32">
        <v>540190</v>
      </c>
      <c r="C31" s="31" t="s">
        <v>1045</v>
      </c>
      <c r="D31" s="31" t="s">
        <v>875</v>
      </c>
      <c r="E31" s="31" t="s">
        <v>574</v>
      </c>
      <c r="F31" s="86">
        <v>320032</v>
      </c>
      <c r="G31" s="32">
        <v>5.55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45324</v>
      </c>
      <c r="B32" s="32">
        <v>540190</v>
      </c>
      <c r="C32" s="31" t="s">
        <v>1045</v>
      </c>
      <c r="D32" s="31" t="s">
        <v>875</v>
      </c>
      <c r="E32" s="31" t="s">
        <v>573</v>
      </c>
      <c r="F32" s="86">
        <v>250000</v>
      </c>
      <c r="G32" s="32">
        <v>5.55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45324</v>
      </c>
      <c r="B33" s="32">
        <v>539216</v>
      </c>
      <c r="C33" s="31" t="s">
        <v>1047</v>
      </c>
      <c r="D33" s="31" t="s">
        <v>1048</v>
      </c>
      <c r="E33" s="31" t="s">
        <v>574</v>
      </c>
      <c r="F33" s="86">
        <v>750000</v>
      </c>
      <c r="G33" s="32">
        <v>8.14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45324</v>
      </c>
      <c r="B34" s="32">
        <v>539216</v>
      </c>
      <c r="C34" s="31" t="s">
        <v>1047</v>
      </c>
      <c r="D34" s="31" t="s">
        <v>1049</v>
      </c>
      <c r="E34" s="31" t="s">
        <v>574</v>
      </c>
      <c r="F34" s="86">
        <v>750000</v>
      </c>
      <c r="G34" s="32">
        <v>8.15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45324</v>
      </c>
      <c r="B35" s="32">
        <v>539216</v>
      </c>
      <c r="C35" s="31" t="s">
        <v>1047</v>
      </c>
      <c r="D35" s="31" t="s">
        <v>1050</v>
      </c>
      <c r="E35" s="31" t="s">
        <v>574</v>
      </c>
      <c r="F35" s="86">
        <v>750000</v>
      </c>
      <c r="G35" s="32">
        <v>8.1199999999999992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45324</v>
      </c>
      <c r="B36" s="32">
        <v>539216</v>
      </c>
      <c r="C36" s="31" t="s">
        <v>1047</v>
      </c>
      <c r="D36" s="31" t="s">
        <v>1051</v>
      </c>
      <c r="E36" s="31" t="s">
        <v>574</v>
      </c>
      <c r="F36" s="86">
        <v>715685</v>
      </c>
      <c r="G36" s="32">
        <v>7.95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45324</v>
      </c>
      <c r="B37" s="32">
        <v>539216</v>
      </c>
      <c r="C37" s="31" t="s">
        <v>1047</v>
      </c>
      <c r="D37" s="31" t="s">
        <v>1052</v>
      </c>
      <c r="E37" s="31" t="s">
        <v>574</v>
      </c>
      <c r="F37" s="86">
        <v>673911</v>
      </c>
      <c r="G37" s="32">
        <v>8.16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45324</v>
      </c>
      <c r="B38" s="32">
        <v>539216</v>
      </c>
      <c r="C38" s="31" t="s">
        <v>1047</v>
      </c>
      <c r="D38" s="31" t="s">
        <v>1053</v>
      </c>
      <c r="E38" s="31" t="s">
        <v>574</v>
      </c>
      <c r="F38" s="86">
        <v>626383</v>
      </c>
      <c r="G38" s="32">
        <v>8.16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45324</v>
      </c>
      <c r="B39" s="32">
        <v>539216</v>
      </c>
      <c r="C39" s="31" t="s">
        <v>1047</v>
      </c>
      <c r="D39" s="31" t="s">
        <v>1054</v>
      </c>
      <c r="E39" s="31" t="s">
        <v>574</v>
      </c>
      <c r="F39" s="86">
        <v>843750</v>
      </c>
      <c r="G39" s="32">
        <v>8.1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45324</v>
      </c>
      <c r="B40" s="32">
        <v>539216</v>
      </c>
      <c r="C40" s="31" t="s">
        <v>1047</v>
      </c>
      <c r="D40" s="31" t="s">
        <v>1055</v>
      </c>
      <c r="E40" s="31" t="s">
        <v>574</v>
      </c>
      <c r="F40" s="86">
        <v>750000</v>
      </c>
      <c r="G40" s="32">
        <v>8.16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45324</v>
      </c>
      <c r="B41" s="32">
        <v>539216</v>
      </c>
      <c r="C41" s="31" t="s">
        <v>1047</v>
      </c>
      <c r="D41" s="31" t="s">
        <v>943</v>
      </c>
      <c r="E41" s="31" t="s">
        <v>574</v>
      </c>
      <c r="F41" s="86">
        <v>500000</v>
      </c>
      <c r="G41" s="32">
        <v>8.16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45324</v>
      </c>
      <c r="B42" s="32">
        <v>539216</v>
      </c>
      <c r="C42" s="31" t="s">
        <v>1047</v>
      </c>
      <c r="D42" s="31" t="s">
        <v>1056</v>
      </c>
      <c r="E42" s="31" t="s">
        <v>574</v>
      </c>
      <c r="F42" s="86">
        <v>502052</v>
      </c>
      <c r="G42" s="32">
        <v>8.15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45324</v>
      </c>
      <c r="B43" s="32">
        <v>539216</v>
      </c>
      <c r="C43" s="31" t="s">
        <v>1047</v>
      </c>
      <c r="D43" s="31" t="s">
        <v>943</v>
      </c>
      <c r="E43" s="31" t="s">
        <v>573</v>
      </c>
      <c r="F43" s="86">
        <v>750000</v>
      </c>
      <c r="G43" s="32">
        <v>8.16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45324</v>
      </c>
      <c r="B44" s="32">
        <v>539216</v>
      </c>
      <c r="C44" s="31" t="s">
        <v>1047</v>
      </c>
      <c r="D44" s="31" t="s">
        <v>1056</v>
      </c>
      <c r="E44" s="31" t="s">
        <v>573</v>
      </c>
      <c r="F44" s="86">
        <v>502060</v>
      </c>
      <c r="G44" s="32">
        <v>8.16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45324</v>
      </c>
      <c r="B45" s="32">
        <v>540614</v>
      </c>
      <c r="C45" s="31" t="s">
        <v>1057</v>
      </c>
      <c r="D45" s="31" t="s">
        <v>875</v>
      </c>
      <c r="E45" s="31" t="s">
        <v>574</v>
      </c>
      <c r="F45" s="86">
        <v>5000000</v>
      </c>
      <c r="G45" s="32">
        <v>2.87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45324</v>
      </c>
      <c r="B46" s="32">
        <v>513309</v>
      </c>
      <c r="C46" s="31" t="s">
        <v>1058</v>
      </c>
      <c r="D46" s="31" t="s">
        <v>1059</v>
      </c>
      <c r="E46" s="31" t="s">
        <v>574</v>
      </c>
      <c r="F46" s="86">
        <v>43603</v>
      </c>
      <c r="G46" s="32">
        <v>17.190000000000001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45324</v>
      </c>
      <c r="B47" s="32">
        <v>526967</v>
      </c>
      <c r="C47" s="31" t="s">
        <v>923</v>
      </c>
      <c r="D47" s="31" t="s">
        <v>944</v>
      </c>
      <c r="E47" s="31" t="s">
        <v>574</v>
      </c>
      <c r="F47" s="86">
        <v>56173</v>
      </c>
      <c r="G47" s="32">
        <v>10.26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45324</v>
      </c>
      <c r="B48" s="32">
        <v>524400</v>
      </c>
      <c r="C48" s="31" t="s">
        <v>1060</v>
      </c>
      <c r="D48" s="31" t="s">
        <v>943</v>
      </c>
      <c r="E48" s="31" t="s">
        <v>573</v>
      </c>
      <c r="F48" s="86">
        <v>25000</v>
      </c>
      <c r="G48" s="32">
        <v>98.37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45324</v>
      </c>
      <c r="B49" s="32">
        <v>524400</v>
      </c>
      <c r="C49" s="31" t="s">
        <v>1060</v>
      </c>
      <c r="D49" s="31" t="s">
        <v>943</v>
      </c>
      <c r="E49" s="31" t="s">
        <v>574</v>
      </c>
      <c r="F49" s="86">
        <v>15495</v>
      </c>
      <c r="G49" s="32">
        <v>98.37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45324</v>
      </c>
      <c r="B50" s="32">
        <v>524400</v>
      </c>
      <c r="C50" s="31" t="s">
        <v>1060</v>
      </c>
      <c r="D50" s="31" t="s">
        <v>922</v>
      </c>
      <c r="E50" s="31" t="s">
        <v>573</v>
      </c>
      <c r="F50" s="86">
        <v>26003</v>
      </c>
      <c r="G50" s="32">
        <v>96.55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45324</v>
      </c>
      <c r="B51" s="32">
        <v>524400</v>
      </c>
      <c r="C51" s="31" t="s">
        <v>1060</v>
      </c>
      <c r="D51" s="31" t="s">
        <v>1061</v>
      </c>
      <c r="E51" s="31" t="s">
        <v>573</v>
      </c>
      <c r="F51" s="86">
        <v>32424</v>
      </c>
      <c r="G51" s="32">
        <v>87.81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45324</v>
      </c>
      <c r="B52" s="32">
        <v>524400</v>
      </c>
      <c r="C52" s="31" t="s">
        <v>1060</v>
      </c>
      <c r="D52" s="31" t="s">
        <v>1061</v>
      </c>
      <c r="E52" s="31" t="s">
        <v>574</v>
      </c>
      <c r="F52" s="86">
        <v>32424</v>
      </c>
      <c r="G52" s="32">
        <v>96.92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45324</v>
      </c>
      <c r="B53" s="32">
        <v>524400</v>
      </c>
      <c r="C53" s="31" t="s">
        <v>1060</v>
      </c>
      <c r="D53" s="31" t="s">
        <v>1062</v>
      </c>
      <c r="E53" s="31" t="s">
        <v>573</v>
      </c>
      <c r="F53" s="86">
        <v>18075</v>
      </c>
      <c r="G53" s="32">
        <v>97.32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45324</v>
      </c>
      <c r="B54" s="32">
        <v>524400</v>
      </c>
      <c r="C54" s="31" t="s">
        <v>1060</v>
      </c>
      <c r="D54" s="31" t="s">
        <v>1062</v>
      </c>
      <c r="E54" s="31" t="s">
        <v>574</v>
      </c>
      <c r="F54" s="86">
        <v>18075</v>
      </c>
      <c r="G54" s="32">
        <v>97.69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45324</v>
      </c>
      <c r="B55" s="32">
        <v>538422</v>
      </c>
      <c r="C55" s="31" t="s">
        <v>1063</v>
      </c>
      <c r="D55" s="31" t="s">
        <v>875</v>
      </c>
      <c r="E55" s="31" t="s">
        <v>574</v>
      </c>
      <c r="F55" s="86">
        <v>1840551</v>
      </c>
      <c r="G55" s="32">
        <v>0.94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45324</v>
      </c>
      <c r="B56" s="32">
        <v>531784</v>
      </c>
      <c r="C56" s="31" t="s">
        <v>945</v>
      </c>
      <c r="D56" s="31" t="s">
        <v>971</v>
      </c>
      <c r="E56" s="31" t="s">
        <v>573</v>
      </c>
      <c r="F56" s="86">
        <v>1000000</v>
      </c>
      <c r="G56" s="32">
        <v>2.75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45324</v>
      </c>
      <c r="B57" s="32">
        <v>531784</v>
      </c>
      <c r="C57" s="31" t="s">
        <v>945</v>
      </c>
      <c r="D57" s="31" t="s">
        <v>1064</v>
      </c>
      <c r="E57" s="31" t="s">
        <v>573</v>
      </c>
      <c r="F57" s="86">
        <v>1400000</v>
      </c>
      <c r="G57" s="32">
        <v>2.85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45324</v>
      </c>
      <c r="B58" s="32">
        <v>531784</v>
      </c>
      <c r="C58" s="31" t="s">
        <v>945</v>
      </c>
      <c r="D58" s="31" t="s">
        <v>1065</v>
      </c>
      <c r="E58" s="31" t="s">
        <v>573</v>
      </c>
      <c r="F58" s="86">
        <v>1500000</v>
      </c>
      <c r="G58" s="32">
        <v>2.88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45324</v>
      </c>
      <c r="B59" s="32">
        <v>531784</v>
      </c>
      <c r="C59" s="31" t="s">
        <v>945</v>
      </c>
      <c r="D59" s="31" t="s">
        <v>1065</v>
      </c>
      <c r="E59" s="31" t="s">
        <v>574</v>
      </c>
      <c r="F59" s="86">
        <v>450000</v>
      </c>
      <c r="G59" s="32">
        <v>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45324</v>
      </c>
      <c r="B60" s="32">
        <v>531784</v>
      </c>
      <c r="C60" s="31" t="s">
        <v>945</v>
      </c>
      <c r="D60" s="31" t="s">
        <v>1066</v>
      </c>
      <c r="E60" s="31" t="s">
        <v>574</v>
      </c>
      <c r="F60" s="86">
        <v>871536</v>
      </c>
      <c r="G60" s="32">
        <v>2.75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45324</v>
      </c>
      <c r="B61" s="32">
        <v>531784</v>
      </c>
      <c r="C61" s="31" t="s">
        <v>945</v>
      </c>
      <c r="D61" s="31" t="s">
        <v>1067</v>
      </c>
      <c r="E61" s="31" t="s">
        <v>574</v>
      </c>
      <c r="F61" s="86">
        <v>1196279</v>
      </c>
      <c r="G61" s="32">
        <v>2.75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45324</v>
      </c>
      <c r="B62" s="32">
        <v>531784</v>
      </c>
      <c r="C62" s="31" t="s">
        <v>945</v>
      </c>
      <c r="D62" s="31" t="s">
        <v>970</v>
      </c>
      <c r="E62" s="31" t="s">
        <v>574</v>
      </c>
      <c r="F62" s="86">
        <v>1542886</v>
      </c>
      <c r="G62" s="32">
        <v>2.75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45324</v>
      </c>
      <c r="B63" s="32">
        <v>531784</v>
      </c>
      <c r="C63" s="31" t="s">
        <v>945</v>
      </c>
      <c r="D63" s="31" t="s">
        <v>1068</v>
      </c>
      <c r="E63" s="31" t="s">
        <v>574</v>
      </c>
      <c r="F63" s="86">
        <v>1084451</v>
      </c>
      <c r="G63" s="32">
        <v>2.76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45324</v>
      </c>
      <c r="B64" s="32">
        <v>531784</v>
      </c>
      <c r="C64" s="31" t="s">
        <v>945</v>
      </c>
      <c r="D64" s="31" t="s">
        <v>1069</v>
      </c>
      <c r="E64" s="31" t="s">
        <v>574</v>
      </c>
      <c r="F64" s="86">
        <v>1850000</v>
      </c>
      <c r="G64" s="32">
        <v>2.75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45324</v>
      </c>
      <c r="B65" s="32">
        <v>531784</v>
      </c>
      <c r="C65" s="31" t="s">
        <v>945</v>
      </c>
      <c r="D65" s="31" t="s">
        <v>1070</v>
      </c>
      <c r="E65" s="31" t="s">
        <v>574</v>
      </c>
      <c r="F65" s="86">
        <v>1050000</v>
      </c>
      <c r="G65" s="32">
        <v>2.75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45324</v>
      </c>
      <c r="B66" s="32">
        <v>531784</v>
      </c>
      <c r="C66" s="31" t="s">
        <v>945</v>
      </c>
      <c r="D66" s="31" t="s">
        <v>1071</v>
      </c>
      <c r="E66" s="31" t="s">
        <v>574</v>
      </c>
      <c r="F66" s="86">
        <v>1658579</v>
      </c>
      <c r="G66" s="32">
        <v>2.75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45324</v>
      </c>
      <c r="B67" s="32">
        <v>531784</v>
      </c>
      <c r="C67" s="31" t="s">
        <v>945</v>
      </c>
      <c r="D67" s="31" t="s">
        <v>1072</v>
      </c>
      <c r="E67" s="31" t="s">
        <v>573</v>
      </c>
      <c r="F67" s="86">
        <v>5000000</v>
      </c>
      <c r="G67" s="32">
        <v>2.75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45324</v>
      </c>
      <c r="B68" s="32">
        <v>531784</v>
      </c>
      <c r="C68" s="31" t="s">
        <v>945</v>
      </c>
      <c r="D68" s="31" t="s">
        <v>946</v>
      </c>
      <c r="E68" s="31" t="s">
        <v>574</v>
      </c>
      <c r="F68" s="86">
        <v>3939847</v>
      </c>
      <c r="G68" s="32">
        <v>2.95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45324</v>
      </c>
      <c r="B69" s="32">
        <v>531784</v>
      </c>
      <c r="C69" s="31" t="s">
        <v>945</v>
      </c>
      <c r="D69" s="31" t="s">
        <v>1073</v>
      </c>
      <c r="E69" s="31" t="s">
        <v>573</v>
      </c>
      <c r="F69" s="86">
        <v>2300000</v>
      </c>
      <c r="G69" s="32">
        <v>3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45324</v>
      </c>
      <c r="B70" s="32">
        <v>531784</v>
      </c>
      <c r="C70" s="31" t="s">
        <v>945</v>
      </c>
      <c r="D70" s="31" t="s">
        <v>971</v>
      </c>
      <c r="E70" s="31" t="s">
        <v>574</v>
      </c>
      <c r="F70" s="86">
        <v>1000000</v>
      </c>
      <c r="G70" s="32">
        <v>3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45324</v>
      </c>
      <c r="B71" s="32">
        <v>504392</v>
      </c>
      <c r="C71" s="31" t="s">
        <v>1074</v>
      </c>
      <c r="D71" s="31" t="s">
        <v>1075</v>
      </c>
      <c r="E71" s="31" t="s">
        <v>574</v>
      </c>
      <c r="F71" s="86">
        <v>342616</v>
      </c>
      <c r="G71" s="32">
        <v>78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45324</v>
      </c>
      <c r="B72" s="32">
        <v>505523</v>
      </c>
      <c r="C72" s="31" t="s">
        <v>1076</v>
      </c>
      <c r="D72" s="31" t="s">
        <v>1077</v>
      </c>
      <c r="E72" s="31" t="s">
        <v>573</v>
      </c>
      <c r="F72" s="86">
        <v>53699</v>
      </c>
      <c r="G72" s="32">
        <v>1.85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45324</v>
      </c>
      <c r="B73" s="32">
        <v>505523</v>
      </c>
      <c r="C73" s="31" t="s">
        <v>1076</v>
      </c>
      <c r="D73" s="31" t="s">
        <v>1077</v>
      </c>
      <c r="E73" s="31" t="s">
        <v>574</v>
      </c>
      <c r="F73" s="86">
        <v>1025377</v>
      </c>
      <c r="G73" s="32">
        <v>1.87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45324</v>
      </c>
      <c r="B74" s="32">
        <v>537800</v>
      </c>
      <c r="C74" s="31" t="s">
        <v>1078</v>
      </c>
      <c r="D74" s="31" t="s">
        <v>1079</v>
      </c>
      <c r="E74" s="31" t="s">
        <v>573</v>
      </c>
      <c r="F74" s="86">
        <v>7225000</v>
      </c>
      <c r="G74" s="32">
        <v>6.46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45324</v>
      </c>
      <c r="B75" s="32">
        <v>537800</v>
      </c>
      <c r="C75" s="31" t="s">
        <v>1078</v>
      </c>
      <c r="D75" s="31" t="s">
        <v>1080</v>
      </c>
      <c r="E75" s="31" t="s">
        <v>574</v>
      </c>
      <c r="F75" s="86">
        <v>10000000</v>
      </c>
      <c r="G75" s="32">
        <v>6.46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45324</v>
      </c>
      <c r="B76" s="32">
        <v>530557</v>
      </c>
      <c r="C76" s="31" t="s">
        <v>1081</v>
      </c>
      <c r="D76" s="31" t="s">
        <v>1082</v>
      </c>
      <c r="E76" s="31" t="s">
        <v>574</v>
      </c>
      <c r="F76" s="86">
        <v>7250146</v>
      </c>
      <c r="G76" s="32">
        <v>0.73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45324</v>
      </c>
      <c r="B77" s="32">
        <v>530557</v>
      </c>
      <c r="C77" s="31" t="s">
        <v>1081</v>
      </c>
      <c r="D77" s="31" t="s">
        <v>1082</v>
      </c>
      <c r="E77" s="31" t="s">
        <v>573</v>
      </c>
      <c r="F77" s="86">
        <v>5703275</v>
      </c>
      <c r="G77" s="32">
        <v>0.73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45324</v>
      </c>
      <c r="B78" s="32">
        <v>540243</v>
      </c>
      <c r="C78" s="31" t="s">
        <v>1083</v>
      </c>
      <c r="D78" s="31" t="s">
        <v>968</v>
      </c>
      <c r="E78" s="31" t="s">
        <v>573</v>
      </c>
      <c r="F78" s="86">
        <v>16906</v>
      </c>
      <c r="G78" s="32">
        <v>17.62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45324</v>
      </c>
      <c r="B79" s="32">
        <v>540243</v>
      </c>
      <c r="C79" s="31" t="s">
        <v>1083</v>
      </c>
      <c r="D79" s="31" t="s">
        <v>1084</v>
      </c>
      <c r="E79" s="31" t="s">
        <v>574</v>
      </c>
      <c r="F79" s="86">
        <v>14334</v>
      </c>
      <c r="G79" s="32">
        <v>17.600000000000001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45324</v>
      </c>
      <c r="B80" s="32">
        <v>543400</v>
      </c>
      <c r="C80" s="31" t="s">
        <v>1085</v>
      </c>
      <c r="D80" s="31" t="s">
        <v>1086</v>
      </c>
      <c r="E80" s="31" t="s">
        <v>574</v>
      </c>
      <c r="F80" s="86">
        <v>84000</v>
      </c>
      <c r="G80" s="32">
        <v>14.92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45324</v>
      </c>
      <c r="B81" s="32">
        <v>540198</v>
      </c>
      <c r="C81" s="31" t="s">
        <v>1087</v>
      </c>
      <c r="D81" s="31" t="s">
        <v>1088</v>
      </c>
      <c r="E81" s="31" t="s">
        <v>574</v>
      </c>
      <c r="F81" s="86">
        <v>29251</v>
      </c>
      <c r="G81" s="32">
        <v>27.2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45324</v>
      </c>
      <c r="B82" s="32">
        <v>538742</v>
      </c>
      <c r="C82" s="31" t="s">
        <v>1089</v>
      </c>
      <c r="D82" s="31" t="s">
        <v>1090</v>
      </c>
      <c r="E82" s="31" t="s">
        <v>573</v>
      </c>
      <c r="F82" s="86">
        <v>47151</v>
      </c>
      <c r="G82" s="32">
        <v>18.399999999999999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45324</v>
      </c>
      <c r="B83" s="32">
        <v>538742</v>
      </c>
      <c r="C83" s="31" t="s">
        <v>1089</v>
      </c>
      <c r="D83" s="31" t="s">
        <v>1091</v>
      </c>
      <c r="E83" s="31" t="s">
        <v>574</v>
      </c>
      <c r="F83" s="86">
        <v>26000</v>
      </c>
      <c r="G83" s="32">
        <v>18.649999999999999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45324</v>
      </c>
      <c r="B84" s="32">
        <v>543390</v>
      </c>
      <c r="C84" s="31" t="s">
        <v>291</v>
      </c>
      <c r="D84" s="31" t="s">
        <v>1092</v>
      </c>
      <c r="E84" s="31" t="s">
        <v>574</v>
      </c>
      <c r="F84" s="86">
        <v>4643528</v>
      </c>
      <c r="G84" s="32">
        <v>985.07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45324</v>
      </c>
      <c r="B85" s="32">
        <v>544091</v>
      </c>
      <c r="C85" s="31" t="s">
        <v>1093</v>
      </c>
      <c r="D85" s="31" t="s">
        <v>930</v>
      </c>
      <c r="E85" s="31" t="s">
        <v>573</v>
      </c>
      <c r="F85" s="86">
        <v>42000</v>
      </c>
      <c r="G85" s="32">
        <v>162.55000000000001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45324</v>
      </c>
      <c r="B86" s="32">
        <v>544091</v>
      </c>
      <c r="C86" s="31" t="s">
        <v>1093</v>
      </c>
      <c r="D86" s="31" t="s">
        <v>1044</v>
      </c>
      <c r="E86" s="31" t="s">
        <v>574</v>
      </c>
      <c r="F86" s="86">
        <v>75600</v>
      </c>
      <c r="G86" s="32">
        <v>162.55000000000001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45324</v>
      </c>
      <c r="B87" s="32">
        <v>544091</v>
      </c>
      <c r="C87" s="31" t="s">
        <v>1093</v>
      </c>
      <c r="D87" s="31" t="s">
        <v>921</v>
      </c>
      <c r="E87" s="31" t="s">
        <v>574</v>
      </c>
      <c r="F87" s="86">
        <v>150000</v>
      </c>
      <c r="G87" s="32">
        <v>165.12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45324</v>
      </c>
      <c r="B88" s="32">
        <v>531273</v>
      </c>
      <c r="C88" s="31" t="s">
        <v>1094</v>
      </c>
      <c r="D88" s="31" t="s">
        <v>929</v>
      </c>
      <c r="E88" s="31" t="s">
        <v>574</v>
      </c>
      <c r="F88" s="86">
        <v>2712822</v>
      </c>
      <c r="G88" s="32">
        <v>3.85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45324</v>
      </c>
      <c r="B89" s="32">
        <v>531273</v>
      </c>
      <c r="C89" s="31" t="s">
        <v>1094</v>
      </c>
      <c r="D89" s="31" t="s">
        <v>929</v>
      </c>
      <c r="E89" s="31" t="s">
        <v>573</v>
      </c>
      <c r="F89" s="86">
        <v>5440607</v>
      </c>
      <c r="G89" s="32">
        <v>3.6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45324</v>
      </c>
      <c r="B90" s="32">
        <v>531273</v>
      </c>
      <c r="C90" s="31" t="s">
        <v>1094</v>
      </c>
      <c r="D90" s="31" t="s">
        <v>875</v>
      </c>
      <c r="E90" s="31" t="s">
        <v>574</v>
      </c>
      <c r="F90" s="86">
        <v>4856568</v>
      </c>
      <c r="G90" s="32">
        <v>3.66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45324</v>
      </c>
      <c r="B91" s="32">
        <v>531552</v>
      </c>
      <c r="C91" s="31" t="s">
        <v>1095</v>
      </c>
      <c r="D91" s="31" t="s">
        <v>1096</v>
      </c>
      <c r="E91" s="31" t="s">
        <v>573</v>
      </c>
      <c r="F91" s="86">
        <v>102250</v>
      </c>
      <c r="G91" s="32">
        <v>25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45324</v>
      </c>
      <c r="B92" s="32">
        <v>531552</v>
      </c>
      <c r="C92" s="31" t="s">
        <v>1095</v>
      </c>
      <c r="D92" s="31" t="s">
        <v>1096</v>
      </c>
      <c r="E92" s="31" t="s">
        <v>574</v>
      </c>
      <c r="F92" s="86">
        <v>102330</v>
      </c>
      <c r="G92" s="32">
        <v>26.18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45324</v>
      </c>
      <c r="B93" s="32">
        <v>530271</v>
      </c>
      <c r="C93" s="31" t="s">
        <v>1097</v>
      </c>
      <c r="D93" s="31" t="s">
        <v>1098</v>
      </c>
      <c r="E93" s="31" t="s">
        <v>574</v>
      </c>
      <c r="F93" s="86">
        <v>50220</v>
      </c>
      <c r="G93" s="32">
        <v>19.329999999999998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45324</v>
      </c>
      <c r="B94" s="32">
        <v>530271</v>
      </c>
      <c r="C94" s="31" t="s">
        <v>1097</v>
      </c>
      <c r="D94" s="31" t="s">
        <v>1099</v>
      </c>
      <c r="E94" s="31" t="s">
        <v>573</v>
      </c>
      <c r="F94" s="86">
        <v>51000</v>
      </c>
      <c r="G94" s="32">
        <v>19.329999999999998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45324</v>
      </c>
      <c r="B95" s="32">
        <v>543625</v>
      </c>
      <c r="C95" s="31" t="s">
        <v>958</v>
      </c>
      <c r="D95" s="31" t="s">
        <v>960</v>
      </c>
      <c r="E95" s="31" t="s">
        <v>573</v>
      </c>
      <c r="F95" s="86">
        <v>450000</v>
      </c>
      <c r="G95" s="32">
        <v>20.81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45324</v>
      </c>
      <c r="B96" s="32">
        <v>540072</v>
      </c>
      <c r="C96" s="31" t="s">
        <v>973</v>
      </c>
      <c r="D96" s="31" t="s">
        <v>1100</v>
      </c>
      <c r="E96" s="31" t="s">
        <v>573</v>
      </c>
      <c r="F96" s="86">
        <v>90000</v>
      </c>
      <c r="G96" s="32">
        <v>10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45324</v>
      </c>
      <c r="B97" s="32">
        <v>519566</v>
      </c>
      <c r="C97" s="31" t="s">
        <v>1101</v>
      </c>
      <c r="D97" s="31" t="s">
        <v>1102</v>
      </c>
      <c r="E97" s="31" t="s">
        <v>574</v>
      </c>
      <c r="F97" s="86">
        <v>23311</v>
      </c>
      <c r="G97" s="32">
        <v>165.49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45324</v>
      </c>
      <c r="B98" s="32">
        <v>539584</v>
      </c>
      <c r="C98" s="31" t="s">
        <v>1103</v>
      </c>
      <c r="D98" s="31" t="s">
        <v>1077</v>
      </c>
      <c r="E98" s="31" t="s">
        <v>573</v>
      </c>
      <c r="F98" s="86">
        <v>458000</v>
      </c>
      <c r="G98" s="32">
        <v>1.1299999999999999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45324</v>
      </c>
      <c r="B99" s="32">
        <v>543924</v>
      </c>
      <c r="C99" s="31" t="s">
        <v>1104</v>
      </c>
      <c r="D99" s="31" t="s">
        <v>1105</v>
      </c>
      <c r="E99" s="31" t="s">
        <v>573</v>
      </c>
      <c r="F99" s="86">
        <v>14000</v>
      </c>
      <c r="G99" s="32">
        <v>33.76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45324</v>
      </c>
      <c r="B100" s="32">
        <v>531370</v>
      </c>
      <c r="C100" s="31" t="s">
        <v>1106</v>
      </c>
      <c r="D100" s="31" t="s">
        <v>1056</v>
      </c>
      <c r="E100" s="31" t="s">
        <v>573</v>
      </c>
      <c r="F100" s="86">
        <v>67890</v>
      </c>
      <c r="G100" s="32">
        <v>31.98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45324</v>
      </c>
      <c r="B101" s="32">
        <v>531370</v>
      </c>
      <c r="C101" s="31" t="s">
        <v>1106</v>
      </c>
      <c r="D101" s="31" t="s">
        <v>1056</v>
      </c>
      <c r="E101" s="31" t="s">
        <v>574</v>
      </c>
      <c r="F101" s="86">
        <v>58400</v>
      </c>
      <c r="G101" s="32">
        <v>31.88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45324</v>
      </c>
      <c r="B102" s="32">
        <v>531370</v>
      </c>
      <c r="C102" s="31" t="s">
        <v>1106</v>
      </c>
      <c r="D102" s="31" t="s">
        <v>1107</v>
      </c>
      <c r="E102" s="31" t="s">
        <v>574</v>
      </c>
      <c r="F102" s="86">
        <v>124211</v>
      </c>
      <c r="G102" s="32">
        <v>33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45324</v>
      </c>
      <c r="B103" s="32">
        <v>531370</v>
      </c>
      <c r="C103" s="31" t="s">
        <v>1106</v>
      </c>
      <c r="D103" s="31" t="s">
        <v>875</v>
      </c>
      <c r="E103" s="31" t="s">
        <v>573</v>
      </c>
      <c r="F103" s="86">
        <v>50000</v>
      </c>
      <c r="G103" s="32">
        <v>33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45324</v>
      </c>
      <c r="B104" s="32">
        <v>531370</v>
      </c>
      <c r="C104" s="31" t="s">
        <v>1106</v>
      </c>
      <c r="D104" s="31" t="s">
        <v>875</v>
      </c>
      <c r="E104" s="31" t="s">
        <v>574</v>
      </c>
      <c r="F104" s="86">
        <v>47202</v>
      </c>
      <c r="G104" s="32">
        <v>29.9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45324</v>
      </c>
      <c r="B105" s="32">
        <v>540738</v>
      </c>
      <c r="C105" s="31" t="s">
        <v>1108</v>
      </c>
      <c r="D105" s="31" t="s">
        <v>1109</v>
      </c>
      <c r="E105" s="31" t="s">
        <v>573</v>
      </c>
      <c r="F105" s="86">
        <v>757781</v>
      </c>
      <c r="G105" s="32">
        <v>55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45324</v>
      </c>
      <c r="B106" s="32">
        <v>540738</v>
      </c>
      <c r="C106" s="31" t="s">
        <v>1108</v>
      </c>
      <c r="D106" s="31" t="s">
        <v>1110</v>
      </c>
      <c r="E106" s="31" t="s">
        <v>573</v>
      </c>
      <c r="F106" s="86">
        <v>399000</v>
      </c>
      <c r="G106" s="32">
        <v>55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45324</v>
      </c>
      <c r="B107" s="32">
        <v>540738</v>
      </c>
      <c r="C107" s="31" t="s">
        <v>1108</v>
      </c>
      <c r="D107" s="31" t="s">
        <v>1111</v>
      </c>
      <c r="E107" s="31" t="s">
        <v>574</v>
      </c>
      <c r="F107" s="86">
        <v>2978850</v>
      </c>
      <c r="G107" s="32">
        <v>55.07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45324</v>
      </c>
      <c r="B108" s="32">
        <v>532070</v>
      </c>
      <c r="C108" s="31" t="s">
        <v>1112</v>
      </c>
      <c r="D108" s="31" t="s">
        <v>1113</v>
      </c>
      <c r="E108" s="31" t="s">
        <v>573</v>
      </c>
      <c r="F108" s="86">
        <v>44000</v>
      </c>
      <c r="G108" s="32">
        <v>180.74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45324</v>
      </c>
      <c r="B109" s="32">
        <v>526133</v>
      </c>
      <c r="C109" s="31" t="s">
        <v>1114</v>
      </c>
      <c r="D109" s="31" t="s">
        <v>1115</v>
      </c>
      <c r="E109" s="31" t="s">
        <v>574</v>
      </c>
      <c r="F109" s="86">
        <v>60101</v>
      </c>
      <c r="G109" s="32">
        <v>13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45324</v>
      </c>
      <c r="B110" s="32">
        <v>539310</v>
      </c>
      <c r="C110" s="31" t="s">
        <v>1116</v>
      </c>
      <c r="D110" s="31" t="s">
        <v>1117</v>
      </c>
      <c r="E110" s="31" t="s">
        <v>573</v>
      </c>
      <c r="F110" s="86">
        <v>150000</v>
      </c>
      <c r="G110" s="32">
        <v>89.21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45324</v>
      </c>
      <c r="B111" s="32">
        <v>543310</v>
      </c>
      <c r="C111" s="31" t="s">
        <v>1118</v>
      </c>
      <c r="D111" s="31" t="s">
        <v>1119</v>
      </c>
      <c r="E111" s="31" t="s">
        <v>574</v>
      </c>
      <c r="F111" s="86">
        <v>20000</v>
      </c>
      <c r="G111" s="32">
        <v>80.13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45324</v>
      </c>
      <c r="B112" s="32">
        <v>543310</v>
      </c>
      <c r="C112" s="31" t="s">
        <v>1118</v>
      </c>
      <c r="D112" s="31" t="s">
        <v>1120</v>
      </c>
      <c r="E112" s="31" t="s">
        <v>573</v>
      </c>
      <c r="F112" s="86">
        <v>22000</v>
      </c>
      <c r="G112" s="32">
        <v>80.45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45324</v>
      </c>
      <c r="B113" s="32">
        <v>521188</v>
      </c>
      <c r="C113" s="31" t="s">
        <v>974</v>
      </c>
      <c r="D113" s="31" t="s">
        <v>975</v>
      </c>
      <c r="E113" s="31" t="s">
        <v>574</v>
      </c>
      <c r="F113" s="86">
        <v>16500</v>
      </c>
      <c r="G113" s="32">
        <v>18.850000000000001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45324</v>
      </c>
      <c r="B114" s="32">
        <v>521188</v>
      </c>
      <c r="C114" s="31" t="s">
        <v>974</v>
      </c>
      <c r="D114" s="31" t="s">
        <v>975</v>
      </c>
      <c r="E114" s="31" t="s">
        <v>573</v>
      </c>
      <c r="F114" s="86">
        <v>1990</v>
      </c>
      <c r="G114" s="32">
        <v>19.66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45324</v>
      </c>
      <c r="B115" s="32">
        <v>526987</v>
      </c>
      <c r="C115" s="31" t="s">
        <v>909</v>
      </c>
      <c r="D115" s="31" t="s">
        <v>921</v>
      </c>
      <c r="E115" s="31" t="s">
        <v>574</v>
      </c>
      <c r="F115" s="86">
        <v>512715</v>
      </c>
      <c r="G115" s="32">
        <v>39.85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45324</v>
      </c>
      <c r="B116" s="32">
        <v>526987</v>
      </c>
      <c r="C116" s="31" t="s">
        <v>909</v>
      </c>
      <c r="D116" s="31" t="s">
        <v>921</v>
      </c>
      <c r="E116" s="31" t="s">
        <v>573</v>
      </c>
      <c r="F116" s="86">
        <v>2785848</v>
      </c>
      <c r="G116" s="32">
        <v>39.85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45324</v>
      </c>
      <c r="B117" s="32">
        <v>511523</v>
      </c>
      <c r="C117" s="31" t="s">
        <v>947</v>
      </c>
      <c r="D117" s="31" t="s">
        <v>1121</v>
      </c>
      <c r="E117" s="31" t="s">
        <v>573</v>
      </c>
      <c r="F117" s="86">
        <v>107344</v>
      </c>
      <c r="G117" s="32">
        <v>24.95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45324</v>
      </c>
      <c r="B118" s="32">
        <v>542803</v>
      </c>
      <c r="C118" s="31" t="s">
        <v>976</v>
      </c>
      <c r="D118" s="31" t="s">
        <v>1122</v>
      </c>
      <c r="E118" s="31" t="s">
        <v>574</v>
      </c>
      <c r="F118" s="86">
        <v>25000</v>
      </c>
      <c r="G118" s="32">
        <v>13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45324</v>
      </c>
      <c r="B119" s="32">
        <v>542803</v>
      </c>
      <c r="C119" s="31" t="s">
        <v>976</v>
      </c>
      <c r="D119" s="31" t="s">
        <v>1122</v>
      </c>
      <c r="E119" s="31" t="s">
        <v>573</v>
      </c>
      <c r="F119" s="86">
        <v>131302</v>
      </c>
      <c r="G119" s="32">
        <v>12.07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45324</v>
      </c>
      <c r="B120" s="32">
        <v>542803</v>
      </c>
      <c r="C120" s="31" t="s">
        <v>976</v>
      </c>
      <c r="D120" s="31" t="s">
        <v>977</v>
      </c>
      <c r="E120" s="31" t="s">
        <v>574</v>
      </c>
      <c r="F120" s="86">
        <v>170100</v>
      </c>
      <c r="G120" s="32">
        <v>12.1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45324</v>
      </c>
      <c r="B121" s="32">
        <v>542803</v>
      </c>
      <c r="C121" s="31" t="s">
        <v>976</v>
      </c>
      <c r="D121" s="31" t="s">
        <v>1123</v>
      </c>
      <c r="E121" s="31" t="s">
        <v>573</v>
      </c>
      <c r="F121" s="86">
        <v>50000</v>
      </c>
      <c r="G121" s="32">
        <v>13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45324</v>
      </c>
      <c r="B122" s="32" t="s">
        <v>1124</v>
      </c>
      <c r="C122" s="31" t="s">
        <v>1125</v>
      </c>
      <c r="D122" s="31" t="s">
        <v>1126</v>
      </c>
      <c r="E122" s="31" t="s">
        <v>573</v>
      </c>
      <c r="F122" s="86">
        <v>48000</v>
      </c>
      <c r="G122" s="32">
        <v>120.15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45324</v>
      </c>
      <c r="B123" s="32" t="s">
        <v>978</v>
      </c>
      <c r="C123" s="31" t="s">
        <v>979</v>
      </c>
      <c r="D123" s="31" t="s">
        <v>877</v>
      </c>
      <c r="E123" s="31" t="s">
        <v>573</v>
      </c>
      <c r="F123" s="86">
        <v>243656</v>
      </c>
      <c r="G123" s="32">
        <v>285.77999999999997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45324</v>
      </c>
      <c r="B124" s="32" t="s">
        <v>978</v>
      </c>
      <c r="C124" s="31" t="s">
        <v>979</v>
      </c>
      <c r="D124" s="31" t="s">
        <v>575</v>
      </c>
      <c r="E124" s="31" t="s">
        <v>573</v>
      </c>
      <c r="F124" s="86">
        <v>371227</v>
      </c>
      <c r="G124" s="32">
        <v>282.89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45324</v>
      </c>
      <c r="B125" s="32" t="s">
        <v>1127</v>
      </c>
      <c r="C125" s="31" t="s">
        <v>1128</v>
      </c>
      <c r="D125" s="31" t="s">
        <v>957</v>
      </c>
      <c r="E125" s="31" t="s">
        <v>573</v>
      </c>
      <c r="F125" s="86">
        <v>292035</v>
      </c>
      <c r="G125" s="32">
        <v>37.4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45324</v>
      </c>
      <c r="B126" s="32" t="s">
        <v>931</v>
      </c>
      <c r="C126" s="31" t="s">
        <v>932</v>
      </c>
      <c r="D126" s="31" t="s">
        <v>1129</v>
      </c>
      <c r="E126" s="31" t="s">
        <v>573</v>
      </c>
      <c r="F126" s="86">
        <v>213000</v>
      </c>
      <c r="G126" s="32">
        <v>10.35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45324</v>
      </c>
      <c r="B127" s="32" t="s">
        <v>931</v>
      </c>
      <c r="C127" s="31" t="s">
        <v>932</v>
      </c>
      <c r="D127" s="31" t="s">
        <v>1056</v>
      </c>
      <c r="E127" s="31" t="s">
        <v>573</v>
      </c>
      <c r="F127" s="86">
        <v>132000</v>
      </c>
      <c r="G127" s="32">
        <v>10.35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45324</v>
      </c>
      <c r="B128" s="32" t="s">
        <v>1130</v>
      </c>
      <c r="C128" s="31" t="s">
        <v>1131</v>
      </c>
      <c r="D128" s="31" t="s">
        <v>1132</v>
      </c>
      <c r="E128" s="31" t="s">
        <v>573</v>
      </c>
      <c r="F128" s="86">
        <v>84135</v>
      </c>
      <c r="G128" s="32">
        <v>214.57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45324</v>
      </c>
      <c r="B129" s="32" t="s">
        <v>949</v>
      </c>
      <c r="C129" s="31" t="s">
        <v>950</v>
      </c>
      <c r="D129" s="31" t="s">
        <v>1133</v>
      </c>
      <c r="E129" s="31" t="s">
        <v>573</v>
      </c>
      <c r="F129" s="86">
        <v>66000</v>
      </c>
      <c r="G129" s="32">
        <v>141.29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45324</v>
      </c>
      <c r="B130" s="32" t="s">
        <v>951</v>
      </c>
      <c r="C130" s="31" t="s">
        <v>952</v>
      </c>
      <c r="D130" s="31" t="s">
        <v>575</v>
      </c>
      <c r="E130" s="31" t="s">
        <v>573</v>
      </c>
      <c r="F130" s="86">
        <v>1759502</v>
      </c>
      <c r="G130" s="32">
        <v>68.64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45324</v>
      </c>
      <c r="B131" s="32" t="s">
        <v>951</v>
      </c>
      <c r="C131" s="31" t="s">
        <v>952</v>
      </c>
      <c r="D131" s="31" t="s">
        <v>877</v>
      </c>
      <c r="E131" s="31" t="s">
        <v>573</v>
      </c>
      <c r="F131" s="86">
        <v>1867072</v>
      </c>
      <c r="G131" s="32">
        <v>68.44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45324</v>
      </c>
      <c r="B132" s="32" t="s">
        <v>1134</v>
      </c>
      <c r="C132" s="31" t="s">
        <v>1135</v>
      </c>
      <c r="D132" s="31" t="s">
        <v>1136</v>
      </c>
      <c r="E132" s="31" t="s">
        <v>573</v>
      </c>
      <c r="F132" s="86">
        <v>48000</v>
      </c>
      <c r="G132" s="32">
        <v>309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45324</v>
      </c>
      <c r="B133" s="32" t="s">
        <v>1134</v>
      </c>
      <c r="C133" s="31" t="s">
        <v>1135</v>
      </c>
      <c r="D133" s="31" t="s">
        <v>1137</v>
      </c>
      <c r="E133" s="31" t="s">
        <v>573</v>
      </c>
      <c r="F133" s="86">
        <v>60600</v>
      </c>
      <c r="G133" s="32">
        <v>306.64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45324</v>
      </c>
      <c r="B134" s="32" t="s">
        <v>1134</v>
      </c>
      <c r="C134" s="31" t="s">
        <v>1135</v>
      </c>
      <c r="D134" s="31" t="s">
        <v>1138</v>
      </c>
      <c r="E134" s="31" t="s">
        <v>573</v>
      </c>
      <c r="F134" s="86">
        <v>48000</v>
      </c>
      <c r="G134" s="32">
        <v>309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45324</v>
      </c>
      <c r="B135" s="32" t="s">
        <v>1139</v>
      </c>
      <c r="C135" s="31" t="s">
        <v>1140</v>
      </c>
      <c r="D135" s="31" t="s">
        <v>1141</v>
      </c>
      <c r="E135" s="31" t="s">
        <v>573</v>
      </c>
      <c r="F135" s="86">
        <v>87377</v>
      </c>
      <c r="G135" s="32">
        <v>70.48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45324</v>
      </c>
      <c r="B136" s="32" t="s">
        <v>1142</v>
      </c>
      <c r="C136" s="31" t="s">
        <v>1143</v>
      </c>
      <c r="D136" s="31" t="s">
        <v>930</v>
      </c>
      <c r="E136" s="31" t="s">
        <v>573</v>
      </c>
      <c r="F136" s="86">
        <v>20800</v>
      </c>
      <c r="G136" s="32">
        <v>190.25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45324</v>
      </c>
      <c r="B137" s="32" t="s">
        <v>1142</v>
      </c>
      <c r="C137" s="31" t="s">
        <v>1143</v>
      </c>
      <c r="D137" s="31" t="s">
        <v>1144</v>
      </c>
      <c r="E137" s="31" t="s">
        <v>573</v>
      </c>
      <c r="F137" s="86">
        <v>20800</v>
      </c>
      <c r="G137" s="32">
        <v>190.77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45324</v>
      </c>
      <c r="B138" s="32" t="s">
        <v>1142</v>
      </c>
      <c r="C138" s="31" t="s">
        <v>1143</v>
      </c>
      <c r="D138" s="31" t="s">
        <v>1145</v>
      </c>
      <c r="E138" s="31" t="s">
        <v>573</v>
      </c>
      <c r="F138" s="86">
        <v>16000</v>
      </c>
      <c r="G138" s="32">
        <v>190.25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45324</v>
      </c>
      <c r="B139" s="32" t="s">
        <v>1142</v>
      </c>
      <c r="C139" s="31" t="s">
        <v>1143</v>
      </c>
      <c r="D139" s="31" t="s">
        <v>969</v>
      </c>
      <c r="E139" s="31" t="s">
        <v>573</v>
      </c>
      <c r="F139" s="86">
        <v>16000</v>
      </c>
      <c r="G139" s="32">
        <v>190.25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45324</v>
      </c>
      <c r="B140" s="32" t="s">
        <v>1142</v>
      </c>
      <c r="C140" s="31" t="s">
        <v>1143</v>
      </c>
      <c r="D140" s="31" t="s">
        <v>1146</v>
      </c>
      <c r="E140" s="31" t="s">
        <v>573</v>
      </c>
      <c r="F140" s="86">
        <v>16000</v>
      </c>
      <c r="G140" s="32">
        <v>199.08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45324</v>
      </c>
      <c r="B141" s="32" t="s">
        <v>1142</v>
      </c>
      <c r="C141" s="31" t="s">
        <v>1143</v>
      </c>
      <c r="D141" s="31" t="s">
        <v>1147</v>
      </c>
      <c r="E141" s="31" t="s">
        <v>573</v>
      </c>
      <c r="F141" s="86">
        <v>20800</v>
      </c>
      <c r="G141" s="32">
        <v>188.35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45324</v>
      </c>
      <c r="B142" s="32" t="s">
        <v>1142</v>
      </c>
      <c r="C142" s="31" t="s">
        <v>1143</v>
      </c>
      <c r="D142" s="31" t="s">
        <v>933</v>
      </c>
      <c r="E142" s="31" t="s">
        <v>573</v>
      </c>
      <c r="F142" s="86">
        <v>19200</v>
      </c>
      <c r="G142" s="32">
        <v>181.25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45324</v>
      </c>
      <c r="B143" s="32" t="s">
        <v>1142</v>
      </c>
      <c r="C143" s="31" t="s">
        <v>1143</v>
      </c>
      <c r="D143" s="31" t="s">
        <v>1148</v>
      </c>
      <c r="E143" s="31" t="s">
        <v>573</v>
      </c>
      <c r="F143" s="86">
        <v>156800</v>
      </c>
      <c r="G143" s="32">
        <v>193.93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45324</v>
      </c>
      <c r="B144" s="32" t="s">
        <v>1149</v>
      </c>
      <c r="C144" s="31" t="s">
        <v>1150</v>
      </c>
      <c r="D144" s="31" t="s">
        <v>908</v>
      </c>
      <c r="E144" s="31" t="s">
        <v>573</v>
      </c>
      <c r="F144" s="86">
        <v>591839</v>
      </c>
      <c r="G144" s="32">
        <v>9.7200000000000006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45324</v>
      </c>
      <c r="B145" s="32" t="s">
        <v>374</v>
      </c>
      <c r="C145" s="31" t="s">
        <v>1151</v>
      </c>
      <c r="D145" s="31" t="s">
        <v>877</v>
      </c>
      <c r="E145" s="31" t="s">
        <v>573</v>
      </c>
      <c r="F145" s="86">
        <v>8094331</v>
      </c>
      <c r="G145" s="32">
        <v>49.55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45324</v>
      </c>
      <c r="B146" s="32" t="s">
        <v>377</v>
      </c>
      <c r="C146" s="31" t="s">
        <v>1152</v>
      </c>
      <c r="D146" s="31" t="s">
        <v>575</v>
      </c>
      <c r="E146" s="31" t="s">
        <v>573</v>
      </c>
      <c r="F146" s="86">
        <v>5212732</v>
      </c>
      <c r="G146" s="32">
        <v>259.10000000000002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45324</v>
      </c>
      <c r="B147" s="32" t="s">
        <v>1153</v>
      </c>
      <c r="C147" s="31" t="s">
        <v>1154</v>
      </c>
      <c r="D147" s="31" t="s">
        <v>1155</v>
      </c>
      <c r="E147" s="31" t="s">
        <v>573</v>
      </c>
      <c r="F147" s="86">
        <v>66000</v>
      </c>
      <c r="G147" s="32">
        <v>200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45324</v>
      </c>
      <c r="B148" s="32" t="s">
        <v>1153</v>
      </c>
      <c r="C148" s="31" t="s">
        <v>1154</v>
      </c>
      <c r="D148" s="31" t="s">
        <v>1156</v>
      </c>
      <c r="E148" s="31" t="s">
        <v>573</v>
      </c>
      <c r="F148" s="86">
        <v>56000</v>
      </c>
      <c r="G148" s="32">
        <v>194.28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45324</v>
      </c>
      <c r="B149" s="32" t="s">
        <v>980</v>
      </c>
      <c r="C149" s="31" t="s">
        <v>981</v>
      </c>
      <c r="D149" s="31" t="s">
        <v>575</v>
      </c>
      <c r="E149" s="31" t="s">
        <v>573</v>
      </c>
      <c r="F149" s="86">
        <v>347989</v>
      </c>
      <c r="G149" s="32">
        <v>287.95999999999998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45324</v>
      </c>
      <c r="B150" s="32" t="s">
        <v>982</v>
      </c>
      <c r="C150" s="31" t="s">
        <v>983</v>
      </c>
      <c r="D150" s="31" t="s">
        <v>575</v>
      </c>
      <c r="E150" s="31" t="s">
        <v>573</v>
      </c>
      <c r="F150" s="86">
        <v>305155</v>
      </c>
      <c r="G150" s="32">
        <v>284.79000000000002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45324</v>
      </c>
      <c r="B151" s="32" t="s">
        <v>1157</v>
      </c>
      <c r="C151" s="31" t="s">
        <v>1158</v>
      </c>
      <c r="D151" s="31" t="s">
        <v>575</v>
      </c>
      <c r="E151" s="31" t="s">
        <v>573</v>
      </c>
      <c r="F151" s="86">
        <v>1441119</v>
      </c>
      <c r="G151" s="32">
        <v>35.44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45324</v>
      </c>
      <c r="B152" s="32" t="s">
        <v>934</v>
      </c>
      <c r="C152" s="31" t="s">
        <v>935</v>
      </c>
      <c r="D152" s="31" t="s">
        <v>575</v>
      </c>
      <c r="E152" s="31" t="s">
        <v>573</v>
      </c>
      <c r="F152" s="86">
        <v>145282</v>
      </c>
      <c r="G152" s="32">
        <v>151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45324</v>
      </c>
      <c r="B153" s="32" t="s">
        <v>953</v>
      </c>
      <c r="C153" s="31" t="s">
        <v>954</v>
      </c>
      <c r="D153" s="31" t="s">
        <v>1159</v>
      </c>
      <c r="E153" s="31" t="s">
        <v>573</v>
      </c>
      <c r="F153" s="86">
        <v>595000</v>
      </c>
      <c r="G153" s="32">
        <v>403.05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45324</v>
      </c>
      <c r="B154" s="32" t="s">
        <v>953</v>
      </c>
      <c r="C154" s="31" t="s">
        <v>954</v>
      </c>
      <c r="D154" s="31" t="s">
        <v>956</v>
      </c>
      <c r="E154" s="31" t="s">
        <v>573</v>
      </c>
      <c r="F154" s="86">
        <v>1428564</v>
      </c>
      <c r="G154" s="32">
        <v>406.02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45324</v>
      </c>
      <c r="B155" s="32" t="s">
        <v>953</v>
      </c>
      <c r="C155" s="31" t="s">
        <v>954</v>
      </c>
      <c r="D155" s="31" t="s">
        <v>955</v>
      </c>
      <c r="E155" s="31" t="s">
        <v>573</v>
      </c>
      <c r="F155" s="86">
        <v>1316778</v>
      </c>
      <c r="G155" s="32">
        <v>406.38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45324</v>
      </c>
      <c r="B156" s="32" t="s">
        <v>1160</v>
      </c>
      <c r="C156" s="31" t="s">
        <v>1161</v>
      </c>
      <c r="D156" s="31" t="s">
        <v>575</v>
      </c>
      <c r="E156" s="31" t="s">
        <v>573</v>
      </c>
      <c r="F156" s="86">
        <v>486140</v>
      </c>
      <c r="G156" s="32">
        <v>265.2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45324</v>
      </c>
      <c r="B157" s="32" t="s">
        <v>1160</v>
      </c>
      <c r="C157" s="31" t="s">
        <v>1161</v>
      </c>
      <c r="D157" s="31" t="s">
        <v>903</v>
      </c>
      <c r="E157" s="31" t="s">
        <v>573</v>
      </c>
      <c r="F157" s="86">
        <v>352977</v>
      </c>
      <c r="G157" s="32">
        <v>267.88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45324</v>
      </c>
      <c r="B158" s="32" t="s">
        <v>1162</v>
      </c>
      <c r="C158" s="31" t="s">
        <v>1163</v>
      </c>
      <c r="D158" s="31" t="s">
        <v>1164</v>
      </c>
      <c r="E158" s="31" t="s">
        <v>573</v>
      </c>
      <c r="F158" s="86">
        <v>493733</v>
      </c>
      <c r="G158" s="32">
        <v>20.86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45324</v>
      </c>
      <c r="B159" s="32" t="s">
        <v>1165</v>
      </c>
      <c r="C159" s="31" t="s">
        <v>1166</v>
      </c>
      <c r="D159" s="31" t="s">
        <v>916</v>
      </c>
      <c r="E159" s="31" t="s">
        <v>573</v>
      </c>
      <c r="F159" s="86">
        <v>32189</v>
      </c>
      <c r="G159" s="32">
        <v>213.76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45324</v>
      </c>
      <c r="B160" s="32" t="s">
        <v>1165</v>
      </c>
      <c r="C160" s="31" t="s">
        <v>1166</v>
      </c>
      <c r="D160" s="31" t="s">
        <v>1061</v>
      </c>
      <c r="E160" s="31" t="s">
        <v>573</v>
      </c>
      <c r="F160" s="86">
        <v>43846</v>
      </c>
      <c r="G160" s="32">
        <v>209.75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45324</v>
      </c>
      <c r="B161" s="32" t="s">
        <v>1167</v>
      </c>
      <c r="C161" s="31" t="s">
        <v>1168</v>
      </c>
      <c r="D161" s="31" t="s">
        <v>877</v>
      </c>
      <c r="E161" s="31" t="s">
        <v>573</v>
      </c>
      <c r="F161" s="86">
        <v>145897</v>
      </c>
      <c r="G161" s="32">
        <v>22.96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45324</v>
      </c>
      <c r="B162" s="32" t="s">
        <v>1169</v>
      </c>
      <c r="C162" s="31" t="s">
        <v>1170</v>
      </c>
      <c r="D162" s="31" t="s">
        <v>575</v>
      </c>
      <c r="E162" s="31" t="s">
        <v>573</v>
      </c>
      <c r="F162" s="86">
        <v>1388168</v>
      </c>
      <c r="G162" s="32">
        <v>24.72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45324</v>
      </c>
      <c r="B163" s="32" t="s">
        <v>984</v>
      </c>
      <c r="C163" s="31" t="s">
        <v>985</v>
      </c>
      <c r="D163" s="31" t="s">
        <v>986</v>
      </c>
      <c r="E163" s="31" t="s">
        <v>573</v>
      </c>
      <c r="F163" s="86">
        <v>2324521</v>
      </c>
      <c r="G163" s="32">
        <v>2.2999999999999998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45324</v>
      </c>
      <c r="B164" s="32" t="s">
        <v>906</v>
      </c>
      <c r="C164" s="31" t="s">
        <v>907</v>
      </c>
      <c r="D164" s="31" t="s">
        <v>877</v>
      </c>
      <c r="E164" s="31" t="s">
        <v>573</v>
      </c>
      <c r="F164" s="86">
        <v>2734429</v>
      </c>
      <c r="G164" s="32">
        <v>46.39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45324</v>
      </c>
      <c r="B165" s="32" t="s">
        <v>464</v>
      </c>
      <c r="C165" s="31" t="s">
        <v>987</v>
      </c>
      <c r="D165" s="31" t="s">
        <v>1171</v>
      </c>
      <c r="E165" s="31" t="s">
        <v>573</v>
      </c>
      <c r="F165" s="86">
        <v>13941797</v>
      </c>
      <c r="G165" s="32">
        <v>163.62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45324</v>
      </c>
      <c r="B166" s="32" t="s">
        <v>464</v>
      </c>
      <c r="C166" s="31" t="s">
        <v>987</v>
      </c>
      <c r="D166" s="31" t="s">
        <v>575</v>
      </c>
      <c r="E166" s="31" t="s">
        <v>573</v>
      </c>
      <c r="F166" s="86">
        <v>10339110</v>
      </c>
      <c r="G166" s="32">
        <v>161.25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45324</v>
      </c>
      <c r="B167" s="32" t="s">
        <v>464</v>
      </c>
      <c r="C167" s="31" t="s">
        <v>987</v>
      </c>
      <c r="D167" s="31" t="s">
        <v>877</v>
      </c>
      <c r="E167" s="31" t="s">
        <v>573</v>
      </c>
      <c r="F167" s="86">
        <v>11437462</v>
      </c>
      <c r="G167" s="32">
        <v>162.22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45324</v>
      </c>
      <c r="B168" s="32" t="s">
        <v>1172</v>
      </c>
      <c r="C168" s="31" t="s">
        <v>1173</v>
      </c>
      <c r="D168" s="31" t="s">
        <v>1174</v>
      </c>
      <c r="E168" s="31" t="s">
        <v>573</v>
      </c>
      <c r="F168" s="86">
        <v>103500</v>
      </c>
      <c r="G168" s="32">
        <v>66.930000000000007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45324</v>
      </c>
      <c r="B169" s="32" t="s">
        <v>290</v>
      </c>
      <c r="C169" s="31" t="s">
        <v>1175</v>
      </c>
      <c r="D169" s="31" t="s">
        <v>1176</v>
      </c>
      <c r="E169" s="31" t="s">
        <v>573</v>
      </c>
      <c r="F169" s="86">
        <v>5000000</v>
      </c>
      <c r="G169" s="32">
        <v>487.2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45324</v>
      </c>
      <c r="B170" s="32" t="s">
        <v>1177</v>
      </c>
      <c r="C170" s="31" t="s">
        <v>1178</v>
      </c>
      <c r="D170" s="31" t="s">
        <v>1179</v>
      </c>
      <c r="E170" s="31" t="s">
        <v>573</v>
      </c>
      <c r="F170" s="86">
        <v>824704</v>
      </c>
      <c r="G170" s="32">
        <v>408.05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45324</v>
      </c>
      <c r="B171" s="32" t="s">
        <v>988</v>
      </c>
      <c r="C171" s="31" t="s">
        <v>989</v>
      </c>
      <c r="D171" s="31" t="s">
        <v>575</v>
      </c>
      <c r="E171" s="31" t="s">
        <v>573</v>
      </c>
      <c r="F171" s="86">
        <v>247345</v>
      </c>
      <c r="G171" s="32">
        <v>140.34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45324</v>
      </c>
      <c r="B172" s="32" t="s">
        <v>1180</v>
      </c>
      <c r="C172" s="31" t="s">
        <v>1181</v>
      </c>
      <c r="D172" s="31" t="s">
        <v>575</v>
      </c>
      <c r="E172" s="31" t="s">
        <v>573</v>
      </c>
      <c r="F172" s="86">
        <v>192821</v>
      </c>
      <c r="G172" s="32">
        <v>390.79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45324</v>
      </c>
      <c r="B173" s="32" t="s">
        <v>992</v>
      </c>
      <c r="C173" s="31" t="s">
        <v>993</v>
      </c>
      <c r="D173" s="31" t="s">
        <v>575</v>
      </c>
      <c r="E173" s="31" t="s">
        <v>573</v>
      </c>
      <c r="F173" s="86">
        <v>4440988</v>
      </c>
      <c r="G173" s="32">
        <v>252.68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45324</v>
      </c>
      <c r="B174" s="32" t="s">
        <v>958</v>
      </c>
      <c r="C174" s="31" t="s">
        <v>959</v>
      </c>
      <c r="D174" s="31" t="s">
        <v>960</v>
      </c>
      <c r="E174" s="31" t="s">
        <v>573</v>
      </c>
      <c r="F174" s="86">
        <v>1075000</v>
      </c>
      <c r="G174" s="32">
        <v>20.77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45324</v>
      </c>
      <c r="B175" s="32" t="s">
        <v>936</v>
      </c>
      <c r="C175" s="31" t="s">
        <v>937</v>
      </c>
      <c r="D175" s="31" t="s">
        <v>1182</v>
      </c>
      <c r="E175" s="31" t="s">
        <v>573</v>
      </c>
      <c r="F175" s="86">
        <v>330600</v>
      </c>
      <c r="G175" s="32">
        <v>96.61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45324</v>
      </c>
      <c r="B176" s="32" t="s">
        <v>936</v>
      </c>
      <c r="C176" s="31" t="s">
        <v>937</v>
      </c>
      <c r="D176" s="31" t="s">
        <v>1183</v>
      </c>
      <c r="E176" s="31" t="s">
        <v>573</v>
      </c>
      <c r="F176" s="86">
        <v>147000</v>
      </c>
      <c r="G176" s="32">
        <v>102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45324</v>
      </c>
      <c r="B177" s="32" t="s">
        <v>936</v>
      </c>
      <c r="C177" s="31" t="s">
        <v>937</v>
      </c>
      <c r="D177" s="31" t="s">
        <v>1184</v>
      </c>
      <c r="E177" s="31" t="s">
        <v>573</v>
      </c>
      <c r="F177" s="86">
        <v>147000</v>
      </c>
      <c r="G177" s="32">
        <v>102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45324</v>
      </c>
      <c r="B178" s="32" t="s">
        <v>936</v>
      </c>
      <c r="C178" s="31" t="s">
        <v>937</v>
      </c>
      <c r="D178" s="31" t="s">
        <v>1185</v>
      </c>
      <c r="E178" s="31" t="s">
        <v>573</v>
      </c>
      <c r="F178" s="86">
        <v>300000</v>
      </c>
      <c r="G178" s="32">
        <v>102.5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45324</v>
      </c>
      <c r="B179" s="32" t="s">
        <v>936</v>
      </c>
      <c r="C179" s="31" t="s">
        <v>937</v>
      </c>
      <c r="D179" s="31" t="s">
        <v>1186</v>
      </c>
      <c r="E179" s="31" t="s">
        <v>573</v>
      </c>
      <c r="F179" s="86">
        <v>175000</v>
      </c>
      <c r="G179" s="32">
        <v>90.08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45324</v>
      </c>
      <c r="B180" s="32" t="s">
        <v>936</v>
      </c>
      <c r="C180" s="31" t="s">
        <v>937</v>
      </c>
      <c r="D180" s="31" t="s">
        <v>1187</v>
      </c>
      <c r="E180" s="31" t="s">
        <v>573</v>
      </c>
      <c r="F180" s="86">
        <v>224601</v>
      </c>
      <c r="G180" s="32">
        <v>93.78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45324</v>
      </c>
      <c r="B181" s="32" t="s">
        <v>936</v>
      </c>
      <c r="C181" s="31" t="s">
        <v>937</v>
      </c>
      <c r="D181" s="31" t="s">
        <v>1188</v>
      </c>
      <c r="E181" s="31" t="s">
        <v>573</v>
      </c>
      <c r="F181" s="86">
        <v>145000</v>
      </c>
      <c r="G181" s="32">
        <v>92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45324</v>
      </c>
      <c r="B182" s="32" t="s">
        <v>936</v>
      </c>
      <c r="C182" s="31" t="s">
        <v>937</v>
      </c>
      <c r="D182" s="31" t="s">
        <v>1189</v>
      </c>
      <c r="E182" s="31" t="s">
        <v>573</v>
      </c>
      <c r="F182" s="86">
        <v>169942</v>
      </c>
      <c r="G182" s="32">
        <v>93.47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45324</v>
      </c>
      <c r="B183" s="32" t="s">
        <v>938</v>
      </c>
      <c r="C183" s="31" t="s">
        <v>939</v>
      </c>
      <c r="D183" s="31" t="s">
        <v>877</v>
      </c>
      <c r="E183" s="31" t="s">
        <v>573</v>
      </c>
      <c r="F183" s="86">
        <v>17634774</v>
      </c>
      <c r="G183" s="32">
        <v>38.909999999999997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45324</v>
      </c>
      <c r="B184" s="32" t="s">
        <v>995</v>
      </c>
      <c r="C184" s="31" t="s">
        <v>996</v>
      </c>
      <c r="D184" s="31" t="s">
        <v>877</v>
      </c>
      <c r="E184" s="31" t="s">
        <v>573</v>
      </c>
      <c r="F184" s="86">
        <v>845135</v>
      </c>
      <c r="G184" s="32">
        <v>95.77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45324</v>
      </c>
      <c r="B185" s="32" t="s">
        <v>995</v>
      </c>
      <c r="C185" s="31" t="s">
        <v>996</v>
      </c>
      <c r="D185" s="31" t="s">
        <v>575</v>
      </c>
      <c r="E185" s="31" t="s">
        <v>573</v>
      </c>
      <c r="F185" s="86">
        <v>1809117</v>
      </c>
      <c r="G185" s="32">
        <v>95.45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45324</v>
      </c>
      <c r="B186" s="32" t="s">
        <v>1190</v>
      </c>
      <c r="C186" s="31" t="s">
        <v>1191</v>
      </c>
      <c r="D186" s="31" t="s">
        <v>575</v>
      </c>
      <c r="E186" s="31" t="s">
        <v>573</v>
      </c>
      <c r="F186" s="86">
        <v>337716</v>
      </c>
      <c r="G186" s="32">
        <v>188.33</v>
      </c>
      <c r="H186" s="32" t="s">
        <v>860</v>
      </c>
    </row>
    <row r="187" spans="1:28" ht="15" customHeight="1">
      <c r="A187" s="85">
        <v>45324</v>
      </c>
      <c r="B187" s="32" t="s">
        <v>961</v>
      </c>
      <c r="C187" s="31" t="s">
        <v>962</v>
      </c>
      <c r="D187" s="31" t="s">
        <v>877</v>
      </c>
      <c r="E187" s="31" t="s">
        <v>573</v>
      </c>
      <c r="F187" s="86">
        <v>5534301</v>
      </c>
      <c r="G187" s="32">
        <v>42.19</v>
      </c>
      <c r="H187" s="32" t="s">
        <v>860</v>
      </c>
    </row>
    <row r="188" spans="1:28" ht="15" customHeight="1">
      <c r="A188" s="85">
        <v>45324</v>
      </c>
      <c r="B188" s="32" t="s">
        <v>961</v>
      </c>
      <c r="C188" s="31" t="s">
        <v>962</v>
      </c>
      <c r="D188" s="31" t="s">
        <v>575</v>
      </c>
      <c r="E188" s="31" t="s">
        <v>573</v>
      </c>
      <c r="F188" s="86">
        <v>5487933</v>
      </c>
      <c r="G188" s="32">
        <v>42.49</v>
      </c>
      <c r="H188" s="32" t="s">
        <v>860</v>
      </c>
    </row>
    <row r="189" spans="1:28" ht="15" customHeight="1">
      <c r="A189" s="85">
        <v>45324</v>
      </c>
      <c r="B189" s="32" t="s">
        <v>527</v>
      </c>
      <c r="C189" s="31" t="s">
        <v>1192</v>
      </c>
      <c r="D189" s="31" t="s">
        <v>912</v>
      </c>
      <c r="E189" s="31" t="s">
        <v>573</v>
      </c>
      <c r="F189" s="86">
        <v>1713548</v>
      </c>
      <c r="G189" s="32">
        <v>667.72</v>
      </c>
      <c r="H189" s="32" t="s">
        <v>860</v>
      </c>
    </row>
    <row r="190" spans="1:28" ht="15" customHeight="1">
      <c r="A190" s="85">
        <v>45324</v>
      </c>
      <c r="B190" s="32" t="s">
        <v>1193</v>
      </c>
      <c r="C190" s="31" t="s">
        <v>1194</v>
      </c>
      <c r="D190" s="31" t="s">
        <v>575</v>
      </c>
      <c r="E190" s="31" t="s">
        <v>573</v>
      </c>
      <c r="F190" s="86">
        <v>575137</v>
      </c>
      <c r="G190" s="32">
        <v>301.12</v>
      </c>
      <c r="H190" s="32" t="s">
        <v>860</v>
      </c>
    </row>
    <row r="191" spans="1:28" ht="15" customHeight="1">
      <c r="A191" s="85">
        <v>45324</v>
      </c>
      <c r="B191" s="32" t="s">
        <v>1195</v>
      </c>
      <c r="C191" s="31" t="s">
        <v>1196</v>
      </c>
      <c r="D191" s="31" t="s">
        <v>575</v>
      </c>
      <c r="E191" s="31" t="s">
        <v>573</v>
      </c>
      <c r="F191" s="86">
        <v>768406</v>
      </c>
      <c r="G191" s="32">
        <v>127.58</v>
      </c>
      <c r="H191" s="32" t="s">
        <v>860</v>
      </c>
    </row>
    <row r="192" spans="1:28" ht="15" customHeight="1">
      <c r="A192" s="85">
        <v>45324</v>
      </c>
      <c r="B192" s="32" t="s">
        <v>963</v>
      </c>
      <c r="C192" s="31" t="s">
        <v>964</v>
      </c>
      <c r="D192" s="31" t="s">
        <v>972</v>
      </c>
      <c r="E192" s="31" t="s">
        <v>573</v>
      </c>
      <c r="F192" s="86">
        <v>600000</v>
      </c>
      <c r="G192" s="32">
        <v>208.57</v>
      </c>
      <c r="H192" s="32" t="s">
        <v>860</v>
      </c>
    </row>
    <row r="193" spans="1:8" ht="15" customHeight="1">
      <c r="A193" s="85">
        <v>45324</v>
      </c>
      <c r="B193" s="32" t="s">
        <v>963</v>
      </c>
      <c r="C193" s="31" t="s">
        <v>964</v>
      </c>
      <c r="D193" s="31" t="s">
        <v>948</v>
      </c>
      <c r="E193" s="31" t="s">
        <v>573</v>
      </c>
      <c r="F193" s="86">
        <v>507235</v>
      </c>
      <c r="G193" s="32">
        <v>207.68</v>
      </c>
      <c r="H193" s="32" t="s">
        <v>860</v>
      </c>
    </row>
    <row r="194" spans="1:8" ht="15" customHeight="1">
      <c r="A194" s="85">
        <v>45324</v>
      </c>
      <c r="B194" s="32" t="s">
        <v>963</v>
      </c>
      <c r="C194" s="31" t="s">
        <v>964</v>
      </c>
      <c r="D194" s="31" t="s">
        <v>1197</v>
      </c>
      <c r="E194" s="31" t="s">
        <v>573</v>
      </c>
      <c r="F194" s="86">
        <v>500000</v>
      </c>
      <c r="G194" s="32">
        <v>204.3</v>
      </c>
      <c r="H194" s="32" t="s">
        <v>860</v>
      </c>
    </row>
    <row r="195" spans="1:8" ht="15" customHeight="1">
      <c r="A195" s="85">
        <v>45324</v>
      </c>
      <c r="B195" s="32" t="s">
        <v>997</v>
      </c>
      <c r="C195" s="31" t="s">
        <v>998</v>
      </c>
      <c r="D195" s="31" t="s">
        <v>575</v>
      </c>
      <c r="E195" s="31" t="s">
        <v>573</v>
      </c>
      <c r="F195" s="86">
        <v>548153</v>
      </c>
      <c r="G195" s="32">
        <v>103.58</v>
      </c>
      <c r="H195" s="32" t="s">
        <v>860</v>
      </c>
    </row>
    <row r="196" spans="1:8" ht="15" customHeight="1">
      <c r="A196" s="85">
        <v>45324</v>
      </c>
      <c r="B196" s="32" t="s">
        <v>1198</v>
      </c>
      <c r="C196" s="31" t="s">
        <v>1199</v>
      </c>
      <c r="D196" s="31" t="s">
        <v>575</v>
      </c>
      <c r="E196" s="31" t="s">
        <v>573</v>
      </c>
      <c r="F196" s="86">
        <v>296834</v>
      </c>
      <c r="G196" s="32">
        <v>168.55</v>
      </c>
      <c r="H196" s="32" t="s">
        <v>860</v>
      </c>
    </row>
    <row r="197" spans="1:8" ht="15" customHeight="1">
      <c r="A197" s="85">
        <v>45324</v>
      </c>
      <c r="B197" s="32" t="s">
        <v>1200</v>
      </c>
      <c r="C197" s="31" t="s">
        <v>1201</v>
      </c>
      <c r="D197" s="31" t="s">
        <v>1061</v>
      </c>
      <c r="E197" s="31" t="s">
        <v>573</v>
      </c>
      <c r="F197" s="86">
        <v>80530</v>
      </c>
      <c r="G197" s="32">
        <v>41.83</v>
      </c>
      <c r="H197" s="32" t="s">
        <v>860</v>
      </c>
    </row>
    <row r="198" spans="1:8" ht="15" customHeight="1">
      <c r="A198" s="85">
        <v>45324</v>
      </c>
      <c r="B198" s="32" t="s">
        <v>909</v>
      </c>
      <c r="C198" s="31" t="s">
        <v>910</v>
      </c>
      <c r="D198" s="31" t="s">
        <v>893</v>
      </c>
      <c r="E198" s="31" t="s">
        <v>573</v>
      </c>
      <c r="F198" s="86">
        <v>134433</v>
      </c>
      <c r="G198" s="32">
        <v>39.700000000000003</v>
      </c>
      <c r="H198" s="32" t="s">
        <v>860</v>
      </c>
    </row>
    <row r="199" spans="1:8" ht="15" customHeight="1">
      <c r="A199" s="85">
        <v>45324</v>
      </c>
      <c r="B199" s="32" t="s">
        <v>1202</v>
      </c>
      <c r="C199" s="31" t="s">
        <v>1203</v>
      </c>
      <c r="D199" s="31" t="s">
        <v>999</v>
      </c>
      <c r="E199" s="31" t="s">
        <v>573</v>
      </c>
      <c r="F199" s="86">
        <v>7463780</v>
      </c>
      <c r="G199" s="32">
        <v>4.28</v>
      </c>
      <c r="H199" s="32" t="s">
        <v>860</v>
      </c>
    </row>
    <row r="200" spans="1:8" ht="15" customHeight="1">
      <c r="A200" s="85">
        <v>45324</v>
      </c>
      <c r="B200" s="32" t="s">
        <v>1202</v>
      </c>
      <c r="C200" s="31" t="s">
        <v>1203</v>
      </c>
      <c r="D200" s="31" t="s">
        <v>1204</v>
      </c>
      <c r="E200" s="31" t="s">
        <v>573</v>
      </c>
      <c r="F200" s="86">
        <v>12714842</v>
      </c>
      <c r="G200" s="32">
        <v>4.28</v>
      </c>
      <c r="H200" s="32" t="s">
        <v>860</v>
      </c>
    </row>
    <row r="201" spans="1:8" ht="15" customHeight="1">
      <c r="A201" s="85">
        <v>45324</v>
      </c>
      <c r="B201" s="32" t="s">
        <v>1205</v>
      </c>
      <c r="C201" s="31" t="s">
        <v>1206</v>
      </c>
      <c r="D201" s="31" t="s">
        <v>912</v>
      </c>
      <c r="E201" s="31" t="s">
        <v>573</v>
      </c>
      <c r="F201" s="86">
        <v>1008599</v>
      </c>
      <c r="G201" s="32">
        <v>17.809999999999999</v>
      </c>
      <c r="H201" s="32" t="s">
        <v>860</v>
      </c>
    </row>
    <row r="202" spans="1:8" ht="15" customHeight="1">
      <c r="A202" s="85">
        <v>45324</v>
      </c>
      <c r="B202" s="32" t="s">
        <v>1124</v>
      </c>
      <c r="C202" s="31" t="s">
        <v>1125</v>
      </c>
      <c r="D202" s="31" t="s">
        <v>1126</v>
      </c>
      <c r="E202" s="31" t="s">
        <v>574</v>
      </c>
      <c r="F202" s="86">
        <v>110000</v>
      </c>
      <c r="G202" s="32">
        <v>120.15</v>
      </c>
      <c r="H202" s="32" t="s">
        <v>860</v>
      </c>
    </row>
    <row r="203" spans="1:8" ht="15" customHeight="1">
      <c r="A203" s="85">
        <v>45324</v>
      </c>
      <c r="B203" s="32" t="s">
        <v>1124</v>
      </c>
      <c r="C203" s="31" t="s">
        <v>1125</v>
      </c>
      <c r="D203" s="31" t="s">
        <v>1207</v>
      </c>
      <c r="E203" s="31" t="s">
        <v>574</v>
      </c>
      <c r="F203" s="86">
        <v>100000</v>
      </c>
      <c r="G203" s="32">
        <v>120.22</v>
      </c>
      <c r="H203" s="32" t="s">
        <v>860</v>
      </c>
    </row>
    <row r="204" spans="1:8" ht="15" customHeight="1">
      <c r="A204" s="85">
        <v>45324</v>
      </c>
      <c r="B204" s="32" t="s">
        <v>1208</v>
      </c>
      <c r="C204" s="31" t="s">
        <v>1209</v>
      </c>
      <c r="D204" s="31" t="s">
        <v>1210</v>
      </c>
      <c r="E204" s="31" t="s">
        <v>574</v>
      </c>
      <c r="F204" s="86">
        <v>915749</v>
      </c>
      <c r="G204" s="32">
        <v>16.21</v>
      </c>
      <c r="H204" s="32" t="s">
        <v>860</v>
      </c>
    </row>
    <row r="205" spans="1:8" ht="15" customHeight="1">
      <c r="A205" s="85">
        <v>45324</v>
      </c>
      <c r="B205" s="32" t="s">
        <v>978</v>
      </c>
      <c r="C205" s="31" t="s">
        <v>979</v>
      </c>
      <c r="D205" s="31" t="s">
        <v>877</v>
      </c>
      <c r="E205" s="31" t="s">
        <v>574</v>
      </c>
      <c r="F205" s="86">
        <v>260801</v>
      </c>
      <c r="G205" s="32">
        <v>283.07</v>
      </c>
      <c r="H205" s="32" t="s">
        <v>860</v>
      </c>
    </row>
    <row r="206" spans="1:8" ht="15" customHeight="1">
      <c r="A206" s="85">
        <v>45324</v>
      </c>
      <c r="B206" s="32" t="s">
        <v>978</v>
      </c>
      <c r="C206" s="31" t="s">
        <v>979</v>
      </c>
      <c r="D206" s="31" t="s">
        <v>575</v>
      </c>
      <c r="E206" s="31" t="s">
        <v>574</v>
      </c>
      <c r="F206" s="86">
        <v>371227</v>
      </c>
      <c r="G206" s="32">
        <v>282.66000000000003</v>
      </c>
      <c r="H206" s="32" t="s">
        <v>860</v>
      </c>
    </row>
    <row r="207" spans="1:8" ht="15" customHeight="1">
      <c r="A207" s="85">
        <v>45324</v>
      </c>
      <c r="B207" s="32" t="s">
        <v>1127</v>
      </c>
      <c r="C207" s="31" t="s">
        <v>1128</v>
      </c>
      <c r="D207" s="31" t="s">
        <v>957</v>
      </c>
      <c r="E207" s="31" t="s">
        <v>574</v>
      </c>
      <c r="F207" s="86">
        <v>202035</v>
      </c>
      <c r="G207" s="32">
        <v>37.39</v>
      </c>
      <c r="H207" s="32" t="s">
        <v>860</v>
      </c>
    </row>
    <row r="208" spans="1:8" ht="15" customHeight="1">
      <c r="A208" s="85">
        <v>45324</v>
      </c>
      <c r="B208" s="32" t="s">
        <v>951</v>
      </c>
      <c r="C208" s="31" t="s">
        <v>952</v>
      </c>
      <c r="D208" s="31" t="s">
        <v>575</v>
      </c>
      <c r="E208" s="31" t="s">
        <v>574</v>
      </c>
      <c r="F208" s="86">
        <v>1759502</v>
      </c>
      <c r="G208" s="32">
        <v>68.64</v>
      </c>
      <c r="H208" s="32" t="s">
        <v>860</v>
      </c>
    </row>
    <row r="209" spans="1:8" ht="15" customHeight="1">
      <c r="A209" s="85">
        <v>45324</v>
      </c>
      <c r="B209" s="32" t="s">
        <v>951</v>
      </c>
      <c r="C209" s="31" t="s">
        <v>952</v>
      </c>
      <c r="D209" s="31" t="s">
        <v>877</v>
      </c>
      <c r="E209" s="31" t="s">
        <v>574</v>
      </c>
      <c r="F209" s="86">
        <v>1918623</v>
      </c>
      <c r="G209" s="32">
        <v>68.48</v>
      </c>
      <c r="H209" s="32" t="s">
        <v>860</v>
      </c>
    </row>
    <row r="210" spans="1:8" ht="15" customHeight="1">
      <c r="A210" s="85">
        <v>45324</v>
      </c>
      <c r="B210" s="32" t="s">
        <v>1139</v>
      </c>
      <c r="C210" s="31" t="s">
        <v>1140</v>
      </c>
      <c r="D210" s="31" t="s">
        <v>1141</v>
      </c>
      <c r="E210" s="31" t="s">
        <v>574</v>
      </c>
      <c r="F210" s="86">
        <v>87377</v>
      </c>
      <c r="G210" s="32">
        <v>70.62</v>
      </c>
      <c r="H210" s="32" t="s">
        <v>860</v>
      </c>
    </row>
    <row r="211" spans="1:8" ht="15" customHeight="1">
      <c r="A211" s="85">
        <v>45324</v>
      </c>
      <c r="B211" s="32" t="s">
        <v>1142</v>
      </c>
      <c r="C211" s="31" t="s">
        <v>1143</v>
      </c>
      <c r="D211" s="31" t="s">
        <v>1000</v>
      </c>
      <c r="E211" s="31" t="s">
        <v>574</v>
      </c>
      <c r="F211" s="86">
        <v>43200</v>
      </c>
      <c r="G211" s="32">
        <v>186.97</v>
      </c>
      <c r="H211" s="32" t="s">
        <v>860</v>
      </c>
    </row>
    <row r="212" spans="1:8" ht="15" customHeight="1">
      <c r="A212" s="85">
        <v>45324</v>
      </c>
      <c r="B212" s="32" t="s">
        <v>1149</v>
      </c>
      <c r="C212" s="31" t="s">
        <v>1150</v>
      </c>
      <c r="D212" s="31" t="s">
        <v>908</v>
      </c>
      <c r="E212" s="31" t="s">
        <v>574</v>
      </c>
      <c r="F212" s="86">
        <v>379201</v>
      </c>
      <c r="G212" s="32">
        <v>9.42</v>
      </c>
      <c r="H212" s="32" t="s">
        <v>860</v>
      </c>
    </row>
    <row r="213" spans="1:8" ht="15" customHeight="1">
      <c r="A213" s="85">
        <v>45324</v>
      </c>
      <c r="B213" s="32" t="s">
        <v>374</v>
      </c>
      <c r="C213" s="31" t="s">
        <v>1151</v>
      </c>
      <c r="D213" s="31" t="s">
        <v>877</v>
      </c>
      <c r="E213" s="31" t="s">
        <v>574</v>
      </c>
      <c r="F213" s="86">
        <v>10172988</v>
      </c>
      <c r="G213" s="32">
        <v>49.62</v>
      </c>
      <c r="H213" s="32" t="s">
        <v>860</v>
      </c>
    </row>
    <row r="214" spans="1:8" ht="15" customHeight="1">
      <c r="A214" s="85">
        <v>45324</v>
      </c>
      <c r="B214" s="32" t="s">
        <v>377</v>
      </c>
      <c r="C214" s="31" t="s">
        <v>1152</v>
      </c>
      <c r="D214" s="31" t="s">
        <v>575</v>
      </c>
      <c r="E214" s="31" t="s">
        <v>574</v>
      </c>
      <c r="F214" s="86">
        <v>5212732</v>
      </c>
      <c r="G214" s="32">
        <v>259.24</v>
      </c>
      <c r="H214" s="32" t="s">
        <v>860</v>
      </c>
    </row>
    <row r="215" spans="1:8" ht="15" customHeight="1">
      <c r="A215" s="85">
        <v>45324</v>
      </c>
      <c r="B215" s="32" t="s">
        <v>980</v>
      </c>
      <c r="C215" s="31" t="s">
        <v>981</v>
      </c>
      <c r="D215" s="31" t="s">
        <v>575</v>
      </c>
      <c r="E215" s="31" t="s">
        <v>574</v>
      </c>
      <c r="F215" s="86">
        <v>347989</v>
      </c>
      <c r="G215" s="32">
        <v>288.32</v>
      </c>
      <c r="H215" s="32" t="s">
        <v>860</v>
      </c>
    </row>
    <row r="216" spans="1:8" ht="15" customHeight="1">
      <c r="A216" s="85">
        <v>45324</v>
      </c>
      <c r="B216" s="32" t="s">
        <v>982</v>
      </c>
      <c r="C216" s="31" t="s">
        <v>983</v>
      </c>
      <c r="D216" s="31" t="s">
        <v>575</v>
      </c>
      <c r="E216" s="31" t="s">
        <v>574</v>
      </c>
      <c r="F216" s="86">
        <v>305155</v>
      </c>
      <c r="G216" s="32">
        <v>285.27</v>
      </c>
      <c r="H216" s="32" t="s">
        <v>860</v>
      </c>
    </row>
    <row r="217" spans="1:8" ht="15" customHeight="1">
      <c r="A217" s="85">
        <v>45324</v>
      </c>
      <c r="B217" s="32" t="s">
        <v>1211</v>
      </c>
      <c r="C217" s="31" t="s">
        <v>1212</v>
      </c>
      <c r="D217" s="31" t="s">
        <v>1213</v>
      </c>
      <c r="E217" s="31" t="s">
        <v>574</v>
      </c>
      <c r="F217" s="86">
        <v>40000</v>
      </c>
      <c r="G217" s="32">
        <v>206.5</v>
      </c>
      <c r="H217" s="32" t="s">
        <v>860</v>
      </c>
    </row>
    <row r="218" spans="1:8" ht="15" customHeight="1">
      <c r="A218" s="85">
        <v>45324</v>
      </c>
      <c r="B218" s="32" t="s">
        <v>1214</v>
      </c>
      <c r="C218" s="31" t="s">
        <v>1215</v>
      </c>
      <c r="D218" s="31" t="s">
        <v>1216</v>
      </c>
      <c r="E218" s="31" t="s">
        <v>574</v>
      </c>
      <c r="F218" s="86">
        <v>7000000</v>
      </c>
      <c r="G218" s="32">
        <v>72.5</v>
      </c>
      <c r="H218" s="32" t="s">
        <v>860</v>
      </c>
    </row>
    <row r="219" spans="1:8" ht="15" customHeight="1">
      <c r="A219" s="85">
        <v>45324</v>
      </c>
      <c r="B219" s="32" t="s">
        <v>1157</v>
      </c>
      <c r="C219" s="31" t="s">
        <v>1158</v>
      </c>
      <c r="D219" s="31" t="s">
        <v>575</v>
      </c>
      <c r="E219" s="31" t="s">
        <v>574</v>
      </c>
      <c r="F219" s="86">
        <v>1441119</v>
      </c>
      <c r="G219" s="32">
        <v>35.46</v>
      </c>
      <c r="H219" s="32" t="s">
        <v>860</v>
      </c>
    </row>
    <row r="220" spans="1:8" ht="15" customHeight="1">
      <c r="A220" s="85">
        <v>45324</v>
      </c>
      <c r="B220" s="32" t="s">
        <v>137</v>
      </c>
      <c r="C220" s="31" t="s">
        <v>1217</v>
      </c>
      <c r="D220" s="31" t="s">
        <v>1218</v>
      </c>
      <c r="E220" s="31" t="s">
        <v>574</v>
      </c>
      <c r="F220" s="86">
        <v>2500000</v>
      </c>
      <c r="G220" s="32">
        <v>189.12</v>
      </c>
      <c r="H220" s="32" t="s">
        <v>860</v>
      </c>
    </row>
    <row r="221" spans="1:8" ht="15" customHeight="1">
      <c r="A221" s="85">
        <v>45324</v>
      </c>
      <c r="B221" s="32" t="s">
        <v>934</v>
      </c>
      <c r="C221" s="31" t="s">
        <v>935</v>
      </c>
      <c r="D221" s="31" t="s">
        <v>575</v>
      </c>
      <c r="E221" s="31" t="s">
        <v>574</v>
      </c>
      <c r="F221" s="86">
        <v>145282</v>
      </c>
      <c r="G221" s="32">
        <v>150.80000000000001</v>
      </c>
      <c r="H221" s="32" t="s">
        <v>860</v>
      </c>
    </row>
    <row r="222" spans="1:8" ht="15" customHeight="1">
      <c r="A222" s="85">
        <v>45324</v>
      </c>
      <c r="B222" s="32" t="s">
        <v>953</v>
      </c>
      <c r="C222" s="31" t="s">
        <v>954</v>
      </c>
      <c r="D222" s="31" t="s">
        <v>1159</v>
      </c>
      <c r="E222" s="31" t="s">
        <v>574</v>
      </c>
      <c r="F222" s="86">
        <v>5000</v>
      </c>
      <c r="G222" s="32">
        <v>409.92</v>
      </c>
      <c r="H222" s="32" t="s">
        <v>860</v>
      </c>
    </row>
    <row r="223" spans="1:8" ht="15" customHeight="1">
      <c r="A223" s="85">
        <v>45324</v>
      </c>
      <c r="B223" s="32" t="s">
        <v>953</v>
      </c>
      <c r="C223" s="31" t="s">
        <v>954</v>
      </c>
      <c r="D223" s="31" t="s">
        <v>956</v>
      </c>
      <c r="E223" s="31" t="s">
        <v>574</v>
      </c>
      <c r="F223" s="86">
        <v>1500904</v>
      </c>
      <c r="G223" s="32">
        <v>405.33</v>
      </c>
      <c r="H223" s="32" t="s">
        <v>860</v>
      </c>
    </row>
    <row r="224" spans="1:8" ht="15" customHeight="1">
      <c r="A224" s="85">
        <v>45324</v>
      </c>
      <c r="B224" s="32" t="s">
        <v>953</v>
      </c>
      <c r="C224" s="31" t="s">
        <v>954</v>
      </c>
      <c r="D224" s="31" t="s">
        <v>955</v>
      </c>
      <c r="E224" s="31" t="s">
        <v>574</v>
      </c>
      <c r="F224" s="86">
        <v>1316778</v>
      </c>
      <c r="G224" s="32">
        <v>402.71</v>
      </c>
      <c r="H224" s="32" t="s">
        <v>860</v>
      </c>
    </row>
    <row r="225" spans="1:8" ht="15" customHeight="1">
      <c r="A225" s="85">
        <v>45324</v>
      </c>
      <c r="B225" s="32" t="s">
        <v>1160</v>
      </c>
      <c r="C225" s="31" t="s">
        <v>1161</v>
      </c>
      <c r="D225" s="31" t="s">
        <v>575</v>
      </c>
      <c r="E225" s="31" t="s">
        <v>574</v>
      </c>
      <c r="F225" s="86">
        <v>486140</v>
      </c>
      <c r="G225" s="32">
        <v>265.58</v>
      </c>
      <c r="H225" s="32" t="s">
        <v>860</v>
      </c>
    </row>
    <row r="226" spans="1:8" ht="15" customHeight="1">
      <c r="A226" s="85">
        <v>45324</v>
      </c>
      <c r="B226" s="32" t="s">
        <v>1160</v>
      </c>
      <c r="C226" s="31" t="s">
        <v>1161</v>
      </c>
      <c r="D226" s="31" t="s">
        <v>903</v>
      </c>
      <c r="E226" s="31" t="s">
        <v>574</v>
      </c>
      <c r="F226" s="86">
        <v>361569</v>
      </c>
      <c r="G226" s="32">
        <v>269.68</v>
      </c>
      <c r="H226" s="32" t="s">
        <v>860</v>
      </c>
    </row>
    <row r="227" spans="1:8" ht="15" customHeight="1">
      <c r="A227" s="85">
        <v>45324</v>
      </c>
      <c r="B227" s="32" t="s">
        <v>1162</v>
      </c>
      <c r="C227" s="31" t="s">
        <v>1163</v>
      </c>
      <c r="D227" s="31" t="s">
        <v>1164</v>
      </c>
      <c r="E227" s="31" t="s">
        <v>574</v>
      </c>
      <c r="F227" s="86">
        <v>493733</v>
      </c>
      <c r="G227" s="32">
        <v>20.95</v>
      </c>
      <c r="H227" s="32" t="s">
        <v>860</v>
      </c>
    </row>
    <row r="228" spans="1:8" ht="15" customHeight="1">
      <c r="A228" s="85">
        <v>45324</v>
      </c>
      <c r="B228" s="32" t="s">
        <v>1165</v>
      </c>
      <c r="C228" s="31" t="s">
        <v>1166</v>
      </c>
      <c r="D228" s="31" t="s">
        <v>916</v>
      </c>
      <c r="E228" s="31" t="s">
        <v>574</v>
      </c>
      <c r="F228" s="86">
        <v>7634</v>
      </c>
      <c r="G228" s="32">
        <v>211.91</v>
      </c>
      <c r="H228" s="32" t="s">
        <v>860</v>
      </c>
    </row>
    <row r="229" spans="1:8" ht="15" customHeight="1">
      <c r="A229" s="85">
        <v>45324</v>
      </c>
      <c r="B229" s="32" t="s">
        <v>1165</v>
      </c>
      <c r="C229" s="31" t="s">
        <v>1166</v>
      </c>
      <c r="D229" s="31" t="s">
        <v>1061</v>
      </c>
      <c r="E229" s="31" t="s">
        <v>574</v>
      </c>
      <c r="F229" s="86">
        <v>41604</v>
      </c>
      <c r="G229" s="32">
        <v>215.35</v>
      </c>
      <c r="H229" s="32" t="s">
        <v>860</v>
      </c>
    </row>
    <row r="230" spans="1:8" ht="15" customHeight="1">
      <c r="A230" s="85">
        <v>45324</v>
      </c>
      <c r="B230" s="32" t="s">
        <v>1167</v>
      </c>
      <c r="C230" s="31" t="s">
        <v>1168</v>
      </c>
      <c r="D230" s="31" t="s">
        <v>877</v>
      </c>
      <c r="E230" s="31" t="s">
        <v>574</v>
      </c>
      <c r="F230" s="86">
        <v>145897</v>
      </c>
      <c r="G230" s="32">
        <v>23</v>
      </c>
      <c r="H230" s="32" t="s">
        <v>860</v>
      </c>
    </row>
    <row r="231" spans="1:8" ht="15" customHeight="1">
      <c r="A231" s="85">
        <v>45324</v>
      </c>
      <c r="B231" s="32" t="s">
        <v>1169</v>
      </c>
      <c r="C231" s="31" t="s">
        <v>1170</v>
      </c>
      <c r="D231" s="31" t="s">
        <v>575</v>
      </c>
      <c r="E231" s="31" t="s">
        <v>574</v>
      </c>
      <c r="F231" s="86">
        <v>1388168</v>
      </c>
      <c r="G231" s="32">
        <v>24.71</v>
      </c>
      <c r="H231" s="32" t="s">
        <v>860</v>
      </c>
    </row>
    <row r="232" spans="1:8" ht="15" customHeight="1">
      <c r="A232" s="85">
        <v>45324</v>
      </c>
      <c r="B232" s="32" t="s">
        <v>984</v>
      </c>
      <c r="C232" s="31" t="s">
        <v>985</v>
      </c>
      <c r="D232" s="31" t="s">
        <v>986</v>
      </c>
      <c r="E232" s="31" t="s">
        <v>574</v>
      </c>
      <c r="F232" s="86">
        <v>1842768</v>
      </c>
      <c r="G232" s="32">
        <v>2.31</v>
      </c>
      <c r="H232" s="32" t="s">
        <v>860</v>
      </c>
    </row>
    <row r="233" spans="1:8" ht="15" customHeight="1">
      <c r="A233" s="85">
        <v>45324</v>
      </c>
      <c r="B233" s="32" t="s">
        <v>906</v>
      </c>
      <c r="C233" s="31" t="s">
        <v>907</v>
      </c>
      <c r="D233" s="31" t="s">
        <v>877</v>
      </c>
      <c r="E233" s="31" t="s">
        <v>574</v>
      </c>
      <c r="F233" s="86">
        <v>3227513</v>
      </c>
      <c r="G233" s="32">
        <v>46.52</v>
      </c>
      <c r="H233" s="32" t="s">
        <v>860</v>
      </c>
    </row>
    <row r="234" spans="1:8" ht="15" customHeight="1">
      <c r="A234" s="85">
        <v>45324</v>
      </c>
      <c r="B234" s="32" t="s">
        <v>464</v>
      </c>
      <c r="C234" s="31" t="s">
        <v>987</v>
      </c>
      <c r="D234" s="31" t="s">
        <v>1171</v>
      </c>
      <c r="E234" s="31" t="s">
        <v>574</v>
      </c>
      <c r="F234" s="86">
        <v>13941797</v>
      </c>
      <c r="G234" s="32">
        <v>163.69999999999999</v>
      </c>
      <c r="H234" s="32" t="s">
        <v>860</v>
      </c>
    </row>
    <row r="235" spans="1:8" ht="15" customHeight="1">
      <c r="A235" s="85">
        <v>45324</v>
      </c>
      <c r="B235" s="32" t="s">
        <v>464</v>
      </c>
      <c r="C235" s="31" t="s">
        <v>987</v>
      </c>
      <c r="D235" s="31" t="s">
        <v>877</v>
      </c>
      <c r="E235" s="31" t="s">
        <v>574</v>
      </c>
      <c r="F235" s="86">
        <v>10176631</v>
      </c>
      <c r="G235" s="32">
        <v>161.29</v>
      </c>
      <c r="H235" s="32" t="s">
        <v>860</v>
      </c>
    </row>
    <row r="236" spans="1:8" ht="15" customHeight="1">
      <c r="A236" s="85">
        <v>45324</v>
      </c>
      <c r="B236" s="32" t="s">
        <v>464</v>
      </c>
      <c r="C236" s="31" t="s">
        <v>987</v>
      </c>
      <c r="D236" s="31" t="s">
        <v>575</v>
      </c>
      <c r="E236" s="31" t="s">
        <v>574</v>
      </c>
      <c r="F236" s="86">
        <v>10339110</v>
      </c>
      <c r="G236" s="32">
        <v>161.47</v>
      </c>
      <c r="H236" s="32" t="s">
        <v>860</v>
      </c>
    </row>
    <row r="237" spans="1:8" ht="15" customHeight="1">
      <c r="A237" s="85">
        <v>45324</v>
      </c>
      <c r="B237" s="32" t="s">
        <v>1177</v>
      </c>
      <c r="C237" s="31" t="s">
        <v>1178</v>
      </c>
      <c r="D237" s="31" t="s">
        <v>1219</v>
      </c>
      <c r="E237" s="31" t="s">
        <v>574</v>
      </c>
      <c r="F237" s="86">
        <v>2000000</v>
      </c>
      <c r="G237" s="32">
        <v>408.08</v>
      </c>
      <c r="H237" s="32" t="s">
        <v>860</v>
      </c>
    </row>
    <row r="238" spans="1:8" ht="15" customHeight="1">
      <c r="A238" s="85">
        <v>45324</v>
      </c>
      <c r="B238" s="32" t="s">
        <v>1220</v>
      </c>
      <c r="C238" s="31" t="s">
        <v>1221</v>
      </c>
      <c r="D238" s="31" t="s">
        <v>1222</v>
      </c>
      <c r="E238" s="31" t="s">
        <v>574</v>
      </c>
      <c r="F238" s="86">
        <v>1790000</v>
      </c>
      <c r="G238" s="32">
        <v>15.12</v>
      </c>
      <c r="H238" s="32" t="s">
        <v>860</v>
      </c>
    </row>
    <row r="239" spans="1:8" ht="15" customHeight="1">
      <c r="A239" s="85">
        <v>45324</v>
      </c>
      <c r="B239" s="32" t="s">
        <v>988</v>
      </c>
      <c r="C239" s="31" t="s">
        <v>989</v>
      </c>
      <c r="D239" s="31" t="s">
        <v>575</v>
      </c>
      <c r="E239" s="31" t="s">
        <v>574</v>
      </c>
      <c r="F239" s="86">
        <v>247345</v>
      </c>
      <c r="G239" s="32">
        <v>140.4</v>
      </c>
      <c r="H239" s="32" t="s">
        <v>860</v>
      </c>
    </row>
    <row r="240" spans="1:8" ht="15" customHeight="1">
      <c r="A240" s="85">
        <v>45324</v>
      </c>
      <c r="B240" s="32" t="s">
        <v>990</v>
      </c>
      <c r="C240" s="31" t="s">
        <v>991</v>
      </c>
      <c r="D240" s="31" t="s">
        <v>1001</v>
      </c>
      <c r="E240" s="31" t="s">
        <v>574</v>
      </c>
      <c r="F240" s="86">
        <v>67200</v>
      </c>
      <c r="G240" s="32">
        <v>55.05</v>
      </c>
      <c r="H240" s="32" t="s">
        <v>860</v>
      </c>
    </row>
    <row r="241" spans="1:8" ht="15" customHeight="1">
      <c r="A241" s="85">
        <v>45324</v>
      </c>
      <c r="B241" s="32" t="s">
        <v>1180</v>
      </c>
      <c r="C241" s="31" t="s">
        <v>1181</v>
      </c>
      <c r="D241" s="31" t="s">
        <v>575</v>
      </c>
      <c r="E241" s="31" t="s">
        <v>574</v>
      </c>
      <c r="F241" s="86">
        <v>192821</v>
      </c>
      <c r="G241" s="32">
        <v>391.53</v>
      </c>
      <c r="H241" s="32" t="s">
        <v>860</v>
      </c>
    </row>
    <row r="242" spans="1:8" ht="15" customHeight="1">
      <c r="A242" s="85">
        <v>45324</v>
      </c>
      <c r="B242" s="32" t="s">
        <v>1002</v>
      </c>
      <c r="C242" s="31" t="s">
        <v>1003</v>
      </c>
      <c r="D242" s="31" t="s">
        <v>1004</v>
      </c>
      <c r="E242" s="31" t="s">
        <v>574</v>
      </c>
      <c r="F242" s="86">
        <v>3983974</v>
      </c>
      <c r="G242" s="32">
        <v>29.4</v>
      </c>
      <c r="H242" s="32" t="s">
        <v>860</v>
      </c>
    </row>
    <row r="243" spans="1:8" ht="15" customHeight="1">
      <c r="A243" s="85">
        <v>45324</v>
      </c>
      <c r="B243" s="32" t="s">
        <v>1223</v>
      </c>
      <c r="C243" s="31" t="s">
        <v>1224</v>
      </c>
      <c r="D243" s="31" t="s">
        <v>1225</v>
      </c>
      <c r="E243" s="31" t="s">
        <v>574</v>
      </c>
      <c r="F243" s="86">
        <v>5000000</v>
      </c>
      <c r="G243" s="32">
        <v>7.9</v>
      </c>
      <c r="H243" s="32" t="s">
        <v>860</v>
      </c>
    </row>
    <row r="244" spans="1:8" ht="15" customHeight="1">
      <c r="A244" s="85">
        <v>45324</v>
      </c>
      <c r="B244" s="32" t="s">
        <v>1223</v>
      </c>
      <c r="C244" s="31" t="s">
        <v>1224</v>
      </c>
      <c r="D244" s="31" t="s">
        <v>1226</v>
      </c>
      <c r="E244" s="31" t="s">
        <v>574</v>
      </c>
      <c r="F244" s="86">
        <v>5000000</v>
      </c>
      <c r="G244" s="32">
        <v>7.93</v>
      </c>
      <c r="H244" s="32" t="s">
        <v>860</v>
      </c>
    </row>
    <row r="245" spans="1:8" ht="15" customHeight="1">
      <c r="A245" s="85">
        <v>45324</v>
      </c>
      <c r="B245" s="32" t="s">
        <v>992</v>
      </c>
      <c r="C245" s="31" t="s">
        <v>993</v>
      </c>
      <c r="D245" s="31" t="s">
        <v>575</v>
      </c>
      <c r="E245" s="31" t="s">
        <v>574</v>
      </c>
      <c r="F245" s="86">
        <v>4440988</v>
      </c>
      <c r="G245" s="32">
        <v>252.83</v>
      </c>
      <c r="H245" s="32" t="s">
        <v>860</v>
      </c>
    </row>
    <row r="246" spans="1:8" ht="15" customHeight="1">
      <c r="A246" s="85">
        <v>45324</v>
      </c>
      <c r="B246" s="32" t="s">
        <v>958</v>
      </c>
      <c r="C246" s="31" t="s">
        <v>959</v>
      </c>
      <c r="D246" s="31" t="s">
        <v>912</v>
      </c>
      <c r="E246" s="31" t="s">
        <v>574</v>
      </c>
      <c r="F246" s="86">
        <v>700000</v>
      </c>
      <c r="G246" s="32">
        <v>20.78</v>
      </c>
      <c r="H246" s="32" t="s">
        <v>860</v>
      </c>
    </row>
    <row r="247" spans="1:8" ht="15" customHeight="1">
      <c r="A247" s="85">
        <v>45324</v>
      </c>
      <c r="B247" s="32" t="s">
        <v>936</v>
      </c>
      <c r="C247" s="31" t="s">
        <v>937</v>
      </c>
      <c r="D247" s="31" t="s">
        <v>994</v>
      </c>
      <c r="E247" s="31" t="s">
        <v>574</v>
      </c>
      <c r="F247" s="86">
        <v>213707</v>
      </c>
      <c r="G247" s="32">
        <v>92.41</v>
      </c>
      <c r="H247" s="32" t="s">
        <v>860</v>
      </c>
    </row>
    <row r="248" spans="1:8" ht="15" customHeight="1">
      <c r="A248" s="85">
        <v>45324</v>
      </c>
      <c r="B248" s="32" t="s">
        <v>936</v>
      </c>
      <c r="C248" s="31" t="s">
        <v>937</v>
      </c>
      <c r="D248" s="31" t="s">
        <v>1227</v>
      </c>
      <c r="E248" s="31" t="s">
        <v>574</v>
      </c>
      <c r="F248" s="86">
        <v>625942</v>
      </c>
      <c r="G248" s="32">
        <v>99.31</v>
      </c>
      <c r="H248" s="32" t="s">
        <v>860</v>
      </c>
    </row>
    <row r="249" spans="1:8" ht="15" customHeight="1">
      <c r="A249" s="85">
        <v>45324</v>
      </c>
      <c r="B249" s="32" t="s">
        <v>936</v>
      </c>
      <c r="C249" s="31" t="s">
        <v>937</v>
      </c>
      <c r="D249" s="31" t="s">
        <v>1228</v>
      </c>
      <c r="E249" s="31" t="s">
        <v>574</v>
      </c>
      <c r="F249" s="86">
        <v>462204</v>
      </c>
      <c r="G249" s="32">
        <v>91.49</v>
      </c>
      <c r="H249" s="32" t="s">
        <v>860</v>
      </c>
    </row>
    <row r="250" spans="1:8" ht="15" customHeight="1">
      <c r="A250" s="85">
        <v>45324</v>
      </c>
      <c r="B250" s="32" t="s">
        <v>936</v>
      </c>
      <c r="C250" s="31" t="s">
        <v>937</v>
      </c>
      <c r="D250" s="31" t="s">
        <v>1229</v>
      </c>
      <c r="E250" s="31" t="s">
        <v>574</v>
      </c>
      <c r="F250" s="86">
        <v>450000</v>
      </c>
      <c r="G250" s="32">
        <v>102</v>
      </c>
      <c r="H250" s="32" t="s">
        <v>860</v>
      </c>
    </row>
    <row r="251" spans="1:8" ht="15" customHeight="1">
      <c r="A251" s="85">
        <v>45324</v>
      </c>
      <c r="B251" s="32" t="s">
        <v>938</v>
      </c>
      <c r="C251" s="31" t="s">
        <v>939</v>
      </c>
      <c r="D251" s="31" t="s">
        <v>877</v>
      </c>
      <c r="E251" s="31" t="s">
        <v>574</v>
      </c>
      <c r="F251" s="86">
        <v>17830984</v>
      </c>
      <c r="G251" s="32">
        <v>38.96</v>
      </c>
      <c r="H251" s="32" t="s">
        <v>860</v>
      </c>
    </row>
    <row r="252" spans="1:8" ht="15" customHeight="1">
      <c r="A252" s="85">
        <v>45324</v>
      </c>
      <c r="B252" s="32" t="s">
        <v>995</v>
      </c>
      <c r="C252" s="31" t="s">
        <v>996</v>
      </c>
      <c r="D252" s="31" t="s">
        <v>877</v>
      </c>
      <c r="E252" s="31" t="s">
        <v>574</v>
      </c>
      <c r="F252" s="86">
        <v>1187590</v>
      </c>
      <c r="G252" s="32">
        <v>95.71</v>
      </c>
      <c r="H252" s="32" t="s">
        <v>860</v>
      </c>
    </row>
    <row r="253" spans="1:8" ht="15" customHeight="1">
      <c r="A253" s="85">
        <v>45324</v>
      </c>
      <c r="B253" s="32" t="s">
        <v>995</v>
      </c>
      <c r="C253" s="31" t="s">
        <v>996</v>
      </c>
      <c r="D253" s="31" t="s">
        <v>575</v>
      </c>
      <c r="E253" s="31" t="s">
        <v>574</v>
      </c>
      <c r="F253" s="86">
        <v>1809117</v>
      </c>
      <c r="G253" s="32">
        <v>95.46</v>
      </c>
      <c r="H253" s="32" t="s">
        <v>860</v>
      </c>
    </row>
    <row r="254" spans="1:8" ht="15" customHeight="1">
      <c r="A254" s="85">
        <v>45324</v>
      </c>
      <c r="B254" s="32" t="s">
        <v>1190</v>
      </c>
      <c r="C254" s="31" t="s">
        <v>1191</v>
      </c>
      <c r="D254" s="31" t="s">
        <v>575</v>
      </c>
      <c r="E254" s="31" t="s">
        <v>574</v>
      </c>
      <c r="F254" s="86">
        <v>337716</v>
      </c>
      <c r="G254" s="32">
        <v>188.28</v>
      </c>
      <c r="H254" s="32" t="s">
        <v>860</v>
      </c>
    </row>
    <row r="255" spans="1:8" ht="15" customHeight="1">
      <c r="A255" s="85">
        <v>45324</v>
      </c>
      <c r="B255" s="32" t="s">
        <v>961</v>
      </c>
      <c r="C255" s="31" t="s">
        <v>962</v>
      </c>
      <c r="D255" s="31" t="s">
        <v>877</v>
      </c>
      <c r="E255" s="31" t="s">
        <v>574</v>
      </c>
      <c r="F255" s="86">
        <v>6378417</v>
      </c>
      <c r="G255" s="32">
        <v>42.38</v>
      </c>
      <c r="H255" s="32" t="s">
        <v>860</v>
      </c>
    </row>
    <row r="256" spans="1:8" ht="15" customHeight="1">
      <c r="A256" s="85">
        <v>45324</v>
      </c>
      <c r="B256" s="32" t="s">
        <v>961</v>
      </c>
      <c r="C256" s="31" t="s">
        <v>962</v>
      </c>
      <c r="D256" s="31" t="s">
        <v>575</v>
      </c>
      <c r="E256" s="31" t="s">
        <v>574</v>
      </c>
      <c r="F256" s="86">
        <v>5487933</v>
      </c>
      <c r="G256" s="32">
        <v>42.53</v>
      </c>
      <c r="H256" s="32" t="s">
        <v>860</v>
      </c>
    </row>
    <row r="257" spans="1:8" ht="15" customHeight="1">
      <c r="A257" s="85">
        <v>45324</v>
      </c>
      <c r="B257" s="32" t="s">
        <v>527</v>
      </c>
      <c r="C257" s="31" t="s">
        <v>1192</v>
      </c>
      <c r="D257" s="31" t="s">
        <v>1230</v>
      </c>
      <c r="E257" s="31" t="s">
        <v>574</v>
      </c>
      <c r="F257" s="86">
        <v>2500000</v>
      </c>
      <c r="G257" s="32">
        <v>657.27</v>
      </c>
      <c r="H257" s="32" t="s">
        <v>860</v>
      </c>
    </row>
    <row r="258" spans="1:8" ht="15" customHeight="1">
      <c r="A258" s="85">
        <v>45324</v>
      </c>
      <c r="B258" s="32" t="s">
        <v>527</v>
      </c>
      <c r="C258" s="31" t="s">
        <v>1192</v>
      </c>
      <c r="D258" s="31" t="s">
        <v>912</v>
      </c>
      <c r="E258" s="31" t="s">
        <v>574</v>
      </c>
      <c r="F258" s="86">
        <v>1365810</v>
      </c>
      <c r="G258" s="32">
        <v>677.9</v>
      </c>
      <c r="H258" s="32" t="s">
        <v>860</v>
      </c>
    </row>
    <row r="259" spans="1:8" ht="15" customHeight="1">
      <c r="A259" s="85">
        <v>45324</v>
      </c>
      <c r="B259" s="32" t="s">
        <v>1193</v>
      </c>
      <c r="C259" s="31" t="s">
        <v>1194</v>
      </c>
      <c r="D259" s="31" t="s">
        <v>575</v>
      </c>
      <c r="E259" s="31" t="s">
        <v>574</v>
      </c>
      <c r="F259" s="86">
        <v>575137</v>
      </c>
      <c r="G259" s="32">
        <v>301.33999999999997</v>
      </c>
      <c r="H259" s="32" t="s">
        <v>860</v>
      </c>
    </row>
    <row r="260" spans="1:8" ht="15" customHeight="1">
      <c r="A260" s="85">
        <v>45324</v>
      </c>
      <c r="B260" s="32" t="s">
        <v>1231</v>
      </c>
      <c r="C260" s="31" t="s">
        <v>1232</v>
      </c>
      <c r="D260" s="31" t="s">
        <v>1233</v>
      </c>
      <c r="E260" s="31" t="s">
        <v>574</v>
      </c>
      <c r="F260" s="86">
        <v>274967</v>
      </c>
      <c r="G260" s="32">
        <v>107.22</v>
      </c>
      <c r="H260" s="32" t="s">
        <v>860</v>
      </c>
    </row>
    <row r="261" spans="1:8" ht="15" customHeight="1">
      <c r="A261" s="85">
        <v>45324</v>
      </c>
      <c r="B261" s="32" t="s">
        <v>1195</v>
      </c>
      <c r="C261" s="31" t="s">
        <v>1196</v>
      </c>
      <c r="D261" s="31" t="s">
        <v>575</v>
      </c>
      <c r="E261" s="31" t="s">
        <v>574</v>
      </c>
      <c r="F261" s="86">
        <v>768406</v>
      </c>
      <c r="G261" s="32">
        <v>127.65</v>
      </c>
      <c r="H261" s="32" t="s">
        <v>860</v>
      </c>
    </row>
    <row r="262" spans="1:8" ht="15" customHeight="1">
      <c r="A262" s="85">
        <v>45324</v>
      </c>
      <c r="B262" s="32" t="s">
        <v>963</v>
      </c>
      <c r="C262" s="31" t="s">
        <v>964</v>
      </c>
      <c r="D262" s="31" t="s">
        <v>948</v>
      </c>
      <c r="E262" s="31" t="s">
        <v>574</v>
      </c>
      <c r="F262" s="86">
        <v>507235</v>
      </c>
      <c r="G262" s="32">
        <v>207.97</v>
      </c>
      <c r="H262" s="32" t="s">
        <v>860</v>
      </c>
    </row>
    <row r="263" spans="1:8" ht="15" customHeight="1">
      <c r="A263" s="85">
        <v>45324</v>
      </c>
      <c r="B263" s="32" t="s">
        <v>997</v>
      </c>
      <c r="C263" s="31" t="s">
        <v>998</v>
      </c>
      <c r="D263" s="31" t="s">
        <v>575</v>
      </c>
      <c r="E263" s="31" t="s">
        <v>574</v>
      </c>
      <c r="F263" s="86">
        <v>548153</v>
      </c>
      <c r="G263" s="32">
        <v>103.6</v>
      </c>
      <c r="H263" s="32" t="s">
        <v>860</v>
      </c>
    </row>
    <row r="264" spans="1:8" ht="15" customHeight="1">
      <c r="A264" s="85">
        <v>45324</v>
      </c>
      <c r="B264" s="32" t="s">
        <v>1198</v>
      </c>
      <c r="C264" s="31" t="s">
        <v>1199</v>
      </c>
      <c r="D264" s="31" t="s">
        <v>575</v>
      </c>
      <c r="E264" s="31" t="s">
        <v>574</v>
      </c>
      <c r="F264" s="86">
        <v>296834</v>
      </c>
      <c r="G264" s="32">
        <v>168.77</v>
      </c>
      <c r="H264" s="32" t="s">
        <v>860</v>
      </c>
    </row>
    <row r="265" spans="1:8" ht="15" customHeight="1">
      <c r="A265" s="85">
        <v>45324</v>
      </c>
      <c r="B265" s="32" t="s">
        <v>1200</v>
      </c>
      <c r="C265" s="31" t="s">
        <v>1201</v>
      </c>
      <c r="D265" s="31" t="s">
        <v>1061</v>
      </c>
      <c r="E265" s="31" t="s">
        <v>574</v>
      </c>
      <c r="F265" s="86">
        <v>80530</v>
      </c>
      <c r="G265" s="32">
        <v>38.83</v>
      </c>
      <c r="H265" s="32" t="s">
        <v>860</v>
      </c>
    </row>
    <row r="266" spans="1:8" ht="15" customHeight="1">
      <c r="A266" s="85">
        <v>45324</v>
      </c>
      <c r="B266" s="32" t="s">
        <v>909</v>
      </c>
      <c r="C266" s="31" t="s">
        <v>910</v>
      </c>
      <c r="D266" s="31" t="s">
        <v>893</v>
      </c>
      <c r="E266" s="31" t="s">
        <v>574</v>
      </c>
      <c r="F266" s="86">
        <v>4129190</v>
      </c>
      <c r="G266" s="32">
        <v>39.700000000000003</v>
      </c>
      <c r="H266" s="32" t="s">
        <v>860</v>
      </c>
    </row>
    <row r="267" spans="1:8" ht="15" customHeight="1">
      <c r="A267" s="85">
        <v>45324</v>
      </c>
      <c r="B267" s="32" t="s">
        <v>1202</v>
      </c>
      <c r="C267" s="31" t="s">
        <v>1203</v>
      </c>
      <c r="D267" s="31" t="s">
        <v>999</v>
      </c>
      <c r="E267" s="31" t="s">
        <v>574</v>
      </c>
      <c r="F267" s="86">
        <v>6690579</v>
      </c>
      <c r="G267" s="32">
        <v>4.3</v>
      </c>
      <c r="H267" s="32" t="s">
        <v>860</v>
      </c>
    </row>
    <row r="268" spans="1:8" ht="15" customHeight="1">
      <c r="A268" s="85">
        <v>45324</v>
      </c>
      <c r="B268" s="32" t="s">
        <v>1202</v>
      </c>
      <c r="C268" s="31" t="s">
        <v>1203</v>
      </c>
      <c r="D268" s="31" t="s">
        <v>1204</v>
      </c>
      <c r="E268" s="31" t="s">
        <v>574</v>
      </c>
      <c r="F268" s="86">
        <v>11734842</v>
      </c>
      <c r="G268" s="32">
        <v>4.3099999999999996</v>
      </c>
      <c r="H268" s="32" t="s">
        <v>860</v>
      </c>
    </row>
    <row r="269" spans="1:8" ht="15" customHeight="1">
      <c r="A269" s="85">
        <v>45324</v>
      </c>
      <c r="B269" s="32" t="s">
        <v>1205</v>
      </c>
      <c r="C269" s="31" t="s">
        <v>1206</v>
      </c>
      <c r="D269" s="31" t="s">
        <v>912</v>
      </c>
      <c r="E269" s="31" t="s">
        <v>574</v>
      </c>
      <c r="F269" s="86">
        <v>347149</v>
      </c>
      <c r="G269" s="32">
        <v>18.11</v>
      </c>
      <c r="H269" s="32" t="s">
        <v>860</v>
      </c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1005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6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6">
        <v>1</v>
      </c>
      <c r="B10" s="212">
        <v>45278</v>
      </c>
      <c r="C10" s="217"/>
      <c r="D10" s="221" t="s">
        <v>215</v>
      </c>
      <c r="E10" s="218" t="s">
        <v>590</v>
      </c>
      <c r="F10" s="211" t="s">
        <v>891</v>
      </c>
      <c r="G10" s="213">
        <v>593</v>
      </c>
      <c r="H10" s="211"/>
      <c r="I10" s="211" t="s">
        <v>892</v>
      </c>
      <c r="J10" s="213" t="s">
        <v>591</v>
      </c>
      <c r="K10" s="213"/>
      <c r="L10" s="215"/>
      <c r="M10" s="219"/>
      <c r="N10" s="213"/>
      <c r="O10" s="220"/>
      <c r="P10" s="215">
        <f>VLOOKUP(D10,'MidCap Intra'!$B$11:$C$568,2,0)</f>
        <v>649.65</v>
      </c>
      <c r="Q10" s="266">
        <v>45301</v>
      </c>
      <c r="S10" s="37" t="s">
        <v>592</v>
      </c>
    </row>
    <row r="11" spans="1:27" ht="15" customHeight="1">
      <c r="A11" s="216">
        <v>2</v>
      </c>
      <c r="B11" s="212">
        <v>45288</v>
      </c>
      <c r="C11" s="217"/>
      <c r="D11" s="221" t="s">
        <v>555</v>
      </c>
      <c r="E11" s="218" t="s">
        <v>590</v>
      </c>
      <c r="F11" s="211" t="s">
        <v>894</v>
      </c>
      <c r="G11" s="213">
        <v>1645</v>
      </c>
      <c r="H11" s="211"/>
      <c r="I11" s="211" t="s">
        <v>895</v>
      </c>
      <c r="J11" s="213" t="s">
        <v>591</v>
      </c>
      <c r="K11" s="213"/>
      <c r="L11" s="215"/>
      <c r="M11" s="219"/>
      <c r="N11" s="213"/>
      <c r="O11" s="220"/>
      <c r="P11" s="215">
        <f>VLOOKUP(D11,'MidCap Intra'!$B$11:$C$568,2,0)</f>
        <v>1715.55</v>
      </c>
      <c r="Q11" s="266">
        <v>45301</v>
      </c>
      <c r="S11" s="37" t="s">
        <v>592</v>
      </c>
    </row>
    <row r="12" spans="1:27" ht="15" customHeight="1">
      <c r="A12" s="287">
        <v>3</v>
      </c>
      <c r="B12" s="288">
        <v>45294</v>
      </c>
      <c r="C12" s="289"/>
      <c r="D12" s="290" t="s">
        <v>175</v>
      </c>
      <c r="E12" s="291" t="s">
        <v>590</v>
      </c>
      <c r="F12" s="214">
        <v>9937.5</v>
      </c>
      <c r="G12" s="209">
        <v>9340</v>
      </c>
      <c r="H12" s="214">
        <v>10410</v>
      </c>
      <c r="I12" s="214" t="s">
        <v>898</v>
      </c>
      <c r="J12" s="292" t="s">
        <v>965</v>
      </c>
      <c r="K12" s="292">
        <f>H12-F12</f>
        <v>472.5</v>
      </c>
      <c r="L12" s="293">
        <f>(F12*-0.3)/100</f>
        <v>-29.8125</v>
      </c>
      <c r="M12" s="294">
        <f t="shared" ref="M12" si="0">(K12+L12)/F12</f>
        <v>4.4547169811320758E-2</v>
      </c>
      <c r="N12" s="292" t="s">
        <v>593</v>
      </c>
      <c r="O12" s="295">
        <v>45323</v>
      </c>
      <c r="P12" s="295"/>
      <c r="Q12" s="266"/>
      <c r="S12" s="37" t="s">
        <v>592</v>
      </c>
    </row>
    <row r="13" spans="1:27" ht="15" customHeight="1">
      <c r="A13" s="216">
        <v>4</v>
      </c>
      <c r="B13" s="212">
        <v>45303</v>
      </c>
      <c r="C13" s="217"/>
      <c r="D13" s="221" t="s">
        <v>161</v>
      </c>
      <c r="E13" s="218" t="s">
        <v>590</v>
      </c>
      <c r="F13" s="211" t="s">
        <v>901</v>
      </c>
      <c r="G13" s="213">
        <v>490</v>
      </c>
      <c r="H13" s="211"/>
      <c r="I13" s="211" t="s">
        <v>902</v>
      </c>
      <c r="J13" s="213" t="s">
        <v>591</v>
      </c>
      <c r="K13" s="213"/>
      <c r="L13" s="215"/>
      <c r="M13" s="219"/>
      <c r="N13" s="213"/>
      <c r="O13" s="220"/>
      <c r="P13" s="215">
        <f>VLOOKUP(D13,'MidCap Intra'!$B$11:$C$568,2,0)</f>
        <v>494.85</v>
      </c>
      <c r="Q13" s="266">
        <v>45309</v>
      </c>
      <c r="S13" s="37" t="s">
        <v>784</v>
      </c>
    </row>
    <row r="14" spans="1:27" ht="15" customHeight="1">
      <c r="A14" s="216">
        <v>5</v>
      </c>
      <c r="B14" s="212">
        <v>45307</v>
      </c>
      <c r="C14" s="217"/>
      <c r="D14" s="221" t="s">
        <v>896</v>
      </c>
      <c r="E14" s="218" t="s">
        <v>590</v>
      </c>
      <c r="F14" s="211" t="s">
        <v>904</v>
      </c>
      <c r="G14" s="213">
        <v>237</v>
      </c>
      <c r="H14" s="211"/>
      <c r="I14" s="211" t="s">
        <v>905</v>
      </c>
      <c r="J14" s="213" t="s">
        <v>591</v>
      </c>
      <c r="K14" s="213"/>
      <c r="L14" s="215"/>
      <c r="M14" s="219"/>
      <c r="N14" s="213"/>
      <c r="O14" s="220"/>
      <c r="P14" s="215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914</v>
      </c>
      <c r="G15" s="213">
        <v>3280</v>
      </c>
      <c r="H15" s="211"/>
      <c r="I15" s="211" t="s">
        <v>915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3552.55</v>
      </c>
      <c r="Q15" s="266"/>
      <c r="S15" s="37" t="s">
        <v>592</v>
      </c>
    </row>
    <row r="16" spans="1:27" ht="15" customHeight="1">
      <c r="A16" s="287">
        <v>7</v>
      </c>
      <c r="B16" s="288">
        <v>45316</v>
      </c>
      <c r="C16" s="289"/>
      <c r="D16" s="290" t="s">
        <v>547</v>
      </c>
      <c r="E16" s="291" t="s">
        <v>590</v>
      </c>
      <c r="F16" s="214">
        <v>288</v>
      </c>
      <c r="G16" s="209">
        <v>267</v>
      </c>
      <c r="H16" s="214">
        <v>305</v>
      </c>
      <c r="I16" s="214" t="s">
        <v>913</v>
      </c>
      <c r="J16" s="292" t="s">
        <v>1008</v>
      </c>
      <c r="K16" s="292">
        <f>H16-F16</f>
        <v>17</v>
      </c>
      <c r="L16" s="293">
        <f>(F16*-0.3)/100</f>
        <v>-0.86399999999999988</v>
      </c>
      <c r="M16" s="294">
        <f t="shared" ref="M16" si="1">(K16+L16)/F16</f>
        <v>5.6027777777777774E-2</v>
      </c>
      <c r="N16" s="292" t="s">
        <v>593</v>
      </c>
      <c r="O16" s="295">
        <v>45323</v>
      </c>
      <c r="P16" s="295"/>
      <c r="Q16" s="266"/>
      <c r="S16" s="37" t="s">
        <v>592</v>
      </c>
    </row>
    <row r="17" spans="1:39" ht="15" customHeight="1">
      <c r="A17" s="216">
        <v>8</v>
      </c>
      <c r="B17" s="212">
        <v>45320</v>
      </c>
      <c r="C17" s="217"/>
      <c r="D17" s="221" t="s">
        <v>386</v>
      </c>
      <c r="E17" s="218" t="s">
        <v>590</v>
      </c>
      <c r="F17" s="211" t="s">
        <v>917</v>
      </c>
      <c r="G17" s="213">
        <v>1415</v>
      </c>
      <c r="H17" s="211"/>
      <c r="I17" s="211" t="s">
        <v>918</v>
      </c>
      <c r="J17" s="213" t="s">
        <v>591</v>
      </c>
      <c r="K17" s="213"/>
      <c r="L17" s="215"/>
      <c r="M17" s="219"/>
      <c r="N17" s="213"/>
      <c r="O17" s="220"/>
      <c r="P17" s="215">
        <f>VLOOKUP(D17,'MidCap Intra'!$B$11:$C$568,2,0)</f>
        <v>1512.3</v>
      </c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924</v>
      </c>
      <c r="G18" s="213">
        <v>2640</v>
      </c>
      <c r="H18" s="211"/>
      <c r="I18" s="211" t="s">
        <v>925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2915.4</v>
      </c>
      <c r="Q18" s="266"/>
      <c r="S18" s="37" t="s">
        <v>592</v>
      </c>
    </row>
    <row r="19" spans="1:39" ht="15" customHeight="1">
      <c r="A19" s="216">
        <v>10</v>
      </c>
      <c r="B19" s="212">
        <v>45321</v>
      </c>
      <c r="C19" s="217"/>
      <c r="D19" s="221" t="s">
        <v>429</v>
      </c>
      <c r="E19" s="218" t="s">
        <v>590</v>
      </c>
      <c r="F19" s="211" t="s">
        <v>926</v>
      </c>
      <c r="G19" s="213">
        <v>106</v>
      </c>
      <c r="H19" s="211"/>
      <c r="I19" s="211" t="s">
        <v>927</v>
      </c>
      <c r="J19" s="213" t="s">
        <v>591</v>
      </c>
      <c r="K19" s="213"/>
      <c r="L19" s="215"/>
      <c r="M19" s="219"/>
      <c r="N19" s="213"/>
      <c r="O19" s="220"/>
      <c r="P19" s="215">
        <f>VLOOKUP(D19,'MidCap Intra'!$B$11:$C$568,2,0)</f>
        <v>118.5</v>
      </c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1006</v>
      </c>
      <c r="G20" s="213">
        <v>1790</v>
      </c>
      <c r="H20" s="211"/>
      <c r="I20" s="211" t="s">
        <v>1007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1914.95</v>
      </c>
      <c r="Q20" s="266"/>
      <c r="S20" s="37"/>
    </row>
    <row r="21" spans="1:39" ht="15" customHeight="1">
      <c r="A21" s="216"/>
      <c r="B21" s="212"/>
      <c r="C21" s="217"/>
      <c r="D21" s="221"/>
      <c r="E21" s="218"/>
      <c r="F21" s="211"/>
      <c r="G21" s="213"/>
      <c r="H21" s="211"/>
      <c r="I21" s="211"/>
      <c r="J21" s="213"/>
      <c r="K21" s="213"/>
      <c r="L21" s="215"/>
      <c r="M21" s="219"/>
      <c r="N21" s="213"/>
      <c r="O21" s="220"/>
      <c r="P21" s="215"/>
      <c r="Q21" s="266"/>
      <c r="S21" s="37"/>
    </row>
    <row r="22" spans="1:39" ht="15" customHeight="1">
      <c r="A22" s="216"/>
      <c r="B22" s="212"/>
      <c r="C22" s="217"/>
      <c r="D22" s="221"/>
      <c r="E22" s="218"/>
      <c r="F22" s="211"/>
      <c r="G22" s="213"/>
      <c r="H22" s="211"/>
      <c r="I22" s="211"/>
      <c r="J22" s="213"/>
      <c r="K22" s="213"/>
      <c r="L22" s="215"/>
      <c r="M22" s="219"/>
      <c r="N22" s="213"/>
      <c r="O22" s="220"/>
      <c r="P22" s="215"/>
      <c r="Q22" s="266"/>
      <c r="S22" s="37"/>
    </row>
    <row r="23" spans="1:39" ht="15" customHeight="1">
      <c r="A23" s="216"/>
      <c r="B23" s="212"/>
      <c r="C23" s="217"/>
      <c r="D23" s="221"/>
      <c r="E23" s="218"/>
      <c r="F23" s="211"/>
      <c r="G23" s="213"/>
      <c r="H23" s="211"/>
      <c r="I23" s="211"/>
      <c r="J23" s="213"/>
      <c r="K23" s="213"/>
      <c r="L23" s="215"/>
      <c r="M23" s="219"/>
      <c r="N23" s="213"/>
      <c r="O23" s="220"/>
      <c r="P23" s="215"/>
      <c r="Q23" s="266"/>
      <c r="S23" s="37"/>
    </row>
    <row r="24" spans="1:39" ht="15" customHeight="1">
      <c r="A24" s="216"/>
      <c r="B24" s="212"/>
      <c r="C24" s="217"/>
      <c r="D24" s="221"/>
      <c r="E24" s="218"/>
      <c r="F24" s="211"/>
      <c r="G24" s="213"/>
      <c r="H24" s="211"/>
      <c r="I24" s="211"/>
      <c r="J24" s="213"/>
      <c r="K24" s="213"/>
      <c r="L24" s="215"/>
      <c r="M24" s="219"/>
      <c r="N24" s="213"/>
      <c r="O24" s="220"/>
      <c r="P24" s="215"/>
      <c r="Q24" s="266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594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595</v>
      </c>
      <c r="B28" s="115"/>
      <c r="C28" s="115"/>
      <c r="D28" s="115"/>
      <c r="E28" s="37"/>
      <c r="F28" s="122" t="s">
        <v>596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597</v>
      </c>
      <c r="B29" s="115"/>
      <c r="C29" s="115"/>
      <c r="D29" s="115" t="s">
        <v>598</v>
      </c>
      <c r="E29" s="6"/>
      <c r="F29" s="122" t="s">
        <v>599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28"/>
      <c r="B31" s="228"/>
      <c r="C31" s="228"/>
      <c r="D31" s="228"/>
      <c r="E31" s="229"/>
      <c r="F31" s="229"/>
      <c r="G31" s="229"/>
      <c r="H31" s="229"/>
      <c r="I31" s="229"/>
      <c r="J31" s="230"/>
      <c r="K31" s="231"/>
      <c r="L31" s="231"/>
      <c r="M31" s="229"/>
      <c r="N31" s="232"/>
      <c r="O31" s="23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604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565</v>
      </c>
      <c r="C34" s="95"/>
      <c r="D34" s="96" t="s">
        <v>577</v>
      </c>
      <c r="E34" s="95" t="s">
        <v>578</v>
      </c>
      <c r="F34" s="95" t="s">
        <v>579</v>
      </c>
      <c r="G34" s="95" t="s">
        <v>600</v>
      </c>
      <c r="H34" s="95" t="s">
        <v>581</v>
      </c>
      <c r="I34" s="222" t="s">
        <v>582</v>
      </c>
      <c r="J34" s="224" t="s">
        <v>583</v>
      </c>
      <c r="K34" s="223" t="s">
        <v>605</v>
      </c>
      <c r="L34" s="97" t="s">
        <v>585</v>
      </c>
      <c r="M34" s="139" t="s">
        <v>606</v>
      </c>
      <c r="N34" s="95" t="s">
        <v>607</v>
      </c>
      <c r="O34" s="94" t="s">
        <v>587</v>
      </c>
      <c r="P34" s="96" t="s">
        <v>588</v>
      </c>
      <c r="Q34" s="270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11">
        <v>1</v>
      </c>
      <c r="B35" s="271">
        <v>45324</v>
      </c>
      <c r="C35" s="265"/>
      <c r="D35" s="265" t="s">
        <v>1018</v>
      </c>
      <c r="E35" s="211" t="s">
        <v>602</v>
      </c>
      <c r="F35" s="211" t="s">
        <v>1019</v>
      </c>
      <c r="G35" s="211">
        <v>144.5</v>
      </c>
      <c r="H35" s="211"/>
      <c r="I35" s="213" t="s">
        <v>1020</v>
      </c>
      <c r="J35" s="210" t="s">
        <v>591</v>
      </c>
      <c r="K35" s="98"/>
      <c r="L35" s="101"/>
      <c r="M35" s="267"/>
      <c r="N35" s="98"/>
      <c r="O35" s="100"/>
      <c r="P35" s="272"/>
      <c r="Q35" s="264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11"/>
      <c r="B36" s="271"/>
      <c r="C36" s="265"/>
      <c r="D36" s="265"/>
      <c r="E36" s="211"/>
      <c r="F36" s="211"/>
      <c r="G36" s="211"/>
      <c r="H36" s="211"/>
      <c r="I36" s="213"/>
      <c r="J36" s="210"/>
      <c r="K36" s="98"/>
      <c r="L36" s="101"/>
      <c r="M36" s="267"/>
      <c r="N36" s="98"/>
      <c r="O36" s="100"/>
      <c r="P36" s="272"/>
      <c r="Q36" s="264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11"/>
      <c r="B37" s="271"/>
      <c r="C37" s="265"/>
      <c r="D37" s="265"/>
      <c r="E37" s="211"/>
      <c r="F37" s="211"/>
      <c r="G37" s="211"/>
      <c r="H37" s="211"/>
      <c r="I37" s="213"/>
      <c r="J37" s="210"/>
      <c r="K37" s="98"/>
      <c r="L37" s="101"/>
      <c r="M37" s="267"/>
      <c r="N37" s="98"/>
      <c r="O37" s="100"/>
      <c r="P37" s="272"/>
      <c r="Q37" s="264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9" spans="1:39" ht="12.75" customHeight="1">
      <c r="A39" s="141"/>
      <c r="B39" s="144"/>
      <c r="C39" s="140"/>
      <c r="D39" s="140"/>
      <c r="E39" s="141"/>
      <c r="F39" s="141"/>
      <c r="G39" s="141"/>
      <c r="H39" s="145"/>
      <c r="I39" s="145"/>
      <c r="J39" s="145"/>
      <c r="K39" s="140"/>
      <c r="L39" s="141"/>
      <c r="M39" s="141"/>
      <c r="N39" s="141"/>
      <c r="O39" s="145"/>
      <c r="P39" s="145"/>
      <c r="Q39" s="145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>
      <c r="A40" s="146" t="s">
        <v>608</v>
      </c>
      <c r="B40" s="146"/>
      <c r="C40" s="146"/>
      <c r="D40" s="146"/>
      <c r="E40" s="147"/>
      <c r="F40" s="108"/>
      <c r="G40" s="108"/>
      <c r="H40" s="108"/>
      <c r="I40" s="108"/>
      <c r="J40" s="1"/>
      <c r="K40" s="6"/>
      <c r="L40" s="6"/>
      <c r="M40" s="6"/>
      <c r="N40" s="1"/>
      <c r="O40" s="1"/>
      <c r="P40" s="37"/>
      <c r="Q40" s="37"/>
      <c r="R40" s="37"/>
      <c r="S40" s="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7"/>
      <c r="AH40" s="37"/>
      <c r="AI40" s="37"/>
      <c r="AJ40" s="37"/>
      <c r="AK40" s="37"/>
      <c r="AL40" s="37"/>
      <c r="AM40" s="37"/>
    </row>
    <row r="41" spans="1:39" ht="38.25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95" t="s">
        <v>582</v>
      </c>
      <c r="J41" s="94" t="s">
        <v>583</v>
      </c>
      <c r="K41" s="94" t="s">
        <v>609</v>
      </c>
      <c r="L41" s="97" t="s">
        <v>585</v>
      </c>
      <c r="M41" s="139" t="s">
        <v>606</v>
      </c>
      <c r="N41" s="95" t="s">
        <v>607</v>
      </c>
      <c r="O41" s="95" t="s">
        <v>587</v>
      </c>
      <c r="P41" s="96" t="s">
        <v>588</v>
      </c>
      <c r="Q41" s="269"/>
      <c r="R41" s="37"/>
      <c r="S41" s="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329">
        <v>1</v>
      </c>
      <c r="B42" s="331">
        <v>45322</v>
      </c>
      <c r="C42" s="301"/>
      <c r="D42" s="301" t="s">
        <v>940</v>
      </c>
      <c r="E42" s="299" t="s">
        <v>602</v>
      </c>
      <c r="F42" s="299">
        <v>220</v>
      </c>
      <c r="G42" s="299">
        <v>82.5</v>
      </c>
      <c r="H42" s="299">
        <v>82.5</v>
      </c>
      <c r="I42" s="302"/>
      <c r="J42" s="337" t="s">
        <v>1014</v>
      </c>
      <c r="K42" s="304">
        <f>H42-F42</f>
        <v>-137.5</v>
      </c>
      <c r="L42" s="305">
        <v>50</v>
      </c>
      <c r="M42" s="306">
        <f t="shared" ref="M42" si="2">(K42*N42)-L42</f>
        <v>-6925</v>
      </c>
      <c r="N42" s="307">
        <v>50</v>
      </c>
      <c r="O42" s="333" t="s">
        <v>603</v>
      </c>
      <c r="P42" s="335">
        <v>45324</v>
      </c>
      <c r="Q42" s="264"/>
      <c r="R42" s="140"/>
      <c r="S42" s="55" t="s">
        <v>592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30"/>
      <c r="B43" s="332"/>
      <c r="C43" s="301"/>
      <c r="D43" s="301" t="s">
        <v>941</v>
      </c>
      <c r="E43" s="299" t="s">
        <v>885</v>
      </c>
      <c r="F43" s="299">
        <v>34</v>
      </c>
      <c r="G43" s="299"/>
      <c r="H43" s="299">
        <v>0</v>
      </c>
      <c r="I43" s="302"/>
      <c r="J43" s="338"/>
      <c r="K43" s="304">
        <f>F43-H43</f>
        <v>34</v>
      </c>
      <c r="L43" s="305">
        <v>25</v>
      </c>
      <c r="M43" s="306">
        <f t="shared" ref="M43" si="3">(K43*N43)-L43</f>
        <v>1675</v>
      </c>
      <c r="N43" s="307">
        <v>50</v>
      </c>
      <c r="O43" s="334"/>
      <c r="P43" s="336"/>
      <c r="Q43" s="26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4">
        <v>2</v>
      </c>
      <c r="B44" s="268">
        <v>45323</v>
      </c>
      <c r="C44" s="242"/>
      <c r="D44" s="242" t="s">
        <v>966</v>
      </c>
      <c r="E44" s="214" t="s">
        <v>885</v>
      </c>
      <c r="F44" s="214">
        <v>122.5</v>
      </c>
      <c r="G44" s="214">
        <v>210</v>
      </c>
      <c r="H44" s="214">
        <v>87</v>
      </c>
      <c r="I44" s="209">
        <v>0.1</v>
      </c>
      <c r="J44" s="296" t="s">
        <v>967</v>
      </c>
      <c r="K44" s="297">
        <f>F44-H44</f>
        <v>35.5</v>
      </c>
      <c r="L44" s="298">
        <v>50</v>
      </c>
      <c r="M44" s="226">
        <f t="shared" ref="M44" si="4">(K44*N44)-L44</f>
        <v>1725</v>
      </c>
      <c r="N44" s="225">
        <v>50</v>
      </c>
      <c r="O44" s="102" t="s">
        <v>593</v>
      </c>
      <c r="P44" s="227">
        <v>45323</v>
      </c>
      <c r="Q44" s="26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9">
        <v>3</v>
      </c>
      <c r="B45" s="300">
        <v>45324</v>
      </c>
      <c r="C45" s="301"/>
      <c r="D45" s="301" t="s">
        <v>966</v>
      </c>
      <c r="E45" s="299" t="s">
        <v>885</v>
      </c>
      <c r="F45" s="299">
        <v>127</v>
      </c>
      <c r="G45" s="299">
        <v>220</v>
      </c>
      <c r="H45" s="299">
        <v>197.5</v>
      </c>
      <c r="I45" s="302">
        <v>5</v>
      </c>
      <c r="J45" s="303" t="s">
        <v>1009</v>
      </c>
      <c r="K45" s="304">
        <f>F45-H45</f>
        <v>-70.5</v>
      </c>
      <c r="L45" s="305">
        <v>50</v>
      </c>
      <c r="M45" s="306">
        <f t="shared" ref="M45" si="5">(K45*N45)-L45</f>
        <v>-3575</v>
      </c>
      <c r="N45" s="307">
        <v>50</v>
      </c>
      <c r="O45" s="308" t="s">
        <v>603</v>
      </c>
      <c r="P45" s="309">
        <v>45324</v>
      </c>
      <c r="Q45" s="26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22">
        <v>4</v>
      </c>
      <c r="B46" s="324">
        <v>45293</v>
      </c>
      <c r="C46" s="265"/>
      <c r="D46" s="265" t="s">
        <v>1010</v>
      </c>
      <c r="E46" s="211" t="s">
        <v>602</v>
      </c>
      <c r="F46" s="211" t="s">
        <v>1012</v>
      </c>
      <c r="G46" s="211"/>
      <c r="H46" s="211"/>
      <c r="I46" s="213"/>
      <c r="J46" s="326" t="s">
        <v>591</v>
      </c>
      <c r="K46" s="211"/>
      <c r="L46" s="273"/>
      <c r="M46" s="275"/>
      <c r="N46" s="211"/>
      <c r="O46" s="213"/>
      <c r="P46" s="328"/>
      <c r="Q46" s="26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23"/>
      <c r="B47" s="325"/>
      <c r="C47" s="265"/>
      <c r="D47" s="265" t="s">
        <v>1011</v>
      </c>
      <c r="E47" s="211" t="s">
        <v>885</v>
      </c>
      <c r="F47" s="211" t="s">
        <v>1013</v>
      </c>
      <c r="G47" s="211"/>
      <c r="H47" s="211"/>
      <c r="I47" s="213"/>
      <c r="J47" s="327"/>
      <c r="K47" s="211"/>
      <c r="L47" s="273"/>
      <c r="M47" s="275"/>
      <c r="N47" s="211"/>
      <c r="O47" s="213"/>
      <c r="P47" s="325"/>
      <c r="Q47" s="26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9">
        <v>5</v>
      </c>
      <c r="B48" s="300">
        <v>45324</v>
      </c>
      <c r="C48" s="301"/>
      <c r="D48" s="301" t="s">
        <v>1015</v>
      </c>
      <c r="E48" s="299" t="s">
        <v>602</v>
      </c>
      <c r="F48" s="299">
        <v>12.5</v>
      </c>
      <c r="G48" s="299">
        <v>9</v>
      </c>
      <c r="H48" s="299">
        <v>11.25</v>
      </c>
      <c r="I48" s="302" t="s">
        <v>1016</v>
      </c>
      <c r="J48" s="303" t="s">
        <v>1017</v>
      </c>
      <c r="K48" s="304">
        <f>H48-F48</f>
        <v>-1.25</v>
      </c>
      <c r="L48" s="305">
        <v>50</v>
      </c>
      <c r="M48" s="306">
        <f t="shared" ref="M48" si="6">(K48*N48)-L48</f>
        <v>-1925</v>
      </c>
      <c r="N48" s="307">
        <v>1500</v>
      </c>
      <c r="O48" s="308" t="s">
        <v>603</v>
      </c>
      <c r="P48" s="309">
        <v>45324</v>
      </c>
      <c r="Q48" s="26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1"/>
      <c r="B49" s="271"/>
      <c r="C49" s="265"/>
      <c r="D49" s="265"/>
      <c r="E49" s="211"/>
      <c r="F49" s="211"/>
      <c r="G49" s="211"/>
      <c r="H49" s="211"/>
      <c r="I49" s="213"/>
      <c r="J49" s="213"/>
      <c r="K49" s="211"/>
      <c r="L49" s="273"/>
      <c r="M49" s="275"/>
      <c r="N49" s="211"/>
      <c r="O49" s="213"/>
      <c r="P49" s="271"/>
      <c r="Q49" s="26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1"/>
      <c r="B50" s="271"/>
      <c r="C50" s="265"/>
      <c r="D50" s="265"/>
      <c r="E50" s="211"/>
      <c r="F50" s="211"/>
      <c r="G50" s="211"/>
      <c r="H50" s="211"/>
      <c r="I50" s="213"/>
      <c r="J50" s="213"/>
      <c r="K50" s="211"/>
      <c r="L50" s="273"/>
      <c r="M50" s="275"/>
      <c r="N50" s="211"/>
      <c r="O50" s="213"/>
      <c r="P50" s="271"/>
      <c r="Q50" s="264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38.25" customHeight="1">
      <c r="A51" s="93" t="s">
        <v>614</v>
      </c>
      <c r="B51" s="148"/>
      <c r="C51" s="148"/>
      <c r="D51" s="149"/>
      <c r="E51" s="129"/>
      <c r="F51" s="6"/>
      <c r="G51" s="6"/>
      <c r="H51" s="130"/>
      <c r="I51" s="150"/>
      <c r="J51" s="1"/>
      <c r="K51" s="6"/>
      <c r="L51" s="6"/>
      <c r="M51" s="6"/>
      <c r="N51" s="1"/>
      <c r="O51" s="1"/>
      <c r="R51" s="1"/>
      <c r="S51" s="6"/>
      <c r="T51" s="1"/>
      <c r="U51" s="1"/>
      <c r="V51" s="1"/>
      <c r="W51" s="1"/>
      <c r="X51" s="1"/>
      <c r="Y51" s="6"/>
      <c r="Z51" s="1"/>
      <c r="AA51" s="1"/>
      <c r="AB51" s="1"/>
      <c r="AC51" s="1"/>
      <c r="AD51" s="1"/>
      <c r="AE51" s="6"/>
      <c r="AF51" s="1"/>
      <c r="AG51" s="1"/>
      <c r="AH51" s="1"/>
      <c r="AI51" s="1"/>
      <c r="AJ51" s="1"/>
      <c r="AK51" s="6"/>
      <c r="AL51" s="1"/>
    </row>
    <row r="52" spans="1:39" ht="38.25">
      <c r="A52" s="94" t="s">
        <v>16</v>
      </c>
      <c r="B52" s="95" t="s">
        <v>565</v>
      </c>
      <c r="C52" s="95"/>
      <c r="D52" s="96" t="s">
        <v>577</v>
      </c>
      <c r="E52" s="95" t="s">
        <v>578</v>
      </c>
      <c r="F52" s="95" t="s">
        <v>579</v>
      </c>
      <c r="G52" s="95" t="s">
        <v>580</v>
      </c>
      <c r="H52" s="95" t="s">
        <v>581</v>
      </c>
      <c r="I52" s="95" t="s">
        <v>582</v>
      </c>
      <c r="J52" s="94" t="s">
        <v>583</v>
      </c>
      <c r="K52" s="133" t="s">
        <v>601</v>
      </c>
      <c r="L52" s="134" t="s">
        <v>585</v>
      </c>
      <c r="M52" s="97" t="s">
        <v>586</v>
      </c>
      <c r="N52" s="95" t="s">
        <v>587</v>
      </c>
      <c r="O52" s="96" t="s">
        <v>588</v>
      </c>
      <c r="P52" s="222" t="s">
        <v>589</v>
      </c>
      <c r="Q52" s="224" t="s">
        <v>872</v>
      </c>
      <c r="R52" s="37"/>
      <c r="S52" s="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8">
        <v>1</v>
      </c>
      <c r="B53" s="99">
        <v>45252</v>
      </c>
      <c r="C53" s="143"/>
      <c r="D53" s="143" t="s">
        <v>365</v>
      </c>
      <c r="E53" s="98" t="s">
        <v>590</v>
      </c>
      <c r="F53" s="98" t="s">
        <v>880</v>
      </c>
      <c r="G53" s="98">
        <v>2480</v>
      </c>
      <c r="H53" s="98"/>
      <c r="I53" s="98" t="s">
        <v>881</v>
      </c>
      <c r="J53" s="100" t="s">
        <v>591</v>
      </c>
      <c r="K53" s="100"/>
      <c r="L53" s="101"/>
      <c r="M53" s="277"/>
      <c r="N53" s="274"/>
      <c r="O53" s="278"/>
      <c r="P53" s="215">
        <f>VLOOKUP(D53,'MidCap Intra'!$B$11:$C$568,2,0)</f>
        <v>2885.25</v>
      </c>
      <c r="Q53" s="212"/>
      <c r="R53" s="37"/>
      <c r="S53" s="37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4.25" customHeight="1">
      <c r="A54" s="98">
        <v>2</v>
      </c>
      <c r="B54" s="99">
        <v>45261</v>
      </c>
      <c r="C54" s="143"/>
      <c r="D54" s="143" t="s">
        <v>406</v>
      </c>
      <c r="E54" s="98" t="s">
        <v>590</v>
      </c>
      <c r="F54" s="98" t="s">
        <v>883</v>
      </c>
      <c r="G54" s="98">
        <v>477</v>
      </c>
      <c r="H54" s="98"/>
      <c r="I54" s="98" t="s">
        <v>884</v>
      </c>
      <c r="J54" s="100" t="s">
        <v>591</v>
      </c>
      <c r="K54" s="100"/>
      <c r="L54" s="276"/>
      <c r="M54" s="219"/>
      <c r="N54" s="213"/>
      <c r="O54" s="220"/>
      <c r="P54" s="215">
        <f>VLOOKUP(D54,'MidCap Intra'!$B$11:$C$568,2,0)</f>
        <v>533.79999999999995</v>
      </c>
      <c r="Q54" s="212"/>
      <c r="R54" s="37"/>
      <c r="S54" s="37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4.25" customHeight="1">
      <c r="A55" s="98">
        <v>3</v>
      </c>
      <c r="B55" s="99">
        <v>45271</v>
      </c>
      <c r="C55" s="143"/>
      <c r="D55" s="143" t="s">
        <v>447</v>
      </c>
      <c r="E55" s="98" t="s">
        <v>590</v>
      </c>
      <c r="F55" s="98" t="s">
        <v>888</v>
      </c>
      <c r="G55" s="98">
        <v>390</v>
      </c>
      <c r="H55" s="98"/>
      <c r="I55" s="98" t="s">
        <v>887</v>
      </c>
      <c r="J55" s="100" t="s">
        <v>591</v>
      </c>
      <c r="K55" s="100"/>
      <c r="L55" s="276"/>
      <c r="M55" s="219"/>
      <c r="N55" s="213"/>
      <c r="O55" s="220"/>
      <c r="P55" s="215">
        <f>VLOOKUP(D55,'MidCap Intra'!$B$11:$C$568,2,0)</f>
        <v>485.45</v>
      </c>
      <c r="Q55" s="212"/>
      <c r="R55" s="37"/>
      <c r="S55" s="37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4.25" customHeight="1">
      <c r="A56" s="98"/>
      <c r="B56" s="99"/>
      <c r="C56" s="143"/>
      <c r="D56" s="143"/>
      <c r="E56" s="98"/>
      <c r="F56" s="98"/>
      <c r="G56" s="98"/>
      <c r="H56" s="98"/>
      <c r="I56" s="98"/>
      <c r="J56" s="100"/>
      <c r="K56" s="100"/>
      <c r="L56" s="276"/>
      <c r="M56" s="219"/>
      <c r="N56" s="213"/>
      <c r="O56" s="220"/>
      <c r="P56" s="212"/>
      <c r="Q56" s="212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2.75" customHeight="1">
      <c r="A57" s="98"/>
      <c r="B57" s="99"/>
      <c r="C57" s="143"/>
      <c r="D57" s="143"/>
      <c r="E57" s="98"/>
      <c r="F57" s="98"/>
      <c r="G57" s="98"/>
      <c r="H57" s="98"/>
      <c r="I57" s="98"/>
      <c r="J57" s="100"/>
      <c r="K57" s="100"/>
      <c r="L57" s="276"/>
      <c r="M57" s="279"/>
      <c r="N57" s="213"/>
      <c r="O57" s="213"/>
      <c r="P57" s="212"/>
      <c r="Q57" s="212"/>
      <c r="S57" s="6"/>
      <c r="T57" s="1"/>
      <c r="U57" s="1"/>
      <c r="V57" s="1"/>
      <c r="W57" s="1"/>
      <c r="X57" s="1"/>
      <c r="Y57" s="1"/>
      <c r="Z57" s="1"/>
    </row>
    <row r="58" spans="1:39" ht="12.75" customHeight="1">
      <c r="A58" s="115" t="s">
        <v>594</v>
      </c>
      <c r="B58" s="115"/>
      <c r="C58" s="115"/>
      <c r="D58" s="115"/>
      <c r="E58" s="37"/>
      <c r="F58" s="122" t="s">
        <v>596</v>
      </c>
      <c r="G58" s="55"/>
      <c r="H58" s="55"/>
      <c r="I58" s="55"/>
      <c r="J58" s="6"/>
      <c r="K58" s="135"/>
      <c r="L58" s="136"/>
      <c r="M58" s="6"/>
      <c r="N58" s="105"/>
      <c r="O58" s="151"/>
      <c r="P58" s="1"/>
      <c r="Q58" s="233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 t="s">
        <v>595</v>
      </c>
      <c r="B59" s="115"/>
      <c r="C59" s="115"/>
      <c r="D59" s="115"/>
      <c r="E59" s="6"/>
      <c r="F59" s="122" t="s">
        <v>599</v>
      </c>
      <c r="G59" s="6"/>
      <c r="H59" s="6" t="s">
        <v>616</v>
      </c>
      <c r="I59" s="6"/>
      <c r="J59" s="1"/>
      <c r="K59" s="6"/>
      <c r="L59" s="6"/>
      <c r="M59" s="6"/>
      <c r="N59" s="1"/>
      <c r="O59" s="1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1"/>
      <c r="B60" s="115"/>
      <c r="C60" s="115"/>
      <c r="D60" s="115"/>
      <c r="E60" s="6"/>
      <c r="F60" s="122"/>
      <c r="G60" s="6"/>
      <c r="H60" s="6"/>
      <c r="I60" s="6"/>
      <c r="J60" s="1"/>
      <c r="K60" s="6"/>
      <c r="L60" s="6"/>
      <c r="M60" s="6"/>
      <c r="N60" s="1"/>
      <c r="O60" s="1"/>
      <c r="R60" s="1"/>
      <c r="S60" s="55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1"/>
      <c r="B61" s="115"/>
      <c r="C61" s="115"/>
      <c r="D61" s="115"/>
      <c r="E61" s="6"/>
      <c r="F61" s="122"/>
      <c r="G61" s="55"/>
      <c r="H61" s="37"/>
      <c r="I61" s="55"/>
      <c r="J61" s="6"/>
      <c r="K61" s="135"/>
      <c r="L61" s="136"/>
      <c r="M61" s="6"/>
      <c r="N61" s="105"/>
      <c r="O61" s="137"/>
      <c r="P61" s="1"/>
      <c r="Q61" s="233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1"/>
      <c r="B62" s="115"/>
      <c r="C62" s="115"/>
      <c r="D62" s="115"/>
      <c r="E62" s="6"/>
      <c r="F62" s="122"/>
      <c r="G62" s="55"/>
      <c r="H62" s="37"/>
      <c r="I62" s="55"/>
      <c r="J62" s="6"/>
      <c r="K62" s="135"/>
      <c r="L62" s="136"/>
      <c r="M62" s="6"/>
      <c r="N62" s="105"/>
      <c r="O62" s="137"/>
      <c r="P62" s="1"/>
      <c r="Q62" s="233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/>
      <c r="B63" s="115"/>
      <c r="C63" s="115"/>
      <c r="D63" s="115"/>
      <c r="E63" s="6"/>
      <c r="F63" s="122"/>
      <c r="G63" s="55"/>
      <c r="H63" s="37"/>
      <c r="I63" s="55"/>
      <c r="J63" s="6"/>
      <c r="K63" s="135"/>
      <c r="L63" s="136"/>
      <c r="M63" s="6"/>
      <c r="N63" s="105"/>
      <c r="O63" s="137"/>
      <c r="P63" s="1"/>
      <c r="Q63" s="233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55"/>
      <c r="H64" s="37"/>
      <c r="I64" s="55"/>
      <c r="J64" s="6"/>
      <c r="K64" s="135"/>
      <c r="L64" s="136"/>
      <c r="M64" s="6"/>
      <c r="N64" s="105"/>
      <c r="O64" s="137"/>
      <c r="P64" s="1"/>
      <c r="Q64" s="233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1"/>
      <c r="B65" s="115"/>
      <c r="C65" s="115"/>
      <c r="D65" s="115"/>
      <c r="E65" s="6"/>
      <c r="F65" s="122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33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/>
      <c r="B66" s="115"/>
      <c r="C66" s="115"/>
      <c r="D66" s="115"/>
      <c r="E66" s="6"/>
      <c r="F66" s="122"/>
      <c r="G66" s="55"/>
      <c r="H66" s="37"/>
      <c r="I66" s="55"/>
      <c r="J66" s="6"/>
      <c r="K66" s="135"/>
      <c r="L66" s="136"/>
      <c r="M66" s="6"/>
      <c r="N66" s="105"/>
      <c r="O66" s="137"/>
      <c r="P66" s="1"/>
      <c r="Q66" s="233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55"/>
      <c r="B67" s="104"/>
      <c r="C67" s="104"/>
      <c r="D67" s="37"/>
      <c r="E67" s="55"/>
      <c r="F67" s="55"/>
      <c r="G67" s="55"/>
      <c r="H67" s="37"/>
      <c r="I67" s="55"/>
      <c r="J67" s="6"/>
      <c r="K67" s="135"/>
      <c r="L67" s="136"/>
      <c r="M67" s="6"/>
      <c r="N67" s="105"/>
      <c r="O67" s="137"/>
      <c r="P67" s="1"/>
      <c r="Q67" s="233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38.25" customHeight="1">
      <c r="A68" s="37"/>
      <c r="B68" s="152" t="s">
        <v>617</v>
      </c>
      <c r="C68" s="152"/>
      <c r="D68" s="152"/>
      <c r="E68" s="152"/>
      <c r="F68" s="6"/>
      <c r="G68" s="6"/>
      <c r="H68" s="131"/>
      <c r="I68" s="6"/>
      <c r="J68" s="131"/>
      <c r="K68" s="132"/>
      <c r="L68" s="6"/>
      <c r="M68" s="6"/>
      <c r="N68" s="1"/>
      <c r="O68" s="1"/>
      <c r="P68" s="1"/>
      <c r="Q68" s="233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94" t="s">
        <v>16</v>
      </c>
      <c r="B69" s="95" t="s">
        <v>565</v>
      </c>
      <c r="C69" s="95"/>
      <c r="D69" s="96" t="s">
        <v>577</v>
      </c>
      <c r="E69" s="95" t="s">
        <v>578</v>
      </c>
      <c r="F69" s="95" t="s">
        <v>579</v>
      </c>
      <c r="G69" s="95" t="s">
        <v>618</v>
      </c>
      <c r="H69" s="95" t="s">
        <v>619</v>
      </c>
      <c r="I69" s="95" t="s">
        <v>582</v>
      </c>
      <c r="J69" s="153" t="s">
        <v>583</v>
      </c>
      <c r="K69" s="95" t="s">
        <v>584</v>
      </c>
      <c r="L69" s="95" t="s">
        <v>620</v>
      </c>
      <c r="M69" s="95" t="s">
        <v>587</v>
      </c>
      <c r="N69" s="96" t="s">
        <v>588</v>
      </c>
      <c r="O69" s="1"/>
      <c r="P69" s="1"/>
      <c r="Q69" s="233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1</v>
      </c>
      <c r="B70" s="155">
        <v>41579</v>
      </c>
      <c r="C70" s="155"/>
      <c r="D70" s="156" t="s">
        <v>621</v>
      </c>
      <c r="E70" s="157" t="s">
        <v>590</v>
      </c>
      <c r="F70" s="158">
        <v>82</v>
      </c>
      <c r="G70" s="157" t="s">
        <v>622</v>
      </c>
      <c r="H70" s="157">
        <v>100</v>
      </c>
      <c r="I70" s="159">
        <v>100</v>
      </c>
      <c r="J70" s="160" t="s">
        <v>623</v>
      </c>
      <c r="K70" s="161">
        <f t="shared" ref="K70:K122" si="7">H70-F70</f>
        <v>18</v>
      </c>
      <c r="L70" s="162">
        <f t="shared" ref="L70:L122" si="8">K70/F70</f>
        <v>0.21951219512195122</v>
      </c>
      <c r="M70" s="157" t="s">
        <v>593</v>
      </c>
      <c r="N70" s="163">
        <v>42657</v>
      </c>
      <c r="O70" s="1"/>
      <c r="P70" s="1"/>
      <c r="Q70" s="23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2</v>
      </c>
      <c r="B71" s="155">
        <v>41794</v>
      </c>
      <c r="C71" s="155"/>
      <c r="D71" s="156" t="s">
        <v>624</v>
      </c>
      <c r="E71" s="157" t="s">
        <v>602</v>
      </c>
      <c r="F71" s="158">
        <v>257</v>
      </c>
      <c r="G71" s="157" t="s">
        <v>622</v>
      </c>
      <c r="H71" s="157">
        <v>300</v>
      </c>
      <c r="I71" s="159">
        <v>300</v>
      </c>
      <c r="J71" s="160" t="s">
        <v>623</v>
      </c>
      <c r="K71" s="161">
        <f t="shared" si="7"/>
        <v>43</v>
      </c>
      <c r="L71" s="162">
        <f t="shared" si="8"/>
        <v>0.16731517509727625</v>
      </c>
      <c r="M71" s="157" t="s">
        <v>593</v>
      </c>
      <c r="N71" s="163">
        <v>41822</v>
      </c>
      <c r="O71" s="1"/>
      <c r="P71" s="1"/>
      <c r="Q71" s="23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3</v>
      </c>
      <c r="B72" s="155">
        <v>41828</v>
      </c>
      <c r="C72" s="155"/>
      <c r="D72" s="156" t="s">
        <v>625</v>
      </c>
      <c r="E72" s="157" t="s">
        <v>602</v>
      </c>
      <c r="F72" s="158">
        <v>393</v>
      </c>
      <c r="G72" s="157" t="s">
        <v>622</v>
      </c>
      <c r="H72" s="157">
        <v>468</v>
      </c>
      <c r="I72" s="159">
        <v>468</v>
      </c>
      <c r="J72" s="160" t="s">
        <v>623</v>
      </c>
      <c r="K72" s="161">
        <f t="shared" si="7"/>
        <v>75</v>
      </c>
      <c r="L72" s="162">
        <f t="shared" si="8"/>
        <v>0.19083969465648856</v>
      </c>
      <c r="M72" s="157" t="s">
        <v>593</v>
      </c>
      <c r="N72" s="163">
        <v>41863</v>
      </c>
      <c r="O72" s="1"/>
      <c r="P72" s="1"/>
      <c r="Q72" s="23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4</v>
      </c>
      <c r="B73" s="155">
        <v>41857</v>
      </c>
      <c r="C73" s="155"/>
      <c r="D73" s="156" t="s">
        <v>626</v>
      </c>
      <c r="E73" s="157" t="s">
        <v>602</v>
      </c>
      <c r="F73" s="158">
        <v>205</v>
      </c>
      <c r="G73" s="157" t="s">
        <v>622</v>
      </c>
      <c r="H73" s="157">
        <v>275</v>
      </c>
      <c r="I73" s="159">
        <v>250</v>
      </c>
      <c r="J73" s="160" t="s">
        <v>623</v>
      </c>
      <c r="K73" s="161">
        <f t="shared" si="7"/>
        <v>70</v>
      </c>
      <c r="L73" s="162">
        <f t="shared" si="8"/>
        <v>0.34146341463414637</v>
      </c>
      <c r="M73" s="157" t="s">
        <v>593</v>
      </c>
      <c r="N73" s="163">
        <v>41962</v>
      </c>
      <c r="O73" s="1"/>
      <c r="P73" s="1"/>
      <c r="Q73" s="23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5</v>
      </c>
      <c r="B74" s="155">
        <v>41886</v>
      </c>
      <c r="C74" s="155"/>
      <c r="D74" s="156" t="s">
        <v>627</v>
      </c>
      <c r="E74" s="157" t="s">
        <v>602</v>
      </c>
      <c r="F74" s="158">
        <v>162</v>
      </c>
      <c r="G74" s="157" t="s">
        <v>622</v>
      </c>
      <c r="H74" s="157">
        <v>190</v>
      </c>
      <c r="I74" s="159">
        <v>190</v>
      </c>
      <c r="J74" s="160" t="s">
        <v>623</v>
      </c>
      <c r="K74" s="161">
        <f t="shared" si="7"/>
        <v>28</v>
      </c>
      <c r="L74" s="162">
        <f t="shared" si="8"/>
        <v>0.1728395061728395</v>
      </c>
      <c r="M74" s="157" t="s">
        <v>593</v>
      </c>
      <c r="N74" s="163">
        <v>42006</v>
      </c>
      <c r="O74" s="1"/>
      <c r="P74" s="1"/>
      <c r="Q74" s="23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6</v>
      </c>
      <c r="B75" s="155">
        <v>41886</v>
      </c>
      <c r="C75" s="155"/>
      <c r="D75" s="156" t="s">
        <v>628</v>
      </c>
      <c r="E75" s="157" t="s">
        <v>602</v>
      </c>
      <c r="F75" s="158">
        <v>75</v>
      </c>
      <c r="G75" s="157" t="s">
        <v>622</v>
      </c>
      <c r="H75" s="157">
        <v>91.5</v>
      </c>
      <c r="I75" s="159" t="s">
        <v>615</v>
      </c>
      <c r="J75" s="160" t="s">
        <v>629</v>
      </c>
      <c r="K75" s="161">
        <f t="shared" si="7"/>
        <v>16.5</v>
      </c>
      <c r="L75" s="162">
        <f t="shared" si="8"/>
        <v>0.22</v>
      </c>
      <c r="M75" s="157" t="s">
        <v>593</v>
      </c>
      <c r="N75" s="163">
        <v>41954</v>
      </c>
      <c r="O75" s="1"/>
      <c r="P75" s="1"/>
      <c r="Q75" s="23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7</v>
      </c>
      <c r="B76" s="155">
        <v>41913</v>
      </c>
      <c r="C76" s="155"/>
      <c r="D76" s="156" t="s">
        <v>630</v>
      </c>
      <c r="E76" s="157" t="s">
        <v>602</v>
      </c>
      <c r="F76" s="158">
        <v>850</v>
      </c>
      <c r="G76" s="157" t="s">
        <v>622</v>
      </c>
      <c r="H76" s="157">
        <v>982.5</v>
      </c>
      <c r="I76" s="159">
        <v>1050</v>
      </c>
      <c r="J76" s="160" t="s">
        <v>631</v>
      </c>
      <c r="K76" s="161">
        <f t="shared" si="7"/>
        <v>132.5</v>
      </c>
      <c r="L76" s="162">
        <f t="shared" si="8"/>
        <v>0.15588235294117647</v>
      </c>
      <c r="M76" s="157" t="s">
        <v>593</v>
      </c>
      <c r="N76" s="163">
        <v>42039</v>
      </c>
      <c r="O76" s="1"/>
      <c r="P76" s="1"/>
      <c r="Q76" s="23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8</v>
      </c>
      <c r="B77" s="155">
        <v>41913</v>
      </c>
      <c r="C77" s="155"/>
      <c r="D77" s="156" t="s">
        <v>632</v>
      </c>
      <c r="E77" s="157" t="s">
        <v>602</v>
      </c>
      <c r="F77" s="158">
        <v>475</v>
      </c>
      <c r="G77" s="157" t="s">
        <v>622</v>
      </c>
      <c r="H77" s="157">
        <v>515</v>
      </c>
      <c r="I77" s="159">
        <v>600</v>
      </c>
      <c r="J77" s="160" t="s">
        <v>633</v>
      </c>
      <c r="K77" s="161">
        <f t="shared" si="7"/>
        <v>40</v>
      </c>
      <c r="L77" s="162">
        <f t="shared" si="8"/>
        <v>8.4210526315789472E-2</v>
      </c>
      <c r="M77" s="157" t="s">
        <v>593</v>
      </c>
      <c r="N77" s="163">
        <v>41939</v>
      </c>
      <c r="O77" s="1"/>
      <c r="P77" s="1"/>
      <c r="Q77" s="23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9</v>
      </c>
      <c r="B78" s="155">
        <v>41913</v>
      </c>
      <c r="C78" s="155"/>
      <c r="D78" s="156" t="s">
        <v>634</v>
      </c>
      <c r="E78" s="157" t="s">
        <v>602</v>
      </c>
      <c r="F78" s="158">
        <v>86</v>
      </c>
      <c r="G78" s="157" t="s">
        <v>622</v>
      </c>
      <c r="H78" s="157">
        <v>99</v>
      </c>
      <c r="I78" s="159">
        <v>140</v>
      </c>
      <c r="J78" s="160" t="s">
        <v>635</v>
      </c>
      <c r="K78" s="161">
        <f t="shared" si="7"/>
        <v>13</v>
      </c>
      <c r="L78" s="162">
        <f t="shared" si="8"/>
        <v>0.15116279069767441</v>
      </c>
      <c r="M78" s="157" t="s">
        <v>593</v>
      </c>
      <c r="N78" s="163">
        <v>41939</v>
      </c>
      <c r="O78" s="1"/>
      <c r="P78" s="1"/>
      <c r="Q78" s="23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10</v>
      </c>
      <c r="B79" s="155">
        <v>41926</v>
      </c>
      <c r="C79" s="155"/>
      <c r="D79" s="156" t="s">
        <v>636</v>
      </c>
      <c r="E79" s="157" t="s">
        <v>602</v>
      </c>
      <c r="F79" s="158">
        <v>496.6</v>
      </c>
      <c r="G79" s="157" t="s">
        <v>622</v>
      </c>
      <c r="H79" s="157">
        <v>621</v>
      </c>
      <c r="I79" s="159">
        <v>580</v>
      </c>
      <c r="J79" s="160" t="s">
        <v>623</v>
      </c>
      <c r="K79" s="161">
        <f t="shared" si="7"/>
        <v>124.39999999999998</v>
      </c>
      <c r="L79" s="162">
        <f t="shared" si="8"/>
        <v>0.25050342327829234</v>
      </c>
      <c r="M79" s="157" t="s">
        <v>593</v>
      </c>
      <c r="N79" s="163">
        <v>42605</v>
      </c>
      <c r="O79" s="1"/>
      <c r="P79" s="1"/>
      <c r="Q79" s="23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11</v>
      </c>
      <c r="B80" s="155">
        <v>41926</v>
      </c>
      <c r="C80" s="155"/>
      <c r="D80" s="156" t="s">
        <v>637</v>
      </c>
      <c r="E80" s="157" t="s">
        <v>602</v>
      </c>
      <c r="F80" s="158">
        <v>2481.9</v>
      </c>
      <c r="G80" s="157" t="s">
        <v>622</v>
      </c>
      <c r="H80" s="157">
        <v>2840</v>
      </c>
      <c r="I80" s="159">
        <v>2870</v>
      </c>
      <c r="J80" s="160" t="s">
        <v>638</v>
      </c>
      <c r="K80" s="161">
        <f t="shared" si="7"/>
        <v>358.09999999999991</v>
      </c>
      <c r="L80" s="162">
        <f t="shared" si="8"/>
        <v>0.14428462065353154</v>
      </c>
      <c r="M80" s="157" t="s">
        <v>593</v>
      </c>
      <c r="N80" s="163">
        <v>42017</v>
      </c>
      <c r="O80" s="1"/>
      <c r="P80" s="1"/>
      <c r="Q80" s="23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12</v>
      </c>
      <c r="B81" s="155">
        <v>41928</v>
      </c>
      <c r="C81" s="155"/>
      <c r="D81" s="156" t="s">
        <v>639</v>
      </c>
      <c r="E81" s="157" t="s">
        <v>602</v>
      </c>
      <c r="F81" s="158">
        <v>84.5</v>
      </c>
      <c r="G81" s="157" t="s">
        <v>622</v>
      </c>
      <c r="H81" s="157">
        <v>93</v>
      </c>
      <c r="I81" s="159">
        <v>110</v>
      </c>
      <c r="J81" s="160" t="s">
        <v>640</v>
      </c>
      <c r="K81" s="161">
        <f t="shared" si="7"/>
        <v>8.5</v>
      </c>
      <c r="L81" s="162">
        <f t="shared" si="8"/>
        <v>0.10059171597633136</v>
      </c>
      <c r="M81" s="157" t="s">
        <v>593</v>
      </c>
      <c r="N81" s="163">
        <v>41939</v>
      </c>
      <c r="O81" s="1"/>
      <c r="P81" s="1"/>
      <c r="Q81" s="23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13</v>
      </c>
      <c r="B82" s="155">
        <v>41928</v>
      </c>
      <c r="C82" s="155"/>
      <c r="D82" s="156" t="s">
        <v>641</v>
      </c>
      <c r="E82" s="157" t="s">
        <v>602</v>
      </c>
      <c r="F82" s="158">
        <v>401</v>
      </c>
      <c r="G82" s="157" t="s">
        <v>622</v>
      </c>
      <c r="H82" s="157">
        <v>428</v>
      </c>
      <c r="I82" s="159">
        <v>450</v>
      </c>
      <c r="J82" s="160" t="s">
        <v>642</v>
      </c>
      <c r="K82" s="161">
        <f t="shared" si="7"/>
        <v>27</v>
      </c>
      <c r="L82" s="162">
        <f t="shared" si="8"/>
        <v>6.7331670822942641E-2</v>
      </c>
      <c r="M82" s="157" t="s">
        <v>593</v>
      </c>
      <c r="N82" s="163">
        <v>42020</v>
      </c>
      <c r="O82" s="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14</v>
      </c>
      <c r="B83" s="155">
        <v>41928</v>
      </c>
      <c r="C83" s="155"/>
      <c r="D83" s="156" t="s">
        <v>643</v>
      </c>
      <c r="E83" s="157" t="s">
        <v>602</v>
      </c>
      <c r="F83" s="158">
        <v>101</v>
      </c>
      <c r="G83" s="157" t="s">
        <v>622</v>
      </c>
      <c r="H83" s="157">
        <v>112</v>
      </c>
      <c r="I83" s="159">
        <v>120</v>
      </c>
      <c r="J83" s="160" t="s">
        <v>644</v>
      </c>
      <c r="K83" s="161">
        <f t="shared" si="7"/>
        <v>11</v>
      </c>
      <c r="L83" s="162">
        <f t="shared" si="8"/>
        <v>0.10891089108910891</v>
      </c>
      <c r="M83" s="157" t="s">
        <v>593</v>
      </c>
      <c r="N83" s="163">
        <v>41939</v>
      </c>
      <c r="O83" s="1"/>
      <c r="P83" s="1"/>
      <c r="Q83" s="23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15</v>
      </c>
      <c r="B84" s="155">
        <v>41954</v>
      </c>
      <c r="C84" s="155"/>
      <c r="D84" s="156" t="s">
        <v>645</v>
      </c>
      <c r="E84" s="157" t="s">
        <v>602</v>
      </c>
      <c r="F84" s="158">
        <v>59</v>
      </c>
      <c r="G84" s="157" t="s">
        <v>622</v>
      </c>
      <c r="H84" s="157">
        <v>76</v>
      </c>
      <c r="I84" s="159">
        <v>76</v>
      </c>
      <c r="J84" s="160" t="s">
        <v>623</v>
      </c>
      <c r="K84" s="161">
        <f t="shared" si="7"/>
        <v>17</v>
      </c>
      <c r="L84" s="162">
        <f t="shared" si="8"/>
        <v>0.28813559322033899</v>
      </c>
      <c r="M84" s="157" t="s">
        <v>593</v>
      </c>
      <c r="N84" s="163">
        <v>43032</v>
      </c>
      <c r="O84" s="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16</v>
      </c>
      <c r="B85" s="155">
        <v>41954</v>
      </c>
      <c r="C85" s="155"/>
      <c r="D85" s="156" t="s">
        <v>634</v>
      </c>
      <c r="E85" s="157" t="s">
        <v>602</v>
      </c>
      <c r="F85" s="158">
        <v>99</v>
      </c>
      <c r="G85" s="157" t="s">
        <v>622</v>
      </c>
      <c r="H85" s="157">
        <v>120</v>
      </c>
      <c r="I85" s="159">
        <v>120</v>
      </c>
      <c r="J85" s="160" t="s">
        <v>611</v>
      </c>
      <c r="K85" s="161">
        <f t="shared" si="7"/>
        <v>21</v>
      </c>
      <c r="L85" s="162">
        <f t="shared" si="8"/>
        <v>0.21212121212121213</v>
      </c>
      <c r="M85" s="157" t="s">
        <v>593</v>
      </c>
      <c r="N85" s="163">
        <v>41960</v>
      </c>
      <c r="O85" s="1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17</v>
      </c>
      <c r="B86" s="155">
        <v>41956</v>
      </c>
      <c r="C86" s="155"/>
      <c r="D86" s="156" t="s">
        <v>646</v>
      </c>
      <c r="E86" s="157" t="s">
        <v>602</v>
      </c>
      <c r="F86" s="158">
        <v>22</v>
      </c>
      <c r="G86" s="157" t="s">
        <v>622</v>
      </c>
      <c r="H86" s="157">
        <v>33.549999999999997</v>
      </c>
      <c r="I86" s="159">
        <v>32</v>
      </c>
      <c r="J86" s="160" t="s">
        <v>647</v>
      </c>
      <c r="K86" s="161">
        <f t="shared" si="7"/>
        <v>11.549999999999997</v>
      </c>
      <c r="L86" s="162">
        <f t="shared" si="8"/>
        <v>0.52499999999999991</v>
      </c>
      <c r="M86" s="157" t="s">
        <v>593</v>
      </c>
      <c r="N86" s="163">
        <v>42188</v>
      </c>
      <c r="O86" s="1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18</v>
      </c>
      <c r="B87" s="155">
        <v>41976</v>
      </c>
      <c r="C87" s="155"/>
      <c r="D87" s="156" t="s">
        <v>648</v>
      </c>
      <c r="E87" s="157" t="s">
        <v>602</v>
      </c>
      <c r="F87" s="158">
        <v>440</v>
      </c>
      <c r="G87" s="157" t="s">
        <v>622</v>
      </c>
      <c r="H87" s="157">
        <v>520</v>
      </c>
      <c r="I87" s="159">
        <v>520</v>
      </c>
      <c r="J87" s="160" t="s">
        <v>649</v>
      </c>
      <c r="K87" s="161">
        <f t="shared" si="7"/>
        <v>80</v>
      </c>
      <c r="L87" s="162">
        <f t="shared" si="8"/>
        <v>0.18181818181818182</v>
      </c>
      <c r="M87" s="157" t="s">
        <v>593</v>
      </c>
      <c r="N87" s="163">
        <v>42208</v>
      </c>
      <c r="O87" s="1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19</v>
      </c>
      <c r="B88" s="155">
        <v>41976</v>
      </c>
      <c r="C88" s="155"/>
      <c r="D88" s="156" t="s">
        <v>650</v>
      </c>
      <c r="E88" s="157" t="s">
        <v>602</v>
      </c>
      <c r="F88" s="158">
        <v>360</v>
      </c>
      <c r="G88" s="157" t="s">
        <v>622</v>
      </c>
      <c r="H88" s="157">
        <v>427</v>
      </c>
      <c r="I88" s="159">
        <v>425</v>
      </c>
      <c r="J88" s="160" t="s">
        <v>651</v>
      </c>
      <c r="K88" s="161">
        <f t="shared" si="7"/>
        <v>67</v>
      </c>
      <c r="L88" s="162">
        <f t="shared" si="8"/>
        <v>0.18611111111111112</v>
      </c>
      <c r="M88" s="157" t="s">
        <v>593</v>
      </c>
      <c r="N88" s="163">
        <v>42058</v>
      </c>
      <c r="O88" s="1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20</v>
      </c>
      <c r="B89" s="155">
        <v>42012</v>
      </c>
      <c r="C89" s="155"/>
      <c r="D89" s="156" t="s">
        <v>652</v>
      </c>
      <c r="E89" s="157" t="s">
        <v>602</v>
      </c>
      <c r="F89" s="158">
        <v>360</v>
      </c>
      <c r="G89" s="157" t="s">
        <v>622</v>
      </c>
      <c r="H89" s="157">
        <v>455</v>
      </c>
      <c r="I89" s="159">
        <v>420</v>
      </c>
      <c r="J89" s="160" t="s">
        <v>653</v>
      </c>
      <c r="K89" s="161">
        <f t="shared" si="7"/>
        <v>95</v>
      </c>
      <c r="L89" s="162">
        <f t="shared" si="8"/>
        <v>0.2638888888888889</v>
      </c>
      <c r="M89" s="157" t="s">
        <v>593</v>
      </c>
      <c r="N89" s="163">
        <v>42024</v>
      </c>
      <c r="O89" s="1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21</v>
      </c>
      <c r="B90" s="155">
        <v>42012</v>
      </c>
      <c r="C90" s="155"/>
      <c r="D90" s="156" t="s">
        <v>654</v>
      </c>
      <c r="E90" s="157" t="s">
        <v>602</v>
      </c>
      <c r="F90" s="158">
        <v>130</v>
      </c>
      <c r="G90" s="157"/>
      <c r="H90" s="157">
        <v>175.5</v>
      </c>
      <c r="I90" s="159">
        <v>165</v>
      </c>
      <c r="J90" s="160" t="s">
        <v>655</v>
      </c>
      <c r="K90" s="161">
        <f t="shared" si="7"/>
        <v>45.5</v>
      </c>
      <c r="L90" s="162">
        <f t="shared" si="8"/>
        <v>0.35</v>
      </c>
      <c r="M90" s="157" t="s">
        <v>593</v>
      </c>
      <c r="N90" s="163">
        <v>43088</v>
      </c>
      <c r="O90" s="1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22</v>
      </c>
      <c r="B91" s="155">
        <v>42040</v>
      </c>
      <c r="C91" s="155"/>
      <c r="D91" s="156" t="s">
        <v>403</v>
      </c>
      <c r="E91" s="157" t="s">
        <v>590</v>
      </c>
      <c r="F91" s="158">
        <v>98</v>
      </c>
      <c r="G91" s="157"/>
      <c r="H91" s="157">
        <v>120</v>
      </c>
      <c r="I91" s="159">
        <v>120</v>
      </c>
      <c r="J91" s="160" t="s">
        <v>623</v>
      </c>
      <c r="K91" s="161">
        <f t="shared" si="7"/>
        <v>22</v>
      </c>
      <c r="L91" s="162">
        <f t="shared" si="8"/>
        <v>0.22448979591836735</v>
      </c>
      <c r="M91" s="157" t="s">
        <v>593</v>
      </c>
      <c r="N91" s="163">
        <v>42753</v>
      </c>
      <c r="O91" s="1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23</v>
      </c>
      <c r="B92" s="155">
        <v>42040</v>
      </c>
      <c r="C92" s="155"/>
      <c r="D92" s="156" t="s">
        <v>656</v>
      </c>
      <c r="E92" s="157" t="s">
        <v>590</v>
      </c>
      <c r="F92" s="158">
        <v>196</v>
      </c>
      <c r="G92" s="157"/>
      <c r="H92" s="157">
        <v>262</v>
      </c>
      <c r="I92" s="159">
        <v>255</v>
      </c>
      <c r="J92" s="160" t="s">
        <v>623</v>
      </c>
      <c r="K92" s="161">
        <f t="shared" si="7"/>
        <v>66</v>
      </c>
      <c r="L92" s="162">
        <f t="shared" si="8"/>
        <v>0.33673469387755101</v>
      </c>
      <c r="M92" s="157" t="s">
        <v>593</v>
      </c>
      <c r="N92" s="163">
        <v>42599</v>
      </c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64">
        <v>24</v>
      </c>
      <c r="B93" s="165">
        <v>42067</v>
      </c>
      <c r="C93" s="165"/>
      <c r="D93" s="166" t="s">
        <v>402</v>
      </c>
      <c r="E93" s="167" t="s">
        <v>590</v>
      </c>
      <c r="F93" s="168">
        <v>235</v>
      </c>
      <c r="G93" s="168"/>
      <c r="H93" s="169">
        <v>77</v>
      </c>
      <c r="I93" s="169" t="s">
        <v>657</v>
      </c>
      <c r="J93" s="170" t="s">
        <v>658</v>
      </c>
      <c r="K93" s="171">
        <f t="shared" si="7"/>
        <v>-158</v>
      </c>
      <c r="L93" s="172">
        <f t="shared" si="8"/>
        <v>-0.67234042553191486</v>
      </c>
      <c r="M93" s="168" t="s">
        <v>603</v>
      </c>
      <c r="N93" s="165">
        <v>43522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25</v>
      </c>
      <c r="B94" s="155">
        <v>42067</v>
      </c>
      <c r="C94" s="155"/>
      <c r="D94" s="156" t="s">
        <v>659</v>
      </c>
      <c r="E94" s="157" t="s">
        <v>590</v>
      </c>
      <c r="F94" s="158">
        <v>185</v>
      </c>
      <c r="G94" s="157"/>
      <c r="H94" s="157">
        <v>224</v>
      </c>
      <c r="I94" s="159" t="s">
        <v>660</v>
      </c>
      <c r="J94" s="160" t="s">
        <v>623</v>
      </c>
      <c r="K94" s="161">
        <f t="shared" si="7"/>
        <v>39</v>
      </c>
      <c r="L94" s="162">
        <f t="shared" si="8"/>
        <v>0.21081081081081082</v>
      </c>
      <c r="M94" s="157" t="s">
        <v>593</v>
      </c>
      <c r="N94" s="163">
        <v>42647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64">
        <v>26</v>
      </c>
      <c r="B95" s="165">
        <v>42090</v>
      </c>
      <c r="C95" s="165"/>
      <c r="D95" s="173" t="s">
        <v>661</v>
      </c>
      <c r="E95" s="168" t="s">
        <v>590</v>
      </c>
      <c r="F95" s="168">
        <v>49.5</v>
      </c>
      <c r="G95" s="169"/>
      <c r="H95" s="169">
        <v>15.85</v>
      </c>
      <c r="I95" s="169">
        <v>67</v>
      </c>
      <c r="J95" s="170" t="s">
        <v>662</v>
      </c>
      <c r="K95" s="169">
        <f t="shared" si="7"/>
        <v>-33.65</v>
      </c>
      <c r="L95" s="174">
        <f t="shared" si="8"/>
        <v>-0.67979797979797973</v>
      </c>
      <c r="M95" s="168" t="s">
        <v>603</v>
      </c>
      <c r="N95" s="175">
        <v>43627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27</v>
      </c>
      <c r="B96" s="155">
        <v>42093</v>
      </c>
      <c r="C96" s="155"/>
      <c r="D96" s="156" t="s">
        <v>663</v>
      </c>
      <c r="E96" s="157" t="s">
        <v>590</v>
      </c>
      <c r="F96" s="158">
        <v>183.5</v>
      </c>
      <c r="G96" s="157"/>
      <c r="H96" s="157">
        <v>219</v>
      </c>
      <c r="I96" s="159">
        <v>218</v>
      </c>
      <c r="J96" s="160" t="s">
        <v>664</v>
      </c>
      <c r="K96" s="161">
        <f t="shared" si="7"/>
        <v>35.5</v>
      </c>
      <c r="L96" s="162">
        <f t="shared" si="8"/>
        <v>0.19346049046321526</v>
      </c>
      <c r="M96" s="157" t="s">
        <v>593</v>
      </c>
      <c r="N96" s="163">
        <v>42103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28</v>
      </c>
      <c r="B97" s="155">
        <v>42114</v>
      </c>
      <c r="C97" s="155"/>
      <c r="D97" s="156" t="s">
        <v>665</v>
      </c>
      <c r="E97" s="157" t="s">
        <v>590</v>
      </c>
      <c r="F97" s="158">
        <f>(227+237)/2</f>
        <v>232</v>
      </c>
      <c r="G97" s="157"/>
      <c r="H97" s="157">
        <v>298</v>
      </c>
      <c r="I97" s="159">
        <v>298</v>
      </c>
      <c r="J97" s="160" t="s">
        <v>623</v>
      </c>
      <c r="K97" s="161">
        <f t="shared" si="7"/>
        <v>66</v>
      </c>
      <c r="L97" s="162">
        <f t="shared" si="8"/>
        <v>0.28448275862068967</v>
      </c>
      <c r="M97" s="157" t="s">
        <v>593</v>
      </c>
      <c r="N97" s="163">
        <v>42823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29</v>
      </c>
      <c r="B98" s="155">
        <v>42128</v>
      </c>
      <c r="C98" s="155"/>
      <c r="D98" s="156" t="s">
        <v>666</v>
      </c>
      <c r="E98" s="157" t="s">
        <v>602</v>
      </c>
      <c r="F98" s="158">
        <v>385</v>
      </c>
      <c r="G98" s="157"/>
      <c r="H98" s="157">
        <f>212.5+331</f>
        <v>543.5</v>
      </c>
      <c r="I98" s="159">
        <v>510</v>
      </c>
      <c r="J98" s="160" t="s">
        <v>667</v>
      </c>
      <c r="K98" s="161">
        <f t="shared" si="7"/>
        <v>158.5</v>
      </c>
      <c r="L98" s="162">
        <f t="shared" si="8"/>
        <v>0.41168831168831171</v>
      </c>
      <c r="M98" s="157" t="s">
        <v>593</v>
      </c>
      <c r="N98" s="163">
        <v>42235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30</v>
      </c>
      <c r="B99" s="155">
        <v>42128</v>
      </c>
      <c r="C99" s="155"/>
      <c r="D99" s="156" t="s">
        <v>668</v>
      </c>
      <c r="E99" s="157" t="s">
        <v>602</v>
      </c>
      <c r="F99" s="158">
        <v>115.5</v>
      </c>
      <c r="G99" s="157"/>
      <c r="H99" s="157">
        <v>146</v>
      </c>
      <c r="I99" s="159">
        <v>142</v>
      </c>
      <c r="J99" s="160" t="s">
        <v>669</v>
      </c>
      <c r="K99" s="161">
        <f t="shared" si="7"/>
        <v>30.5</v>
      </c>
      <c r="L99" s="162">
        <f t="shared" si="8"/>
        <v>0.26406926406926406</v>
      </c>
      <c r="M99" s="157" t="s">
        <v>593</v>
      </c>
      <c r="N99" s="163">
        <v>42202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31</v>
      </c>
      <c r="B100" s="155">
        <v>42151</v>
      </c>
      <c r="C100" s="155"/>
      <c r="D100" s="156" t="s">
        <v>540</v>
      </c>
      <c r="E100" s="157" t="s">
        <v>602</v>
      </c>
      <c r="F100" s="158">
        <v>237.5</v>
      </c>
      <c r="G100" s="157"/>
      <c r="H100" s="157">
        <v>279.5</v>
      </c>
      <c r="I100" s="159">
        <v>278</v>
      </c>
      <c r="J100" s="160" t="s">
        <v>623</v>
      </c>
      <c r="K100" s="161">
        <f t="shared" si="7"/>
        <v>42</v>
      </c>
      <c r="L100" s="162">
        <f t="shared" si="8"/>
        <v>0.17684210526315788</v>
      </c>
      <c r="M100" s="157" t="s">
        <v>593</v>
      </c>
      <c r="N100" s="163">
        <v>42222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32</v>
      </c>
      <c r="B101" s="155">
        <v>42174</v>
      </c>
      <c r="C101" s="155"/>
      <c r="D101" s="156" t="s">
        <v>641</v>
      </c>
      <c r="E101" s="157" t="s">
        <v>590</v>
      </c>
      <c r="F101" s="158">
        <v>340</v>
      </c>
      <c r="G101" s="157"/>
      <c r="H101" s="157">
        <v>448</v>
      </c>
      <c r="I101" s="159">
        <v>448</v>
      </c>
      <c r="J101" s="160" t="s">
        <v>623</v>
      </c>
      <c r="K101" s="161">
        <f t="shared" si="7"/>
        <v>108</v>
      </c>
      <c r="L101" s="162">
        <f t="shared" si="8"/>
        <v>0.31764705882352939</v>
      </c>
      <c r="M101" s="157" t="s">
        <v>593</v>
      </c>
      <c r="N101" s="163">
        <v>43018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33</v>
      </c>
      <c r="B102" s="155">
        <v>42191</v>
      </c>
      <c r="C102" s="155"/>
      <c r="D102" s="156" t="s">
        <v>670</v>
      </c>
      <c r="E102" s="157" t="s">
        <v>590</v>
      </c>
      <c r="F102" s="158">
        <v>390</v>
      </c>
      <c r="G102" s="157"/>
      <c r="H102" s="157">
        <v>460</v>
      </c>
      <c r="I102" s="159">
        <v>460</v>
      </c>
      <c r="J102" s="160" t="s">
        <v>623</v>
      </c>
      <c r="K102" s="161">
        <f t="shared" si="7"/>
        <v>70</v>
      </c>
      <c r="L102" s="162">
        <f t="shared" si="8"/>
        <v>0.17948717948717949</v>
      </c>
      <c r="M102" s="157" t="s">
        <v>593</v>
      </c>
      <c r="N102" s="163">
        <v>42478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64">
        <v>34</v>
      </c>
      <c r="B103" s="165">
        <v>42195</v>
      </c>
      <c r="C103" s="165"/>
      <c r="D103" s="166" t="s">
        <v>671</v>
      </c>
      <c r="E103" s="167" t="s">
        <v>590</v>
      </c>
      <c r="F103" s="168">
        <v>122.5</v>
      </c>
      <c r="G103" s="168"/>
      <c r="H103" s="169">
        <v>61</v>
      </c>
      <c r="I103" s="169">
        <v>172</v>
      </c>
      <c r="J103" s="170" t="s">
        <v>672</v>
      </c>
      <c r="K103" s="171">
        <f t="shared" si="7"/>
        <v>-61.5</v>
      </c>
      <c r="L103" s="172">
        <f t="shared" si="8"/>
        <v>-0.50204081632653064</v>
      </c>
      <c r="M103" s="168" t="s">
        <v>603</v>
      </c>
      <c r="N103" s="165">
        <v>43333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35</v>
      </c>
      <c r="B104" s="155">
        <v>42219</v>
      </c>
      <c r="C104" s="155"/>
      <c r="D104" s="156" t="s">
        <v>673</v>
      </c>
      <c r="E104" s="157" t="s">
        <v>590</v>
      </c>
      <c r="F104" s="158">
        <v>297.5</v>
      </c>
      <c r="G104" s="157"/>
      <c r="H104" s="157">
        <v>350</v>
      </c>
      <c r="I104" s="159">
        <v>360</v>
      </c>
      <c r="J104" s="160" t="s">
        <v>674</v>
      </c>
      <c r="K104" s="161">
        <f t="shared" si="7"/>
        <v>52.5</v>
      </c>
      <c r="L104" s="162">
        <f t="shared" si="8"/>
        <v>0.17647058823529413</v>
      </c>
      <c r="M104" s="157" t="s">
        <v>593</v>
      </c>
      <c r="N104" s="163">
        <v>42232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36</v>
      </c>
      <c r="B105" s="155">
        <v>42219</v>
      </c>
      <c r="C105" s="155"/>
      <c r="D105" s="156" t="s">
        <v>675</v>
      </c>
      <c r="E105" s="157" t="s">
        <v>590</v>
      </c>
      <c r="F105" s="158">
        <v>115.5</v>
      </c>
      <c r="G105" s="157"/>
      <c r="H105" s="157">
        <v>149</v>
      </c>
      <c r="I105" s="159">
        <v>140</v>
      </c>
      <c r="J105" s="160" t="s">
        <v>676</v>
      </c>
      <c r="K105" s="161">
        <f t="shared" si="7"/>
        <v>33.5</v>
      </c>
      <c r="L105" s="162">
        <f t="shared" si="8"/>
        <v>0.29004329004329005</v>
      </c>
      <c r="M105" s="157" t="s">
        <v>593</v>
      </c>
      <c r="N105" s="163">
        <v>42740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37</v>
      </c>
      <c r="B106" s="155">
        <v>42251</v>
      </c>
      <c r="C106" s="155"/>
      <c r="D106" s="156" t="s">
        <v>540</v>
      </c>
      <c r="E106" s="157" t="s">
        <v>590</v>
      </c>
      <c r="F106" s="158">
        <v>226</v>
      </c>
      <c r="G106" s="157"/>
      <c r="H106" s="157">
        <v>292</v>
      </c>
      <c r="I106" s="159">
        <v>292</v>
      </c>
      <c r="J106" s="160" t="s">
        <v>677</v>
      </c>
      <c r="K106" s="161">
        <f t="shared" si="7"/>
        <v>66</v>
      </c>
      <c r="L106" s="162">
        <f t="shared" si="8"/>
        <v>0.29203539823008851</v>
      </c>
      <c r="M106" s="157" t="s">
        <v>593</v>
      </c>
      <c r="N106" s="163">
        <v>42286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38</v>
      </c>
      <c r="B107" s="155">
        <v>42254</v>
      </c>
      <c r="C107" s="155"/>
      <c r="D107" s="156" t="s">
        <v>665</v>
      </c>
      <c r="E107" s="157" t="s">
        <v>590</v>
      </c>
      <c r="F107" s="158">
        <v>232.5</v>
      </c>
      <c r="G107" s="157"/>
      <c r="H107" s="157">
        <v>312.5</v>
      </c>
      <c r="I107" s="159">
        <v>310</v>
      </c>
      <c r="J107" s="160" t="s">
        <v>623</v>
      </c>
      <c r="K107" s="161">
        <f t="shared" si="7"/>
        <v>80</v>
      </c>
      <c r="L107" s="162">
        <f t="shared" si="8"/>
        <v>0.34408602150537637</v>
      </c>
      <c r="M107" s="157" t="s">
        <v>593</v>
      </c>
      <c r="N107" s="163">
        <v>42823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39</v>
      </c>
      <c r="B108" s="155">
        <v>42268</v>
      </c>
      <c r="C108" s="155"/>
      <c r="D108" s="156" t="s">
        <v>678</v>
      </c>
      <c r="E108" s="157" t="s">
        <v>590</v>
      </c>
      <c r="F108" s="158">
        <v>196.5</v>
      </c>
      <c r="G108" s="157"/>
      <c r="H108" s="157">
        <v>238</v>
      </c>
      <c r="I108" s="159">
        <v>238</v>
      </c>
      <c r="J108" s="160" t="s">
        <v>677</v>
      </c>
      <c r="K108" s="161">
        <f t="shared" si="7"/>
        <v>41.5</v>
      </c>
      <c r="L108" s="162">
        <f t="shared" si="8"/>
        <v>0.21119592875318066</v>
      </c>
      <c r="M108" s="157" t="s">
        <v>593</v>
      </c>
      <c r="N108" s="163">
        <v>42291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40</v>
      </c>
      <c r="B109" s="155">
        <v>42271</v>
      </c>
      <c r="C109" s="155"/>
      <c r="D109" s="156" t="s">
        <v>621</v>
      </c>
      <c r="E109" s="157" t="s">
        <v>590</v>
      </c>
      <c r="F109" s="158">
        <v>65</v>
      </c>
      <c r="G109" s="157"/>
      <c r="H109" s="157">
        <v>82</v>
      </c>
      <c r="I109" s="159">
        <v>82</v>
      </c>
      <c r="J109" s="160" t="s">
        <v>677</v>
      </c>
      <c r="K109" s="161">
        <f t="shared" si="7"/>
        <v>17</v>
      </c>
      <c r="L109" s="162">
        <f t="shared" si="8"/>
        <v>0.26153846153846155</v>
      </c>
      <c r="M109" s="157" t="s">
        <v>593</v>
      </c>
      <c r="N109" s="163">
        <v>42578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41</v>
      </c>
      <c r="B110" s="155">
        <v>42291</v>
      </c>
      <c r="C110" s="155"/>
      <c r="D110" s="156" t="s">
        <v>679</v>
      </c>
      <c r="E110" s="157" t="s">
        <v>590</v>
      </c>
      <c r="F110" s="158">
        <v>144</v>
      </c>
      <c r="G110" s="157"/>
      <c r="H110" s="157">
        <v>182.5</v>
      </c>
      <c r="I110" s="159">
        <v>181</v>
      </c>
      <c r="J110" s="160" t="s">
        <v>677</v>
      </c>
      <c r="K110" s="161">
        <f t="shared" si="7"/>
        <v>38.5</v>
      </c>
      <c r="L110" s="162">
        <f t="shared" si="8"/>
        <v>0.2673611111111111</v>
      </c>
      <c r="M110" s="157" t="s">
        <v>593</v>
      </c>
      <c r="N110" s="163">
        <v>42817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42</v>
      </c>
      <c r="B111" s="155">
        <v>42291</v>
      </c>
      <c r="C111" s="155"/>
      <c r="D111" s="156" t="s">
        <v>680</v>
      </c>
      <c r="E111" s="157" t="s">
        <v>590</v>
      </c>
      <c r="F111" s="158">
        <v>264</v>
      </c>
      <c r="G111" s="157"/>
      <c r="H111" s="157">
        <v>311</v>
      </c>
      <c r="I111" s="159">
        <v>311</v>
      </c>
      <c r="J111" s="160" t="s">
        <v>677</v>
      </c>
      <c r="K111" s="161">
        <f t="shared" si="7"/>
        <v>47</v>
      </c>
      <c r="L111" s="162">
        <f t="shared" si="8"/>
        <v>0.17803030303030304</v>
      </c>
      <c r="M111" s="157" t="s">
        <v>593</v>
      </c>
      <c r="N111" s="163">
        <v>42604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43</v>
      </c>
      <c r="B112" s="155">
        <v>42318</v>
      </c>
      <c r="C112" s="155"/>
      <c r="D112" s="156" t="s">
        <v>681</v>
      </c>
      <c r="E112" s="157" t="s">
        <v>602</v>
      </c>
      <c r="F112" s="158">
        <v>549.5</v>
      </c>
      <c r="G112" s="157"/>
      <c r="H112" s="157">
        <v>630</v>
      </c>
      <c r="I112" s="159">
        <v>630</v>
      </c>
      <c r="J112" s="160" t="s">
        <v>677</v>
      </c>
      <c r="K112" s="161">
        <f t="shared" si="7"/>
        <v>80.5</v>
      </c>
      <c r="L112" s="162">
        <f t="shared" si="8"/>
        <v>0.1464968152866242</v>
      </c>
      <c r="M112" s="157" t="s">
        <v>593</v>
      </c>
      <c r="N112" s="163">
        <v>42419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44</v>
      </c>
      <c r="B113" s="155">
        <v>42342</v>
      </c>
      <c r="C113" s="155"/>
      <c r="D113" s="156" t="s">
        <v>682</v>
      </c>
      <c r="E113" s="157" t="s">
        <v>590</v>
      </c>
      <c r="F113" s="158">
        <v>1027.5</v>
      </c>
      <c r="G113" s="157"/>
      <c r="H113" s="157">
        <v>1315</v>
      </c>
      <c r="I113" s="159">
        <v>1250</v>
      </c>
      <c r="J113" s="160" t="s">
        <v>677</v>
      </c>
      <c r="K113" s="161">
        <f t="shared" si="7"/>
        <v>287.5</v>
      </c>
      <c r="L113" s="162">
        <f t="shared" si="8"/>
        <v>0.27980535279805352</v>
      </c>
      <c r="M113" s="157" t="s">
        <v>593</v>
      </c>
      <c r="N113" s="163">
        <v>43244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45</v>
      </c>
      <c r="B114" s="155">
        <v>42367</v>
      </c>
      <c r="C114" s="155"/>
      <c r="D114" s="156" t="s">
        <v>683</v>
      </c>
      <c r="E114" s="157" t="s">
        <v>590</v>
      </c>
      <c r="F114" s="158">
        <v>465</v>
      </c>
      <c r="G114" s="157"/>
      <c r="H114" s="157">
        <v>540</v>
      </c>
      <c r="I114" s="159">
        <v>540</v>
      </c>
      <c r="J114" s="160" t="s">
        <v>677</v>
      </c>
      <c r="K114" s="161">
        <f t="shared" si="7"/>
        <v>75</v>
      </c>
      <c r="L114" s="162">
        <f t="shared" si="8"/>
        <v>0.16129032258064516</v>
      </c>
      <c r="M114" s="157" t="s">
        <v>593</v>
      </c>
      <c r="N114" s="163">
        <v>42530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46</v>
      </c>
      <c r="B115" s="155">
        <v>42380</v>
      </c>
      <c r="C115" s="155"/>
      <c r="D115" s="156" t="s">
        <v>403</v>
      </c>
      <c r="E115" s="157" t="s">
        <v>602</v>
      </c>
      <c r="F115" s="158">
        <v>81</v>
      </c>
      <c r="G115" s="157"/>
      <c r="H115" s="157">
        <v>110</v>
      </c>
      <c r="I115" s="159">
        <v>110</v>
      </c>
      <c r="J115" s="160" t="s">
        <v>677</v>
      </c>
      <c r="K115" s="161">
        <f t="shared" si="7"/>
        <v>29</v>
      </c>
      <c r="L115" s="162">
        <f t="shared" si="8"/>
        <v>0.35802469135802467</v>
      </c>
      <c r="M115" s="157" t="s">
        <v>593</v>
      </c>
      <c r="N115" s="163">
        <v>42745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47</v>
      </c>
      <c r="B116" s="155">
        <v>42382</v>
      </c>
      <c r="C116" s="155"/>
      <c r="D116" s="156" t="s">
        <v>684</v>
      </c>
      <c r="E116" s="157" t="s">
        <v>602</v>
      </c>
      <c r="F116" s="158">
        <v>417.5</v>
      </c>
      <c r="G116" s="157"/>
      <c r="H116" s="157">
        <v>547</v>
      </c>
      <c r="I116" s="159">
        <v>535</v>
      </c>
      <c r="J116" s="160" t="s">
        <v>677</v>
      </c>
      <c r="K116" s="161">
        <f t="shared" si="7"/>
        <v>129.5</v>
      </c>
      <c r="L116" s="162">
        <f t="shared" si="8"/>
        <v>0.31017964071856285</v>
      </c>
      <c r="M116" s="157" t="s">
        <v>593</v>
      </c>
      <c r="N116" s="163">
        <v>42578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48</v>
      </c>
      <c r="B117" s="155">
        <v>42408</v>
      </c>
      <c r="C117" s="155"/>
      <c r="D117" s="156" t="s">
        <v>685</v>
      </c>
      <c r="E117" s="157" t="s">
        <v>590</v>
      </c>
      <c r="F117" s="158">
        <v>650</v>
      </c>
      <c r="G117" s="157"/>
      <c r="H117" s="157">
        <v>800</v>
      </c>
      <c r="I117" s="159">
        <v>800</v>
      </c>
      <c r="J117" s="160" t="s">
        <v>677</v>
      </c>
      <c r="K117" s="161">
        <f t="shared" si="7"/>
        <v>150</v>
      </c>
      <c r="L117" s="162">
        <f t="shared" si="8"/>
        <v>0.23076923076923078</v>
      </c>
      <c r="M117" s="157" t="s">
        <v>593</v>
      </c>
      <c r="N117" s="163">
        <v>43154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49</v>
      </c>
      <c r="B118" s="155">
        <v>42433</v>
      </c>
      <c r="C118" s="155"/>
      <c r="D118" s="156" t="s">
        <v>237</v>
      </c>
      <c r="E118" s="157" t="s">
        <v>590</v>
      </c>
      <c r="F118" s="158">
        <v>437.5</v>
      </c>
      <c r="G118" s="157"/>
      <c r="H118" s="157">
        <v>504.5</v>
      </c>
      <c r="I118" s="159">
        <v>522</v>
      </c>
      <c r="J118" s="160" t="s">
        <v>686</v>
      </c>
      <c r="K118" s="161">
        <f t="shared" si="7"/>
        <v>67</v>
      </c>
      <c r="L118" s="162">
        <f t="shared" si="8"/>
        <v>0.15314285714285714</v>
      </c>
      <c r="M118" s="157" t="s">
        <v>593</v>
      </c>
      <c r="N118" s="163">
        <v>42480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50</v>
      </c>
      <c r="B119" s="155">
        <v>42438</v>
      </c>
      <c r="C119" s="155"/>
      <c r="D119" s="156" t="s">
        <v>687</v>
      </c>
      <c r="E119" s="157" t="s">
        <v>590</v>
      </c>
      <c r="F119" s="158">
        <v>189.5</v>
      </c>
      <c r="G119" s="157"/>
      <c r="H119" s="157">
        <v>218</v>
      </c>
      <c r="I119" s="159">
        <v>218</v>
      </c>
      <c r="J119" s="160" t="s">
        <v>677</v>
      </c>
      <c r="K119" s="161">
        <f t="shared" si="7"/>
        <v>28.5</v>
      </c>
      <c r="L119" s="162">
        <f t="shared" si="8"/>
        <v>0.15039577836411611</v>
      </c>
      <c r="M119" s="157" t="s">
        <v>593</v>
      </c>
      <c r="N119" s="163">
        <v>43034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4">
        <v>51</v>
      </c>
      <c r="B120" s="165">
        <v>42471</v>
      </c>
      <c r="C120" s="165"/>
      <c r="D120" s="173" t="s">
        <v>688</v>
      </c>
      <c r="E120" s="168" t="s">
        <v>590</v>
      </c>
      <c r="F120" s="168">
        <v>36.5</v>
      </c>
      <c r="G120" s="169"/>
      <c r="H120" s="169">
        <v>15.85</v>
      </c>
      <c r="I120" s="169">
        <v>60</v>
      </c>
      <c r="J120" s="170" t="s">
        <v>689</v>
      </c>
      <c r="K120" s="171">
        <f t="shared" si="7"/>
        <v>-20.65</v>
      </c>
      <c r="L120" s="172">
        <f t="shared" si="8"/>
        <v>-0.5657534246575342</v>
      </c>
      <c r="M120" s="168" t="s">
        <v>603</v>
      </c>
      <c r="N120" s="176">
        <v>43627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52</v>
      </c>
      <c r="B121" s="155">
        <v>42472</v>
      </c>
      <c r="C121" s="155"/>
      <c r="D121" s="156" t="s">
        <v>690</v>
      </c>
      <c r="E121" s="157" t="s">
        <v>590</v>
      </c>
      <c r="F121" s="158">
        <v>93</v>
      </c>
      <c r="G121" s="157"/>
      <c r="H121" s="157">
        <v>149</v>
      </c>
      <c r="I121" s="159">
        <v>140</v>
      </c>
      <c r="J121" s="160" t="s">
        <v>691</v>
      </c>
      <c r="K121" s="161">
        <f t="shared" si="7"/>
        <v>56</v>
      </c>
      <c r="L121" s="162">
        <f t="shared" si="8"/>
        <v>0.60215053763440862</v>
      </c>
      <c r="M121" s="157" t="s">
        <v>593</v>
      </c>
      <c r="N121" s="163">
        <v>42740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53</v>
      </c>
      <c r="B122" s="155">
        <v>42472</v>
      </c>
      <c r="C122" s="155"/>
      <c r="D122" s="156" t="s">
        <v>692</v>
      </c>
      <c r="E122" s="157" t="s">
        <v>590</v>
      </c>
      <c r="F122" s="158">
        <v>130</v>
      </c>
      <c r="G122" s="157"/>
      <c r="H122" s="157">
        <v>150</v>
      </c>
      <c r="I122" s="159" t="s">
        <v>693</v>
      </c>
      <c r="J122" s="160" t="s">
        <v>677</v>
      </c>
      <c r="K122" s="161">
        <f t="shared" si="7"/>
        <v>20</v>
      </c>
      <c r="L122" s="162">
        <f t="shared" si="8"/>
        <v>0.15384615384615385</v>
      </c>
      <c r="M122" s="157" t="s">
        <v>593</v>
      </c>
      <c r="N122" s="163">
        <v>42564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54</v>
      </c>
      <c r="B123" s="155">
        <v>42473</v>
      </c>
      <c r="C123" s="155"/>
      <c r="D123" s="156" t="s">
        <v>694</v>
      </c>
      <c r="E123" s="157" t="s">
        <v>590</v>
      </c>
      <c r="F123" s="158">
        <v>196</v>
      </c>
      <c r="G123" s="157"/>
      <c r="H123" s="157">
        <v>299</v>
      </c>
      <c r="I123" s="159">
        <v>299</v>
      </c>
      <c r="J123" s="160" t="s">
        <v>677</v>
      </c>
      <c r="K123" s="161">
        <v>103</v>
      </c>
      <c r="L123" s="162">
        <v>0.52551020408163296</v>
      </c>
      <c r="M123" s="157" t="s">
        <v>593</v>
      </c>
      <c r="N123" s="163">
        <v>42620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55</v>
      </c>
      <c r="B124" s="155">
        <v>42473</v>
      </c>
      <c r="C124" s="155"/>
      <c r="D124" s="156" t="s">
        <v>695</v>
      </c>
      <c r="E124" s="157" t="s">
        <v>590</v>
      </c>
      <c r="F124" s="158">
        <v>88</v>
      </c>
      <c r="G124" s="157"/>
      <c r="H124" s="157">
        <v>103</v>
      </c>
      <c r="I124" s="159">
        <v>103</v>
      </c>
      <c r="J124" s="160" t="s">
        <v>677</v>
      </c>
      <c r="K124" s="161">
        <v>15</v>
      </c>
      <c r="L124" s="162">
        <v>0.170454545454545</v>
      </c>
      <c r="M124" s="157" t="s">
        <v>593</v>
      </c>
      <c r="N124" s="163">
        <v>42530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56</v>
      </c>
      <c r="B125" s="155">
        <v>42492</v>
      </c>
      <c r="C125" s="155"/>
      <c r="D125" s="156" t="s">
        <v>696</v>
      </c>
      <c r="E125" s="157" t="s">
        <v>590</v>
      </c>
      <c r="F125" s="158">
        <v>127.5</v>
      </c>
      <c r="G125" s="157"/>
      <c r="H125" s="157">
        <v>148</v>
      </c>
      <c r="I125" s="159" t="s">
        <v>697</v>
      </c>
      <c r="J125" s="160" t="s">
        <v>677</v>
      </c>
      <c r="K125" s="161">
        <f t="shared" ref="K125:K129" si="9">H125-F125</f>
        <v>20.5</v>
      </c>
      <c r="L125" s="162">
        <f t="shared" ref="L125:L129" si="10">K125/F125</f>
        <v>0.16078431372549021</v>
      </c>
      <c r="M125" s="157" t="s">
        <v>593</v>
      </c>
      <c r="N125" s="163">
        <v>42564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57</v>
      </c>
      <c r="B126" s="155">
        <v>42493</v>
      </c>
      <c r="C126" s="155"/>
      <c r="D126" s="156" t="s">
        <v>698</v>
      </c>
      <c r="E126" s="157" t="s">
        <v>590</v>
      </c>
      <c r="F126" s="158">
        <v>675</v>
      </c>
      <c r="G126" s="157"/>
      <c r="H126" s="157">
        <v>815</v>
      </c>
      <c r="I126" s="159" t="s">
        <v>699</v>
      </c>
      <c r="J126" s="160" t="s">
        <v>677</v>
      </c>
      <c r="K126" s="161">
        <f t="shared" si="9"/>
        <v>140</v>
      </c>
      <c r="L126" s="162">
        <f t="shared" si="10"/>
        <v>0.2074074074074074</v>
      </c>
      <c r="M126" s="157" t="s">
        <v>593</v>
      </c>
      <c r="N126" s="163">
        <v>43154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58</v>
      </c>
      <c r="B127" s="165">
        <v>42522</v>
      </c>
      <c r="C127" s="165"/>
      <c r="D127" s="166" t="s">
        <v>700</v>
      </c>
      <c r="E127" s="167" t="s">
        <v>590</v>
      </c>
      <c r="F127" s="168">
        <v>500</v>
      </c>
      <c r="G127" s="168"/>
      <c r="H127" s="169">
        <v>232.5</v>
      </c>
      <c r="I127" s="169" t="s">
        <v>701</v>
      </c>
      <c r="J127" s="170" t="s">
        <v>702</v>
      </c>
      <c r="K127" s="171">
        <f t="shared" si="9"/>
        <v>-267.5</v>
      </c>
      <c r="L127" s="172">
        <f t="shared" si="10"/>
        <v>-0.53500000000000003</v>
      </c>
      <c r="M127" s="168" t="s">
        <v>603</v>
      </c>
      <c r="N127" s="165">
        <v>43735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59</v>
      </c>
      <c r="B128" s="155">
        <v>42527</v>
      </c>
      <c r="C128" s="155"/>
      <c r="D128" s="156" t="s">
        <v>542</v>
      </c>
      <c r="E128" s="157" t="s">
        <v>590</v>
      </c>
      <c r="F128" s="158">
        <v>110</v>
      </c>
      <c r="G128" s="157"/>
      <c r="H128" s="157">
        <v>126.5</v>
      </c>
      <c r="I128" s="159">
        <v>125</v>
      </c>
      <c r="J128" s="160" t="s">
        <v>629</v>
      </c>
      <c r="K128" s="161">
        <f t="shared" si="9"/>
        <v>16.5</v>
      </c>
      <c r="L128" s="162">
        <f t="shared" si="10"/>
        <v>0.15</v>
      </c>
      <c r="M128" s="157" t="s">
        <v>593</v>
      </c>
      <c r="N128" s="163">
        <v>42552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60</v>
      </c>
      <c r="B129" s="155">
        <v>42538</v>
      </c>
      <c r="C129" s="155"/>
      <c r="D129" s="156" t="s">
        <v>703</v>
      </c>
      <c r="E129" s="157" t="s">
        <v>590</v>
      </c>
      <c r="F129" s="158">
        <v>44</v>
      </c>
      <c r="G129" s="157"/>
      <c r="H129" s="157">
        <v>69.5</v>
      </c>
      <c r="I129" s="159">
        <v>69.5</v>
      </c>
      <c r="J129" s="160" t="s">
        <v>704</v>
      </c>
      <c r="K129" s="161">
        <f t="shared" si="9"/>
        <v>25.5</v>
      </c>
      <c r="L129" s="162">
        <f t="shared" si="10"/>
        <v>0.57954545454545459</v>
      </c>
      <c r="M129" s="157" t="s">
        <v>593</v>
      </c>
      <c r="N129" s="163">
        <v>42977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61</v>
      </c>
      <c r="B130" s="155">
        <v>42549</v>
      </c>
      <c r="C130" s="155"/>
      <c r="D130" s="156" t="s">
        <v>705</v>
      </c>
      <c r="E130" s="157" t="s">
        <v>590</v>
      </c>
      <c r="F130" s="158">
        <v>262.5</v>
      </c>
      <c r="G130" s="157"/>
      <c r="H130" s="157">
        <v>340</v>
      </c>
      <c r="I130" s="159">
        <v>333</v>
      </c>
      <c r="J130" s="160" t="s">
        <v>706</v>
      </c>
      <c r="K130" s="161">
        <v>77.5</v>
      </c>
      <c r="L130" s="162">
        <v>0.29523809523809502</v>
      </c>
      <c r="M130" s="157" t="s">
        <v>593</v>
      </c>
      <c r="N130" s="163">
        <v>43017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62</v>
      </c>
      <c r="B131" s="155">
        <v>42549</v>
      </c>
      <c r="C131" s="155"/>
      <c r="D131" s="156" t="s">
        <v>707</v>
      </c>
      <c r="E131" s="157" t="s">
        <v>590</v>
      </c>
      <c r="F131" s="158">
        <v>840</v>
      </c>
      <c r="G131" s="157"/>
      <c r="H131" s="157">
        <v>1230</v>
      </c>
      <c r="I131" s="159">
        <v>1230</v>
      </c>
      <c r="J131" s="160" t="s">
        <v>677</v>
      </c>
      <c r="K131" s="161">
        <v>390</v>
      </c>
      <c r="L131" s="162">
        <v>0.46428571428571402</v>
      </c>
      <c r="M131" s="157" t="s">
        <v>593</v>
      </c>
      <c r="N131" s="163">
        <v>42649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77">
        <v>63</v>
      </c>
      <c r="B132" s="178">
        <v>42556</v>
      </c>
      <c r="C132" s="178"/>
      <c r="D132" s="179" t="s">
        <v>708</v>
      </c>
      <c r="E132" s="180" t="s">
        <v>590</v>
      </c>
      <c r="F132" s="180">
        <v>395</v>
      </c>
      <c r="G132" s="181"/>
      <c r="H132" s="181">
        <f>(468.5+342.5)/2</f>
        <v>405.5</v>
      </c>
      <c r="I132" s="181">
        <v>510</v>
      </c>
      <c r="J132" s="182" t="s">
        <v>709</v>
      </c>
      <c r="K132" s="183">
        <f t="shared" ref="K132:K138" si="11">H132-F132</f>
        <v>10.5</v>
      </c>
      <c r="L132" s="184">
        <f t="shared" ref="L132:L138" si="12">K132/F132</f>
        <v>2.6582278481012658E-2</v>
      </c>
      <c r="M132" s="180" t="s">
        <v>610</v>
      </c>
      <c r="N132" s="178">
        <v>43606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4">
        <v>64</v>
      </c>
      <c r="B133" s="165">
        <v>42584</v>
      </c>
      <c r="C133" s="165"/>
      <c r="D133" s="166" t="s">
        <v>710</v>
      </c>
      <c r="E133" s="167" t="s">
        <v>602</v>
      </c>
      <c r="F133" s="168">
        <f>169.5-12.8</f>
        <v>156.69999999999999</v>
      </c>
      <c r="G133" s="168"/>
      <c r="H133" s="169">
        <v>77</v>
      </c>
      <c r="I133" s="169" t="s">
        <v>711</v>
      </c>
      <c r="J133" s="170" t="s">
        <v>712</v>
      </c>
      <c r="K133" s="171">
        <f t="shared" si="11"/>
        <v>-79.699999999999989</v>
      </c>
      <c r="L133" s="172">
        <f t="shared" si="12"/>
        <v>-0.50861518825781749</v>
      </c>
      <c r="M133" s="168" t="s">
        <v>603</v>
      </c>
      <c r="N133" s="165">
        <v>43522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4">
        <v>65</v>
      </c>
      <c r="B134" s="165">
        <v>42586</v>
      </c>
      <c r="C134" s="165"/>
      <c r="D134" s="166" t="s">
        <v>713</v>
      </c>
      <c r="E134" s="167" t="s">
        <v>590</v>
      </c>
      <c r="F134" s="168">
        <v>400</v>
      </c>
      <c r="G134" s="168"/>
      <c r="H134" s="169">
        <v>305</v>
      </c>
      <c r="I134" s="169">
        <v>475</v>
      </c>
      <c r="J134" s="170" t="s">
        <v>714</v>
      </c>
      <c r="K134" s="171">
        <f t="shared" si="11"/>
        <v>-95</v>
      </c>
      <c r="L134" s="172">
        <f t="shared" si="12"/>
        <v>-0.23749999999999999</v>
      </c>
      <c r="M134" s="168" t="s">
        <v>603</v>
      </c>
      <c r="N134" s="165">
        <v>43606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66</v>
      </c>
      <c r="B135" s="155">
        <v>42593</v>
      </c>
      <c r="C135" s="155"/>
      <c r="D135" s="156" t="s">
        <v>715</v>
      </c>
      <c r="E135" s="157" t="s">
        <v>590</v>
      </c>
      <c r="F135" s="158">
        <v>86.5</v>
      </c>
      <c r="G135" s="157"/>
      <c r="H135" s="157">
        <v>130</v>
      </c>
      <c r="I135" s="159">
        <v>130</v>
      </c>
      <c r="J135" s="160" t="s">
        <v>716</v>
      </c>
      <c r="K135" s="161">
        <f t="shared" si="11"/>
        <v>43.5</v>
      </c>
      <c r="L135" s="162">
        <f t="shared" si="12"/>
        <v>0.50289017341040465</v>
      </c>
      <c r="M135" s="157" t="s">
        <v>593</v>
      </c>
      <c r="N135" s="163">
        <v>43091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67</v>
      </c>
      <c r="B136" s="165">
        <v>42600</v>
      </c>
      <c r="C136" s="165"/>
      <c r="D136" s="166" t="s">
        <v>122</v>
      </c>
      <c r="E136" s="167" t="s">
        <v>590</v>
      </c>
      <c r="F136" s="168">
        <v>133.5</v>
      </c>
      <c r="G136" s="168"/>
      <c r="H136" s="169">
        <v>126.5</v>
      </c>
      <c r="I136" s="169">
        <v>178</v>
      </c>
      <c r="J136" s="170" t="s">
        <v>717</v>
      </c>
      <c r="K136" s="171">
        <f t="shared" si="11"/>
        <v>-7</v>
      </c>
      <c r="L136" s="172">
        <f t="shared" si="12"/>
        <v>-5.2434456928838954E-2</v>
      </c>
      <c r="M136" s="168" t="s">
        <v>603</v>
      </c>
      <c r="N136" s="165">
        <v>42615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68</v>
      </c>
      <c r="B137" s="155">
        <v>42613</v>
      </c>
      <c r="C137" s="155"/>
      <c r="D137" s="156" t="s">
        <v>718</v>
      </c>
      <c r="E137" s="157" t="s">
        <v>590</v>
      </c>
      <c r="F137" s="158">
        <v>560</v>
      </c>
      <c r="G137" s="157"/>
      <c r="H137" s="157">
        <v>725</v>
      </c>
      <c r="I137" s="159">
        <v>725</v>
      </c>
      <c r="J137" s="160" t="s">
        <v>623</v>
      </c>
      <c r="K137" s="161">
        <f t="shared" si="11"/>
        <v>165</v>
      </c>
      <c r="L137" s="162">
        <f t="shared" si="12"/>
        <v>0.29464285714285715</v>
      </c>
      <c r="M137" s="157" t="s">
        <v>593</v>
      </c>
      <c r="N137" s="163">
        <v>42456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69</v>
      </c>
      <c r="B138" s="155">
        <v>42614</v>
      </c>
      <c r="C138" s="155"/>
      <c r="D138" s="156" t="s">
        <v>719</v>
      </c>
      <c r="E138" s="157" t="s">
        <v>590</v>
      </c>
      <c r="F138" s="158">
        <v>160.5</v>
      </c>
      <c r="G138" s="157"/>
      <c r="H138" s="157">
        <v>210</v>
      </c>
      <c r="I138" s="159">
        <v>210</v>
      </c>
      <c r="J138" s="160" t="s">
        <v>623</v>
      </c>
      <c r="K138" s="161">
        <f t="shared" si="11"/>
        <v>49.5</v>
      </c>
      <c r="L138" s="162">
        <f t="shared" si="12"/>
        <v>0.30841121495327101</v>
      </c>
      <c r="M138" s="157" t="s">
        <v>593</v>
      </c>
      <c r="N138" s="163">
        <v>42871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70</v>
      </c>
      <c r="B139" s="155">
        <v>42646</v>
      </c>
      <c r="C139" s="155"/>
      <c r="D139" s="156" t="s">
        <v>415</v>
      </c>
      <c r="E139" s="157" t="s">
        <v>590</v>
      </c>
      <c r="F139" s="158">
        <v>430</v>
      </c>
      <c r="G139" s="157"/>
      <c r="H139" s="157">
        <v>596</v>
      </c>
      <c r="I139" s="159">
        <v>575</v>
      </c>
      <c r="J139" s="160" t="s">
        <v>720</v>
      </c>
      <c r="K139" s="161">
        <v>166</v>
      </c>
      <c r="L139" s="162">
        <v>0.38604651162790699</v>
      </c>
      <c r="M139" s="157" t="s">
        <v>593</v>
      </c>
      <c r="N139" s="163">
        <v>42769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71</v>
      </c>
      <c r="B140" s="155">
        <v>42657</v>
      </c>
      <c r="C140" s="155"/>
      <c r="D140" s="156" t="s">
        <v>721</v>
      </c>
      <c r="E140" s="157" t="s">
        <v>590</v>
      </c>
      <c r="F140" s="158">
        <v>280</v>
      </c>
      <c r="G140" s="157"/>
      <c r="H140" s="157">
        <v>345</v>
      </c>
      <c r="I140" s="159">
        <v>345</v>
      </c>
      <c r="J140" s="160" t="s">
        <v>623</v>
      </c>
      <c r="K140" s="161">
        <f t="shared" ref="K140:K145" si="13">H140-F140</f>
        <v>65</v>
      </c>
      <c r="L140" s="162">
        <f t="shared" ref="L140:L141" si="14">K140/F140</f>
        <v>0.23214285714285715</v>
      </c>
      <c r="M140" s="157" t="s">
        <v>593</v>
      </c>
      <c r="N140" s="163">
        <v>42814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72</v>
      </c>
      <c r="B141" s="155">
        <v>42657</v>
      </c>
      <c r="C141" s="155"/>
      <c r="D141" s="156" t="s">
        <v>722</v>
      </c>
      <c r="E141" s="157" t="s">
        <v>590</v>
      </c>
      <c r="F141" s="158">
        <v>245</v>
      </c>
      <c r="G141" s="157"/>
      <c r="H141" s="157">
        <v>325.5</v>
      </c>
      <c r="I141" s="159">
        <v>330</v>
      </c>
      <c r="J141" s="160" t="s">
        <v>723</v>
      </c>
      <c r="K141" s="161">
        <f t="shared" si="13"/>
        <v>80.5</v>
      </c>
      <c r="L141" s="162">
        <f t="shared" si="14"/>
        <v>0.32857142857142857</v>
      </c>
      <c r="M141" s="157" t="s">
        <v>593</v>
      </c>
      <c r="N141" s="163">
        <v>42769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73</v>
      </c>
      <c r="B142" s="155">
        <v>42660</v>
      </c>
      <c r="C142" s="155"/>
      <c r="D142" s="156" t="s">
        <v>724</v>
      </c>
      <c r="E142" s="157" t="s">
        <v>590</v>
      </c>
      <c r="F142" s="158">
        <v>125</v>
      </c>
      <c r="G142" s="157"/>
      <c r="H142" s="157">
        <v>160</v>
      </c>
      <c r="I142" s="159">
        <v>160</v>
      </c>
      <c r="J142" s="160" t="s">
        <v>677</v>
      </c>
      <c r="K142" s="161">
        <f t="shared" si="13"/>
        <v>35</v>
      </c>
      <c r="L142" s="162">
        <v>0.28000000000000003</v>
      </c>
      <c r="M142" s="157" t="s">
        <v>593</v>
      </c>
      <c r="N142" s="163">
        <v>42803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74</v>
      </c>
      <c r="B143" s="155">
        <v>42660</v>
      </c>
      <c r="C143" s="155"/>
      <c r="D143" s="156" t="s">
        <v>725</v>
      </c>
      <c r="E143" s="157" t="s">
        <v>590</v>
      </c>
      <c r="F143" s="158">
        <v>114</v>
      </c>
      <c r="G143" s="157"/>
      <c r="H143" s="157">
        <v>145</v>
      </c>
      <c r="I143" s="159">
        <v>145</v>
      </c>
      <c r="J143" s="160" t="s">
        <v>677</v>
      </c>
      <c r="K143" s="161">
        <f t="shared" si="13"/>
        <v>31</v>
      </c>
      <c r="L143" s="162">
        <f t="shared" ref="L143:L145" si="15">K143/F143</f>
        <v>0.27192982456140352</v>
      </c>
      <c r="M143" s="157" t="s">
        <v>593</v>
      </c>
      <c r="N143" s="163">
        <v>42859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75</v>
      </c>
      <c r="B144" s="155">
        <v>42660</v>
      </c>
      <c r="C144" s="155"/>
      <c r="D144" s="156" t="s">
        <v>726</v>
      </c>
      <c r="E144" s="157" t="s">
        <v>590</v>
      </c>
      <c r="F144" s="158">
        <v>212</v>
      </c>
      <c r="G144" s="157"/>
      <c r="H144" s="157">
        <v>280</v>
      </c>
      <c r="I144" s="159">
        <v>276</v>
      </c>
      <c r="J144" s="160" t="s">
        <v>727</v>
      </c>
      <c r="K144" s="161">
        <f t="shared" si="13"/>
        <v>68</v>
      </c>
      <c r="L144" s="162">
        <f t="shared" si="15"/>
        <v>0.32075471698113206</v>
      </c>
      <c r="M144" s="157" t="s">
        <v>593</v>
      </c>
      <c r="N144" s="163">
        <v>42858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76</v>
      </c>
      <c r="B145" s="155">
        <v>42678</v>
      </c>
      <c r="C145" s="155"/>
      <c r="D145" s="156" t="s">
        <v>464</v>
      </c>
      <c r="E145" s="157" t="s">
        <v>590</v>
      </c>
      <c r="F145" s="158">
        <v>155</v>
      </c>
      <c r="G145" s="157"/>
      <c r="H145" s="157">
        <v>210</v>
      </c>
      <c r="I145" s="159">
        <v>210</v>
      </c>
      <c r="J145" s="160" t="s">
        <v>728</v>
      </c>
      <c r="K145" s="161">
        <f t="shared" si="13"/>
        <v>55</v>
      </c>
      <c r="L145" s="162">
        <f t="shared" si="15"/>
        <v>0.35483870967741937</v>
      </c>
      <c r="M145" s="157" t="s">
        <v>593</v>
      </c>
      <c r="N145" s="163">
        <v>42944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77</v>
      </c>
      <c r="B146" s="165">
        <v>42710</v>
      </c>
      <c r="C146" s="165"/>
      <c r="D146" s="166" t="s">
        <v>729</v>
      </c>
      <c r="E146" s="167" t="s">
        <v>590</v>
      </c>
      <c r="F146" s="168">
        <v>150.5</v>
      </c>
      <c r="G146" s="168"/>
      <c r="H146" s="169">
        <v>72.5</v>
      </c>
      <c r="I146" s="169">
        <v>174</v>
      </c>
      <c r="J146" s="170" t="s">
        <v>730</v>
      </c>
      <c r="K146" s="171">
        <v>-78</v>
      </c>
      <c r="L146" s="172">
        <v>-0.51827242524916906</v>
      </c>
      <c r="M146" s="168" t="s">
        <v>603</v>
      </c>
      <c r="N146" s="165">
        <v>43333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78</v>
      </c>
      <c r="B147" s="155">
        <v>42712</v>
      </c>
      <c r="C147" s="155"/>
      <c r="D147" s="156" t="s">
        <v>731</v>
      </c>
      <c r="E147" s="157" t="s">
        <v>590</v>
      </c>
      <c r="F147" s="158">
        <v>380</v>
      </c>
      <c r="G147" s="157"/>
      <c r="H147" s="157">
        <v>478</v>
      </c>
      <c r="I147" s="159">
        <v>468</v>
      </c>
      <c r="J147" s="160" t="s">
        <v>677</v>
      </c>
      <c r="K147" s="161">
        <f t="shared" ref="K147:K149" si="16">H147-F147</f>
        <v>98</v>
      </c>
      <c r="L147" s="162">
        <f t="shared" ref="L147:L149" si="17">K147/F147</f>
        <v>0.25789473684210529</v>
      </c>
      <c r="M147" s="157" t="s">
        <v>593</v>
      </c>
      <c r="N147" s="163">
        <v>43025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79</v>
      </c>
      <c r="B148" s="155">
        <v>42734</v>
      </c>
      <c r="C148" s="155"/>
      <c r="D148" s="156" t="s">
        <v>121</v>
      </c>
      <c r="E148" s="157" t="s">
        <v>590</v>
      </c>
      <c r="F148" s="158">
        <v>305</v>
      </c>
      <c r="G148" s="157"/>
      <c r="H148" s="157">
        <v>375</v>
      </c>
      <c r="I148" s="159">
        <v>375</v>
      </c>
      <c r="J148" s="160" t="s">
        <v>677</v>
      </c>
      <c r="K148" s="161">
        <f t="shared" si="16"/>
        <v>70</v>
      </c>
      <c r="L148" s="162">
        <f t="shared" si="17"/>
        <v>0.22950819672131148</v>
      </c>
      <c r="M148" s="157" t="s">
        <v>593</v>
      </c>
      <c r="N148" s="163">
        <v>42768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80</v>
      </c>
      <c r="B149" s="155">
        <v>42739</v>
      </c>
      <c r="C149" s="155"/>
      <c r="D149" s="156" t="s">
        <v>104</v>
      </c>
      <c r="E149" s="157" t="s">
        <v>590</v>
      </c>
      <c r="F149" s="158">
        <v>99.5</v>
      </c>
      <c r="G149" s="157"/>
      <c r="H149" s="157">
        <v>158</v>
      </c>
      <c r="I149" s="159">
        <v>158</v>
      </c>
      <c r="J149" s="160" t="s">
        <v>677</v>
      </c>
      <c r="K149" s="161">
        <f t="shared" si="16"/>
        <v>58.5</v>
      </c>
      <c r="L149" s="162">
        <f t="shared" si="17"/>
        <v>0.5879396984924623</v>
      </c>
      <c r="M149" s="157" t="s">
        <v>593</v>
      </c>
      <c r="N149" s="163">
        <v>42898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81</v>
      </c>
      <c r="B150" s="155">
        <v>42739</v>
      </c>
      <c r="C150" s="155"/>
      <c r="D150" s="156" t="s">
        <v>104</v>
      </c>
      <c r="E150" s="157" t="s">
        <v>590</v>
      </c>
      <c r="F150" s="158">
        <v>99.5</v>
      </c>
      <c r="G150" s="157"/>
      <c r="H150" s="157">
        <v>158</v>
      </c>
      <c r="I150" s="159">
        <v>158</v>
      </c>
      <c r="J150" s="160" t="s">
        <v>677</v>
      </c>
      <c r="K150" s="161">
        <v>58.5</v>
      </c>
      <c r="L150" s="162">
        <v>0.58793969849246197</v>
      </c>
      <c r="M150" s="157" t="s">
        <v>593</v>
      </c>
      <c r="N150" s="163">
        <v>42898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82</v>
      </c>
      <c r="B151" s="155">
        <v>42786</v>
      </c>
      <c r="C151" s="155"/>
      <c r="D151" s="156" t="s">
        <v>210</v>
      </c>
      <c r="E151" s="157" t="s">
        <v>590</v>
      </c>
      <c r="F151" s="158">
        <v>140.5</v>
      </c>
      <c r="G151" s="157"/>
      <c r="H151" s="157">
        <v>220</v>
      </c>
      <c r="I151" s="159">
        <v>220</v>
      </c>
      <c r="J151" s="160" t="s">
        <v>677</v>
      </c>
      <c r="K151" s="161">
        <f>H151-F151</f>
        <v>79.5</v>
      </c>
      <c r="L151" s="162">
        <f>K151/F151</f>
        <v>0.5658362989323843</v>
      </c>
      <c r="M151" s="157" t="s">
        <v>593</v>
      </c>
      <c r="N151" s="163">
        <v>42864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83</v>
      </c>
      <c r="B152" s="155">
        <v>42786</v>
      </c>
      <c r="C152" s="155"/>
      <c r="D152" s="156" t="s">
        <v>732</v>
      </c>
      <c r="E152" s="157" t="s">
        <v>590</v>
      </c>
      <c r="F152" s="158">
        <v>202.5</v>
      </c>
      <c r="G152" s="157"/>
      <c r="H152" s="157">
        <v>234</v>
      </c>
      <c r="I152" s="159">
        <v>234</v>
      </c>
      <c r="J152" s="160" t="s">
        <v>677</v>
      </c>
      <c r="K152" s="161">
        <v>31.5</v>
      </c>
      <c r="L152" s="162">
        <v>0.155555555555556</v>
      </c>
      <c r="M152" s="157" t="s">
        <v>593</v>
      </c>
      <c r="N152" s="163">
        <v>42836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84</v>
      </c>
      <c r="B153" s="155">
        <v>42818</v>
      </c>
      <c r="C153" s="155"/>
      <c r="D153" s="156" t="s">
        <v>733</v>
      </c>
      <c r="E153" s="157" t="s">
        <v>590</v>
      </c>
      <c r="F153" s="158">
        <v>300.5</v>
      </c>
      <c r="G153" s="157"/>
      <c r="H153" s="157">
        <v>417.5</v>
      </c>
      <c r="I153" s="159">
        <v>420</v>
      </c>
      <c r="J153" s="160" t="s">
        <v>734</v>
      </c>
      <c r="K153" s="161">
        <f>H153-F153</f>
        <v>117</v>
      </c>
      <c r="L153" s="162">
        <f>K153/F153</f>
        <v>0.38935108153078202</v>
      </c>
      <c r="M153" s="157" t="s">
        <v>593</v>
      </c>
      <c r="N153" s="163">
        <v>43070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85</v>
      </c>
      <c r="B154" s="155">
        <v>42818</v>
      </c>
      <c r="C154" s="155"/>
      <c r="D154" s="156" t="s">
        <v>707</v>
      </c>
      <c r="E154" s="157" t="s">
        <v>590</v>
      </c>
      <c r="F154" s="158">
        <v>850</v>
      </c>
      <c r="G154" s="157"/>
      <c r="H154" s="157">
        <v>1042.5</v>
      </c>
      <c r="I154" s="159">
        <v>1023</v>
      </c>
      <c r="J154" s="160" t="s">
        <v>735</v>
      </c>
      <c r="K154" s="161">
        <v>192.5</v>
      </c>
      <c r="L154" s="162">
        <v>0.22647058823529401</v>
      </c>
      <c r="M154" s="157" t="s">
        <v>593</v>
      </c>
      <c r="N154" s="163">
        <v>42830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86</v>
      </c>
      <c r="B155" s="155">
        <v>42830</v>
      </c>
      <c r="C155" s="155"/>
      <c r="D155" s="156" t="s">
        <v>495</v>
      </c>
      <c r="E155" s="157" t="s">
        <v>590</v>
      </c>
      <c r="F155" s="158">
        <v>785</v>
      </c>
      <c r="G155" s="157"/>
      <c r="H155" s="157">
        <v>930</v>
      </c>
      <c r="I155" s="159">
        <v>920</v>
      </c>
      <c r="J155" s="160" t="s">
        <v>736</v>
      </c>
      <c r="K155" s="161">
        <f>H155-F155</f>
        <v>145</v>
      </c>
      <c r="L155" s="162">
        <f>K155/F155</f>
        <v>0.18471337579617833</v>
      </c>
      <c r="M155" s="157" t="s">
        <v>593</v>
      </c>
      <c r="N155" s="163">
        <v>42976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87</v>
      </c>
      <c r="B156" s="165">
        <v>42831</v>
      </c>
      <c r="C156" s="165"/>
      <c r="D156" s="166" t="s">
        <v>737</v>
      </c>
      <c r="E156" s="167" t="s">
        <v>590</v>
      </c>
      <c r="F156" s="168">
        <v>40</v>
      </c>
      <c r="G156" s="168"/>
      <c r="H156" s="169">
        <v>13.1</v>
      </c>
      <c r="I156" s="169">
        <v>60</v>
      </c>
      <c r="J156" s="170" t="s">
        <v>738</v>
      </c>
      <c r="K156" s="171">
        <v>-26.9</v>
      </c>
      <c r="L156" s="172">
        <v>-0.67249999999999999</v>
      </c>
      <c r="M156" s="168" t="s">
        <v>603</v>
      </c>
      <c r="N156" s="165">
        <v>43138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88</v>
      </c>
      <c r="B157" s="155">
        <v>42837</v>
      </c>
      <c r="C157" s="155"/>
      <c r="D157" s="156" t="s">
        <v>102</v>
      </c>
      <c r="E157" s="157" t="s">
        <v>590</v>
      </c>
      <c r="F157" s="158">
        <v>289.5</v>
      </c>
      <c r="G157" s="157"/>
      <c r="H157" s="157">
        <v>354</v>
      </c>
      <c r="I157" s="159">
        <v>360</v>
      </c>
      <c r="J157" s="160" t="s">
        <v>739</v>
      </c>
      <c r="K157" s="161">
        <f t="shared" ref="K157:K165" si="18">H157-F157</f>
        <v>64.5</v>
      </c>
      <c r="L157" s="162">
        <f t="shared" ref="L157:L165" si="19">K157/F157</f>
        <v>0.22279792746113988</v>
      </c>
      <c r="M157" s="157" t="s">
        <v>593</v>
      </c>
      <c r="N157" s="163">
        <v>43040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89</v>
      </c>
      <c r="B158" s="155">
        <v>42845</v>
      </c>
      <c r="C158" s="155"/>
      <c r="D158" s="156" t="s">
        <v>435</v>
      </c>
      <c r="E158" s="157" t="s">
        <v>590</v>
      </c>
      <c r="F158" s="158">
        <v>700</v>
      </c>
      <c r="G158" s="157"/>
      <c r="H158" s="157">
        <v>840</v>
      </c>
      <c r="I158" s="159">
        <v>840</v>
      </c>
      <c r="J158" s="160" t="s">
        <v>740</v>
      </c>
      <c r="K158" s="161">
        <f t="shared" si="18"/>
        <v>140</v>
      </c>
      <c r="L158" s="162">
        <f t="shared" si="19"/>
        <v>0.2</v>
      </c>
      <c r="M158" s="157" t="s">
        <v>593</v>
      </c>
      <c r="N158" s="163">
        <v>42893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90</v>
      </c>
      <c r="B159" s="155">
        <v>42887</v>
      </c>
      <c r="C159" s="155"/>
      <c r="D159" s="156" t="s">
        <v>741</v>
      </c>
      <c r="E159" s="157" t="s">
        <v>590</v>
      </c>
      <c r="F159" s="158">
        <v>130</v>
      </c>
      <c r="G159" s="157"/>
      <c r="H159" s="157">
        <v>144.25</v>
      </c>
      <c r="I159" s="159">
        <v>170</v>
      </c>
      <c r="J159" s="160" t="s">
        <v>742</v>
      </c>
      <c r="K159" s="161">
        <f t="shared" si="18"/>
        <v>14.25</v>
      </c>
      <c r="L159" s="162">
        <f t="shared" si="19"/>
        <v>0.10961538461538461</v>
      </c>
      <c r="M159" s="157" t="s">
        <v>593</v>
      </c>
      <c r="N159" s="163">
        <v>43675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91</v>
      </c>
      <c r="B160" s="155">
        <v>42901</v>
      </c>
      <c r="C160" s="155"/>
      <c r="D160" s="156" t="s">
        <v>743</v>
      </c>
      <c r="E160" s="157" t="s">
        <v>590</v>
      </c>
      <c r="F160" s="158">
        <v>214.5</v>
      </c>
      <c r="G160" s="157"/>
      <c r="H160" s="157">
        <v>262</v>
      </c>
      <c r="I160" s="159">
        <v>262</v>
      </c>
      <c r="J160" s="160" t="s">
        <v>612</v>
      </c>
      <c r="K160" s="161">
        <f t="shared" si="18"/>
        <v>47.5</v>
      </c>
      <c r="L160" s="162">
        <f t="shared" si="19"/>
        <v>0.22144522144522144</v>
      </c>
      <c r="M160" s="157" t="s">
        <v>593</v>
      </c>
      <c r="N160" s="163">
        <v>42977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5">
        <v>92</v>
      </c>
      <c r="B161" s="186">
        <v>42933</v>
      </c>
      <c r="C161" s="186"/>
      <c r="D161" s="187" t="s">
        <v>744</v>
      </c>
      <c r="E161" s="188" t="s">
        <v>590</v>
      </c>
      <c r="F161" s="189">
        <v>370</v>
      </c>
      <c r="G161" s="188"/>
      <c r="H161" s="188">
        <v>447.5</v>
      </c>
      <c r="I161" s="190">
        <v>450</v>
      </c>
      <c r="J161" s="191" t="s">
        <v>677</v>
      </c>
      <c r="K161" s="161">
        <f t="shared" si="18"/>
        <v>77.5</v>
      </c>
      <c r="L161" s="192">
        <f t="shared" si="19"/>
        <v>0.20945945945945946</v>
      </c>
      <c r="M161" s="188" t="s">
        <v>593</v>
      </c>
      <c r="N161" s="193">
        <v>43035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5">
        <v>93</v>
      </c>
      <c r="B162" s="186">
        <v>42943</v>
      </c>
      <c r="C162" s="186"/>
      <c r="D162" s="187" t="s">
        <v>208</v>
      </c>
      <c r="E162" s="188" t="s">
        <v>590</v>
      </c>
      <c r="F162" s="189">
        <v>657.5</v>
      </c>
      <c r="G162" s="188"/>
      <c r="H162" s="188">
        <v>825</v>
      </c>
      <c r="I162" s="190">
        <v>820</v>
      </c>
      <c r="J162" s="191" t="s">
        <v>677</v>
      </c>
      <c r="K162" s="161">
        <f t="shared" si="18"/>
        <v>167.5</v>
      </c>
      <c r="L162" s="192">
        <f t="shared" si="19"/>
        <v>0.25475285171102663</v>
      </c>
      <c r="M162" s="188" t="s">
        <v>593</v>
      </c>
      <c r="N162" s="193">
        <v>43090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94</v>
      </c>
      <c r="B163" s="155">
        <v>42964</v>
      </c>
      <c r="C163" s="155"/>
      <c r="D163" s="156" t="s">
        <v>383</v>
      </c>
      <c r="E163" s="157" t="s">
        <v>590</v>
      </c>
      <c r="F163" s="158">
        <v>605</v>
      </c>
      <c r="G163" s="157"/>
      <c r="H163" s="157">
        <v>750</v>
      </c>
      <c r="I163" s="159">
        <v>750</v>
      </c>
      <c r="J163" s="160" t="s">
        <v>736</v>
      </c>
      <c r="K163" s="161">
        <f t="shared" si="18"/>
        <v>145</v>
      </c>
      <c r="L163" s="162">
        <f t="shared" si="19"/>
        <v>0.23966942148760331</v>
      </c>
      <c r="M163" s="157" t="s">
        <v>593</v>
      </c>
      <c r="N163" s="163">
        <v>43027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95</v>
      </c>
      <c r="B164" s="165">
        <v>42979</v>
      </c>
      <c r="C164" s="165"/>
      <c r="D164" s="173" t="s">
        <v>745</v>
      </c>
      <c r="E164" s="168" t="s">
        <v>590</v>
      </c>
      <c r="F164" s="168">
        <v>255</v>
      </c>
      <c r="G164" s="169"/>
      <c r="H164" s="169">
        <v>217.25</v>
      </c>
      <c r="I164" s="169">
        <v>320</v>
      </c>
      <c r="J164" s="170" t="s">
        <v>746</v>
      </c>
      <c r="K164" s="171">
        <f t="shared" si="18"/>
        <v>-37.75</v>
      </c>
      <c r="L164" s="174">
        <f t="shared" si="19"/>
        <v>-0.14803921568627451</v>
      </c>
      <c r="M164" s="168" t="s">
        <v>603</v>
      </c>
      <c r="N164" s="165">
        <v>43661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96</v>
      </c>
      <c r="B165" s="155">
        <v>42997</v>
      </c>
      <c r="C165" s="155"/>
      <c r="D165" s="156" t="s">
        <v>747</v>
      </c>
      <c r="E165" s="157" t="s">
        <v>590</v>
      </c>
      <c r="F165" s="158">
        <v>215</v>
      </c>
      <c r="G165" s="157"/>
      <c r="H165" s="157">
        <v>258</v>
      </c>
      <c r="I165" s="159">
        <v>258</v>
      </c>
      <c r="J165" s="160" t="s">
        <v>677</v>
      </c>
      <c r="K165" s="161">
        <f t="shared" si="18"/>
        <v>43</v>
      </c>
      <c r="L165" s="162">
        <f t="shared" si="19"/>
        <v>0.2</v>
      </c>
      <c r="M165" s="157" t="s">
        <v>593</v>
      </c>
      <c r="N165" s="163">
        <v>43040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97</v>
      </c>
      <c r="B166" s="155">
        <v>42997</v>
      </c>
      <c r="C166" s="155"/>
      <c r="D166" s="156" t="s">
        <v>747</v>
      </c>
      <c r="E166" s="157" t="s">
        <v>590</v>
      </c>
      <c r="F166" s="158">
        <v>215</v>
      </c>
      <c r="G166" s="157"/>
      <c r="H166" s="157">
        <v>258</v>
      </c>
      <c r="I166" s="159">
        <v>258</v>
      </c>
      <c r="J166" s="191" t="s">
        <v>677</v>
      </c>
      <c r="K166" s="161">
        <v>43</v>
      </c>
      <c r="L166" s="162">
        <v>0.2</v>
      </c>
      <c r="M166" s="157" t="s">
        <v>593</v>
      </c>
      <c r="N166" s="163">
        <v>43040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98</v>
      </c>
      <c r="B167" s="186">
        <v>42998</v>
      </c>
      <c r="C167" s="186"/>
      <c r="D167" s="187" t="s">
        <v>748</v>
      </c>
      <c r="E167" s="188" t="s">
        <v>590</v>
      </c>
      <c r="F167" s="158">
        <v>75</v>
      </c>
      <c r="G167" s="188"/>
      <c r="H167" s="188">
        <v>90</v>
      </c>
      <c r="I167" s="190">
        <v>90</v>
      </c>
      <c r="J167" s="160" t="s">
        <v>749</v>
      </c>
      <c r="K167" s="161">
        <f t="shared" ref="K167:K172" si="20">H167-F167</f>
        <v>15</v>
      </c>
      <c r="L167" s="162">
        <f t="shared" ref="L167:L172" si="21">K167/F167</f>
        <v>0.2</v>
      </c>
      <c r="M167" s="157" t="s">
        <v>593</v>
      </c>
      <c r="N167" s="163">
        <v>43019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99</v>
      </c>
      <c r="B168" s="186">
        <v>43011</v>
      </c>
      <c r="C168" s="186"/>
      <c r="D168" s="187" t="s">
        <v>750</v>
      </c>
      <c r="E168" s="188" t="s">
        <v>590</v>
      </c>
      <c r="F168" s="189">
        <v>315</v>
      </c>
      <c r="G168" s="188"/>
      <c r="H168" s="188">
        <v>392</v>
      </c>
      <c r="I168" s="190">
        <v>384</v>
      </c>
      <c r="J168" s="191" t="s">
        <v>751</v>
      </c>
      <c r="K168" s="161">
        <f t="shared" si="20"/>
        <v>77</v>
      </c>
      <c r="L168" s="192">
        <f t="shared" si="21"/>
        <v>0.24444444444444444</v>
      </c>
      <c r="M168" s="188" t="s">
        <v>593</v>
      </c>
      <c r="N168" s="193">
        <v>43017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100</v>
      </c>
      <c r="B169" s="186">
        <v>43013</v>
      </c>
      <c r="C169" s="186"/>
      <c r="D169" s="187" t="s">
        <v>468</v>
      </c>
      <c r="E169" s="188" t="s">
        <v>590</v>
      </c>
      <c r="F169" s="189">
        <v>145</v>
      </c>
      <c r="G169" s="188"/>
      <c r="H169" s="188">
        <v>179</v>
      </c>
      <c r="I169" s="190">
        <v>180</v>
      </c>
      <c r="J169" s="191" t="s">
        <v>752</v>
      </c>
      <c r="K169" s="161">
        <f t="shared" si="20"/>
        <v>34</v>
      </c>
      <c r="L169" s="192">
        <f t="shared" si="21"/>
        <v>0.23448275862068965</v>
      </c>
      <c r="M169" s="188" t="s">
        <v>593</v>
      </c>
      <c r="N169" s="193">
        <v>43025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101</v>
      </c>
      <c r="B170" s="186">
        <v>43014</v>
      </c>
      <c r="C170" s="186"/>
      <c r="D170" s="187" t="s">
        <v>358</v>
      </c>
      <c r="E170" s="188" t="s">
        <v>590</v>
      </c>
      <c r="F170" s="189">
        <v>256</v>
      </c>
      <c r="G170" s="188"/>
      <c r="H170" s="188">
        <v>323</v>
      </c>
      <c r="I170" s="190">
        <v>320</v>
      </c>
      <c r="J170" s="191" t="s">
        <v>677</v>
      </c>
      <c r="K170" s="161">
        <f t="shared" si="20"/>
        <v>67</v>
      </c>
      <c r="L170" s="192">
        <f t="shared" si="21"/>
        <v>0.26171875</v>
      </c>
      <c r="M170" s="188" t="s">
        <v>593</v>
      </c>
      <c r="N170" s="193">
        <v>43067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102</v>
      </c>
      <c r="B171" s="186">
        <v>43017</v>
      </c>
      <c r="C171" s="186"/>
      <c r="D171" s="187" t="s">
        <v>372</v>
      </c>
      <c r="E171" s="188" t="s">
        <v>590</v>
      </c>
      <c r="F171" s="189">
        <v>137.5</v>
      </c>
      <c r="G171" s="188"/>
      <c r="H171" s="188">
        <v>184</v>
      </c>
      <c r="I171" s="190">
        <v>183</v>
      </c>
      <c r="J171" s="191" t="s">
        <v>753</v>
      </c>
      <c r="K171" s="161">
        <f t="shared" si="20"/>
        <v>46.5</v>
      </c>
      <c r="L171" s="192">
        <f t="shared" si="21"/>
        <v>0.33818181818181819</v>
      </c>
      <c r="M171" s="188" t="s">
        <v>593</v>
      </c>
      <c r="N171" s="193">
        <v>43108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103</v>
      </c>
      <c r="B172" s="186">
        <v>43018</v>
      </c>
      <c r="C172" s="186"/>
      <c r="D172" s="187" t="s">
        <v>754</v>
      </c>
      <c r="E172" s="188" t="s">
        <v>590</v>
      </c>
      <c r="F172" s="189">
        <v>125.5</v>
      </c>
      <c r="G172" s="188"/>
      <c r="H172" s="188">
        <v>158</v>
      </c>
      <c r="I172" s="190">
        <v>155</v>
      </c>
      <c r="J172" s="191" t="s">
        <v>755</v>
      </c>
      <c r="K172" s="161">
        <f t="shared" si="20"/>
        <v>32.5</v>
      </c>
      <c r="L172" s="192">
        <f t="shared" si="21"/>
        <v>0.25896414342629481</v>
      </c>
      <c r="M172" s="188" t="s">
        <v>593</v>
      </c>
      <c r="N172" s="193">
        <v>43067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104</v>
      </c>
      <c r="B173" s="186">
        <v>43018</v>
      </c>
      <c r="C173" s="186"/>
      <c r="D173" s="187" t="s">
        <v>756</v>
      </c>
      <c r="E173" s="188" t="s">
        <v>590</v>
      </c>
      <c r="F173" s="189">
        <v>895</v>
      </c>
      <c r="G173" s="188"/>
      <c r="H173" s="188">
        <v>1122.5</v>
      </c>
      <c r="I173" s="190">
        <v>1078</v>
      </c>
      <c r="J173" s="191" t="s">
        <v>757</v>
      </c>
      <c r="K173" s="161">
        <v>227.5</v>
      </c>
      <c r="L173" s="192">
        <v>0.25418994413407803</v>
      </c>
      <c r="M173" s="188" t="s">
        <v>593</v>
      </c>
      <c r="N173" s="193">
        <v>43117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105</v>
      </c>
      <c r="B174" s="186">
        <v>43020</v>
      </c>
      <c r="C174" s="186"/>
      <c r="D174" s="187" t="s">
        <v>367</v>
      </c>
      <c r="E174" s="188" t="s">
        <v>590</v>
      </c>
      <c r="F174" s="189">
        <v>525</v>
      </c>
      <c r="G174" s="188"/>
      <c r="H174" s="188">
        <v>629</v>
      </c>
      <c r="I174" s="190">
        <v>629</v>
      </c>
      <c r="J174" s="191" t="s">
        <v>677</v>
      </c>
      <c r="K174" s="161">
        <v>104</v>
      </c>
      <c r="L174" s="192">
        <v>0.19809523809523799</v>
      </c>
      <c r="M174" s="188" t="s">
        <v>593</v>
      </c>
      <c r="N174" s="193">
        <v>43119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106</v>
      </c>
      <c r="B175" s="186">
        <v>43046</v>
      </c>
      <c r="C175" s="186"/>
      <c r="D175" s="187" t="s">
        <v>408</v>
      </c>
      <c r="E175" s="188" t="s">
        <v>590</v>
      </c>
      <c r="F175" s="189">
        <v>740</v>
      </c>
      <c r="G175" s="188"/>
      <c r="H175" s="188">
        <v>892.5</v>
      </c>
      <c r="I175" s="190">
        <v>900</v>
      </c>
      <c r="J175" s="191" t="s">
        <v>758</v>
      </c>
      <c r="K175" s="161">
        <f t="shared" ref="K175:K177" si="22">H175-F175</f>
        <v>152.5</v>
      </c>
      <c r="L175" s="192">
        <f t="shared" ref="L175:L177" si="23">K175/F175</f>
        <v>0.20608108108108109</v>
      </c>
      <c r="M175" s="188" t="s">
        <v>593</v>
      </c>
      <c r="N175" s="193">
        <v>43052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107</v>
      </c>
      <c r="B176" s="155">
        <v>43073</v>
      </c>
      <c r="C176" s="155"/>
      <c r="D176" s="156" t="s">
        <v>759</v>
      </c>
      <c r="E176" s="157" t="s">
        <v>590</v>
      </c>
      <c r="F176" s="158">
        <v>118.5</v>
      </c>
      <c r="G176" s="157"/>
      <c r="H176" s="157">
        <v>143.5</v>
      </c>
      <c r="I176" s="159">
        <v>145</v>
      </c>
      <c r="J176" s="160" t="s">
        <v>760</v>
      </c>
      <c r="K176" s="161">
        <f t="shared" si="22"/>
        <v>25</v>
      </c>
      <c r="L176" s="162">
        <f t="shared" si="23"/>
        <v>0.2109704641350211</v>
      </c>
      <c r="M176" s="157" t="s">
        <v>593</v>
      </c>
      <c r="N176" s="163">
        <v>43097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108</v>
      </c>
      <c r="B177" s="165">
        <v>43090</v>
      </c>
      <c r="C177" s="165"/>
      <c r="D177" s="166" t="s">
        <v>440</v>
      </c>
      <c r="E177" s="167" t="s">
        <v>590</v>
      </c>
      <c r="F177" s="168">
        <v>715</v>
      </c>
      <c r="G177" s="168"/>
      <c r="H177" s="169">
        <v>500</v>
      </c>
      <c r="I177" s="169">
        <v>872</v>
      </c>
      <c r="J177" s="170" t="s">
        <v>761</v>
      </c>
      <c r="K177" s="171">
        <f t="shared" si="22"/>
        <v>-215</v>
      </c>
      <c r="L177" s="172">
        <f t="shared" si="23"/>
        <v>-0.30069930069930068</v>
      </c>
      <c r="M177" s="168" t="s">
        <v>603</v>
      </c>
      <c r="N177" s="165">
        <v>43670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109</v>
      </c>
      <c r="B178" s="155">
        <v>43098</v>
      </c>
      <c r="C178" s="155"/>
      <c r="D178" s="156" t="s">
        <v>750</v>
      </c>
      <c r="E178" s="157" t="s">
        <v>590</v>
      </c>
      <c r="F178" s="158">
        <v>435</v>
      </c>
      <c r="G178" s="157"/>
      <c r="H178" s="157">
        <v>542.5</v>
      </c>
      <c r="I178" s="159">
        <v>539</v>
      </c>
      <c r="J178" s="160" t="s">
        <v>677</v>
      </c>
      <c r="K178" s="161">
        <v>107.5</v>
      </c>
      <c r="L178" s="162">
        <v>0.247126436781609</v>
      </c>
      <c r="M178" s="157" t="s">
        <v>593</v>
      </c>
      <c r="N178" s="163">
        <v>43206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110</v>
      </c>
      <c r="B179" s="155">
        <v>43098</v>
      </c>
      <c r="C179" s="155"/>
      <c r="D179" s="156" t="s">
        <v>559</v>
      </c>
      <c r="E179" s="157" t="s">
        <v>590</v>
      </c>
      <c r="F179" s="158">
        <v>885</v>
      </c>
      <c r="G179" s="157"/>
      <c r="H179" s="157">
        <v>1090</v>
      </c>
      <c r="I179" s="159">
        <v>1084</v>
      </c>
      <c r="J179" s="160" t="s">
        <v>677</v>
      </c>
      <c r="K179" s="161">
        <v>205</v>
      </c>
      <c r="L179" s="162">
        <v>0.23163841807909599</v>
      </c>
      <c r="M179" s="157" t="s">
        <v>593</v>
      </c>
      <c r="N179" s="163">
        <v>43213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94">
        <v>111</v>
      </c>
      <c r="B180" s="195">
        <v>43192</v>
      </c>
      <c r="C180" s="195"/>
      <c r="D180" s="173" t="s">
        <v>762</v>
      </c>
      <c r="E180" s="168" t="s">
        <v>590</v>
      </c>
      <c r="F180" s="196">
        <v>478.5</v>
      </c>
      <c r="G180" s="168"/>
      <c r="H180" s="168">
        <v>442</v>
      </c>
      <c r="I180" s="169">
        <v>613</v>
      </c>
      <c r="J180" s="170" t="s">
        <v>763</v>
      </c>
      <c r="K180" s="171">
        <f t="shared" ref="K180:K183" si="24">H180-F180</f>
        <v>-36.5</v>
      </c>
      <c r="L180" s="172">
        <f t="shared" ref="L180:L183" si="25">K180/F180</f>
        <v>-7.6280041797283177E-2</v>
      </c>
      <c r="M180" s="168" t="s">
        <v>603</v>
      </c>
      <c r="N180" s="165">
        <v>43762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112</v>
      </c>
      <c r="B181" s="165">
        <v>43194</v>
      </c>
      <c r="C181" s="165"/>
      <c r="D181" s="166" t="s">
        <v>764</v>
      </c>
      <c r="E181" s="167" t="s">
        <v>590</v>
      </c>
      <c r="F181" s="168">
        <f>141.5-7.3</f>
        <v>134.19999999999999</v>
      </c>
      <c r="G181" s="168"/>
      <c r="H181" s="169">
        <v>77</v>
      </c>
      <c r="I181" s="169">
        <v>180</v>
      </c>
      <c r="J181" s="170" t="s">
        <v>765</v>
      </c>
      <c r="K181" s="171">
        <f t="shared" si="24"/>
        <v>-57.199999999999989</v>
      </c>
      <c r="L181" s="172">
        <f t="shared" si="25"/>
        <v>-0.42622950819672129</v>
      </c>
      <c r="M181" s="168" t="s">
        <v>603</v>
      </c>
      <c r="N181" s="165">
        <v>43522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113</v>
      </c>
      <c r="B182" s="165">
        <v>43209</v>
      </c>
      <c r="C182" s="165"/>
      <c r="D182" s="166" t="s">
        <v>766</v>
      </c>
      <c r="E182" s="167" t="s">
        <v>590</v>
      </c>
      <c r="F182" s="168">
        <v>430</v>
      </c>
      <c r="G182" s="168"/>
      <c r="H182" s="169">
        <v>220</v>
      </c>
      <c r="I182" s="169">
        <v>537</v>
      </c>
      <c r="J182" s="170" t="s">
        <v>767</v>
      </c>
      <c r="K182" s="171">
        <f t="shared" si="24"/>
        <v>-210</v>
      </c>
      <c r="L182" s="172">
        <f t="shared" si="25"/>
        <v>-0.48837209302325579</v>
      </c>
      <c r="M182" s="168" t="s">
        <v>603</v>
      </c>
      <c r="N182" s="165">
        <v>43252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114</v>
      </c>
      <c r="B183" s="186">
        <v>43220</v>
      </c>
      <c r="C183" s="186"/>
      <c r="D183" s="187" t="s">
        <v>768</v>
      </c>
      <c r="E183" s="188" t="s">
        <v>590</v>
      </c>
      <c r="F183" s="188">
        <v>153.5</v>
      </c>
      <c r="G183" s="188"/>
      <c r="H183" s="188">
        <v>196</v>
      </c>
      <c r="I183" s="190">
        <v>196</v>
      </c>
      <c r="J183" s="160" t="s">
        <v>769</v>
      </c>
      <c r="K183" s="161">
        <f t="shared" si="24"/>
        <v>42.5</v>
      </c>
      <c r="L183" s="162">
        <f t="shared" si="25"/>
        <v>0.27687296416938112</v>
      </c>
      <c r="M183" s="157" t="s">
        <v>593</v>
      </c>
      <c r="N183" s="163">
        <v>43605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4">
        <v>115</v>
      </c>
      <c r="B184" s="165">
        <v>43306</v>
      </c>
      <c r="C184" s="165"/>
      <c r="D184" s="166" t="s">
        <v>737</v>
      </c>
      <c r="E184" s="167" t="s">
        <v>590</v>
      </c>
      <c r="F184" s="168">
        <v>27.5</v>
      </c>
      <c r="G184" s="168"/>
      <c r="H184" s="169">
        <v>13.1</v>
      </c>
      <c r="I184" s="169">
        <v>60</v>
      </c>
      <c r="J184" s="170" t="s">
        <v>770</v>
      </c>
      <c r="K184" s="171">
        <v>-14.4</v>
      </c>
      <c r="L184" s="172">
        <v>-0.52363636363636401</v>
      </c>
      <c r="M184" s="168" t="s">
        <v>603</v>
      </c>
      <c r="N184" s="165">
        <v>43138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94">
        <v>116</v>
      </c>
      <c r="B185" s="195">
        <v>43318</v>
      </c>
      <c r="C185" s="195"/>
      <c r="D185" s="173" t="s">
        <v>771</v>
      </c>
      <c r="E185" s="168" t="s">
        <v>590</v>
      </c>
      <c r="F185" s="168">
        <v>148.5</v>
      </c>
      <c r="G185" s="168"/>
      <c r="H185" s="168">
        <v>102</v>
      </c>
      <c r="I185" s="169">
        <v>182</v>
      </c>
      <c r="J185" s="170" t="s">
        <v>772</v>
      </c>
      <c r="K185" s="171">
        <f>H185-F185</f>
        <v>-46.5</v>
      </c>
      <c r="L185" s="172">
        <f>K185/F185</f>
        <v>-0.31313131313131315</v>
      </c>
      <c r="M185" s="168" t="s">
        <v>603</v>
      </c>
      <c r="N185" s="165">
        <v>43661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117</v>
      </c>
      <c r="B186" s="155">
        <v>43335</v>
      </c>
      <c r="C186" s="155"/>
      <c r="D186" s="156" t="s">
        <v>773</v>
      </c>
      <c r="E186" s="157" t="s">
        <v>590</v>
      </c>
      <c r="F186" s="188">
        <v>285</v>
      </c>
      <c r="G186" s="157"/>
      <c r="H186" s="157">
        <v>355</v>
      </c>
      <c r="I186" s="159">
        <v>364</v>
      </c>
      <c r="J186" s="160" t="s">
        <v>774</v>
      </c>
      <c r="K186" s="161">
        <v>70</v>
      </c>
      <c r="L186" s="162">
        <v>0.24561403508771901</v>
      </c>
      <c r="M186" s="157" t="s">
        <v>593</v>
      </c>
      <c r="N186" s="163">
        <v>43455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118</v>
      </c>
      <c r="B187" s="155">
        <v>43341</v>
      </c>
      <c r="C187" s="155"/>
      <c r="D187" s="156" t="s">
        <v>398</v>
      </c>
      <c r="E187" s="157" t="s">
        <v>590</v>
      </c>
      <c r="F187" s="188">
        <v>525</v>
      </c>
      <c r="G187" s="157"/>
      <c r="H187" s="157">
        <v>585</v>
      </c>
      <c r="I187" s="159">
        <v>635</v>
      </c>
      <c r="J187" s="160" t="s">
        <v>775</v>
      </c>
      <c r="K187" s="161">
        <f t="shared" ref="K187:K238" si="26">H187-F187</f>
        <v>60</v>
      </c>
      <c r="L187" s="162">
        <f t="shared" ref="L187:L238" si="27">K187/F187</f>
        <v>0.11428571428571428</v>
      </c>
      <c r="M187" s="157" t="s">
        <v>593</v>
      </c>
      <c r="N187" s="163">
        <v>43662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119</v>
      </c>
      <c r="B188" s="155">
        <v>43395</v>
      </c>
      <c r="C188" s="155"/>
      <c r="D188" s="156" t="s">
        <v>383</v>
      </c>
      <c r="E188" s="157" t="s">
        <v>590</v>
      </c>
      <c r="F188" s="188">
        <v>475</v>
      </c>
      <c r="G188" s="157"/>
      <c r="H188" s="157">
        <v>574</v>
      </c>
      <c r="I188" s="159">
        <v>570</v>
      </c>
      <c r="J188" s="160" t="s">
        <v>677</v>
      </c>
      <c r="K188" s="161">
        <f t="shared" si="26"/>
        <v>99</v>
      </c>
      <c r="L188" s="162">
        <f t="shared" si="27"/>
        <v>0.20842105263157895</v>
      </c>
      <c r="M188" s="157" t="s">
        <v>593</v>
      </c>
      <c r="N188" s="163">
        <v>43403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120</v>
      </c>
      <c r="B189" s="186">
        <v>43397</v>
      </c>
      <c r="C189" s="186"/>
      <c r="D189" s="187" t="s">
        <v>776</v>
      </c>
      <c r="E189" s="188" t="s">
        <v>590</v>
      </c>
      <c r="F189" s="188">
        <v>707.5</v>
      </c>
      <c r="G189" s="188"/>
      <c r="H189" s="188">
        <v>872</v>
      </c>
      <c r="I189" s="190">
        <v>872</v>
      </c>
      <c r="J189" s="191" t="s">
        <v>677</v>
      </c>
      <c r="K189" s="161">
        <f t="shared" si="26"/>
        <v>164.5</v>
      </c>
      <c r="L189" s="192">
        <f t="shared" si="27"/>
        <v>0.23250883392226149</v>
      </c>
      <c r="M189" s="188" t="s">
        <v>593</v>
      </c>
      <c r="N189" s="193">
        <v>43482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121</v>
      </c>
      <c r="B190" s="186">
        <v>43398</v>
      </c>
      <c r="C190" s="186"/>
      <c r="D190" s="187" t="s">
        <v>777</v>
      </c>
      <c r="E190" s="188" t="s">
        <v>590</v>
      </c>
      <c r="F190" s="188">
        <v>162</v>
      </c>
      <c r="G190" s="188"/>
      <c r="H190" s="188">
        <v>204</v>
      </c>
      <c r="I190" s="190">
        <v>209</v>
      </c>
      <c r="J190" s="191" t="s">
        <v>778</v>
      </c>
      <c r="K190" s="161">
        <f t="shared" si="26"/>
        <v>42</v>
      </c>
      <c r="L190" s="192">
        <f t="shared" si="27"/>
        <v>0.25925925925925924</v>
      </c>
      <c r="M190" s="188" t="s">
        <v>593</v>
      </c>
      <c r="N190" s="193">
        <v>43539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122</v>
      </c>
      <c r="B191" s="186">
        <v>43399</v>
      </c>
      <c r="C191" s="186"/>
      <c r="D191" s="187" t="s">
        <v>488</v>
      </c>
      <c r="E191" s="188" t="s">
        <v>590</v>
      </c>
      <c r="F191" s="188">
        <v>240</v>
      </c>
      <c r="G191" s="188"/>
      <c r="H191" s="188">
        <v>297</v>
      </c>
      <c r="I191" s="190">
        <v>297</v>
      </c>
      <c r="J191" s="191" t="s">
        <v>677</v>
      </c>
      <c r="K191" s="197">
        <f t="shared" si="26"/>
        <v>57</v>
      </c>
      <c r="L191" s="192">
        <f t="shared" si="27"/>
        <v>0.23749999999999999</v>
      </c>
      <c r="M191" s="188" t="s">
        <v>593</v>
      </c>
      <c r="N191" s="193">
        <v>43417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123</v>
      </c>
      <c r="B192" s="155">
        <v>43439</v>
      </c>
      <c r="C192" s="155"/>
      <c r="D192" s="156" t="s">
        <v>779</v>
      </c>
      <c r="E192" s="157" t="s">
        <v>590</v>
      </c>
      <c r="F192" s="157">
        <v>202.5</v>
      </c>
      <c r="G192" s="157"/>
      <c r="H192" s="157">
        <v>255</v>
      </c>
      <c r="I192" s="159">
        <v>252</v>
      </c>
      <c r="J192" s="160" t="s">
        <v>677</v>
      </c>
      <c r="K192" s="161">
        <f t="shared" si="26"/>
        <v>52.5</v>
      </c>
      <c r="L192" s="162">
        <f t="shared" si="27"/>
        <v>0.25925925925925924</v>
      </c>
      <c r="M192" s="157" t="s">
        <v>593</v>
      </c>
      <c r="N192" s="163">
        <v>43542</v>
      </c>
      <c r="O192" s="1"/>
      <c r="P192" s="1"/>
      <c r="Q192" s="233"/>
      <c r="R192" s="1"/>
      <c r="S192" s="6" t="s">
        <v>780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124</v>
      </c>
      <c r="B193" s="186">
        <v>43465</v>
      </c>
      <c r="C193" s="155"/>
      <c r="D193" s="187" t="s">
        <v>159</v>
      </c>
      <c r="E193" s="188" t="s">
        <v>590</v>
      </c>
      <c r="F193" s="188">
        <v>710</v>
      </c>
      <c r="G193" s="188"/>
      <c r="H193" s="188">
        <v>866</v>
      </c>
      <c r="I193" s="190">
        <v>866</v>
      </c>
      <c r="J193" s="191" t="s">
        <v>677</v>
      </c>
      <c r="K193" s="161">
        <f t="shared" si="26"/>
        <v>156</v>
      </c>
      <c r="L193" s="162">
        <f t="shared" si="27"/>
        <v>0.21971830985915494</v>
      </c>
      <c r="M193" s="157" t="s">
        <v>593</v>
      </c>
      <c r="N193" s="163">
        <v>43553</v>
      </c>
      <c r="O193" s="1"/>
      <c r="P193" s="1"/>
      <c r="Q193" s="233"/>
      <c r="R193" s="1"/>
      <c r="S193" s="6" t="s">
        <v>780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125</v>
      </c>
      <c r="B194" s="186">
        <v>43522</v>
      </c>
      <c r="C194" s="186"/>
      <c r="D194" s="187" t="s">
        <v>174</v>
      </c>
      <c r="E194" s="188" t="s">
        <v>590</v>
      </c>
      <c r="F194" s="188">
        <v>337.25</v>
      </c>
      <c r="G194" s="188"/>
      <c r="H194" s="188">
        <v>398.5</v>
      </c>
      <c r="I194" s="190">
        <v>411</v>
      </c>
      <c r="J194" s="160" t="s">
        <v>781</v>
      </c>
      <c r="K194" s="161">
        <f t="shared" si="26"/>
        <v>61.25</v>
      </c>
      <c r="L194" s="162">
        <f t="shared" si="27"/>
        <v>0.1816160118606375</v>
      </c>
      <c r="M194" s="157" t="s">
        <v>593</v>
      </c>
      <c r="N194" s="163">
        <v>43760</v>
      </c>
      <c r="O194" s="1"/>
      <c r="P194" s="1"/>
      <c r="Q194" s="233"/>
      <c r="R194" s="1"/>
      <c r="S194" s="6" t="s">
        <v>780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8">
        <v>126</v>
      </c>
      <c r="B195" s="199">
        <v>43559</v>
      </c>
      <c r="C195" s="199"/>
      <c r="D195" s="200" t="s">
        <v>782</v>
      </c>
      <c r="E195" s="201" t="s">
        <v>590</v>
      </c>
      <c r="F195" s="201">
        <v>130</v>
      </c>
      <c r="G195" s="201"/>
      <c r="H195" s="201">
        <v>65</v>
      </c>
      <c r="I195" s="202">
        <v>158</v>
      </c>
      <c r="J195" s="170" t="s">
        <v>783</v>
      </c>
      <c r="K195" s="171">
        <f t="shared" si="26"/>
        <v>-65</v>
      </c>
      <c r="L195" s="172">
        <f t="shared" si="27"/>
        <v>-0.5</v>
      </c>
      <c r="M195" s="168" t="s">
        <v>603</v>
      </c>
      <c r="N195" s="165">
        <v>43726</v>
      </c>
      <c r="O195" s="1"/>
      <c r="P195" s="1"/>
      <c r="Q195" s="233"/>
      <c r="R195" s="1"/>
      <c r="S195" s="6" t="s">
        <v>784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127</v>
      </c>
      <c r="B196" s="186">
        <v>43017</v>
      </c>
      <c r="C196" s="186"/>
      <c r="D196" s="187" t="s">
        <v>210</v>
      </c>
      <c r="E196" s="188" t="s">
        <v>590</v>
      </c>
      <c r="F196" s="188">
        <v>141.5</v>
      </c>
      <c r="G196" s="188"/>
      <c r="H196" s="188">
        <v>183.5</v>
      </c>
      <c r="I196" s="190">
        <v>210</v>
      </c>
      <c r="J196" s="160" t="s">
        <v>778</v>
      </c>
      <c r="K196" s="161">
        <f t="shared" si="26"/>
        <v>42</v>
      </c>
      <c r="L196" s="162">
        <f t="shared" si="27"/>
        <v>0.29681978798586572</v>
      </c>
      <c r="M196" s="157" t="s">
        <v>593</v>
      </c>
      <c r="N196" s="163">
        <v>43042</v>
      </c>
      <c r="O196" s="1"/>
      <c r="P196" s="1"/>
      <c r="Q196" s="233"/>
      <c r="R196" s="1"/>
      <c r="S196" s="6" t="s">
        <v>784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8">
        <v>128</v>
      </c>
      <c r="B197" s="199">
        <v>43074</v>
      </c>
      <c r="C197" s="199"/>
      <c r="D197" s="200" t="s">
        <v>785</v>
      </c>
      <c r="E197" s="201" t="s">
        <v>590</v>
      </c>
      <c r="F197" s="196">
        <v>172</v>
      </c>
      <c r="G197" s="201"/>
      <c r="H197" s="201">
        <v>155.25</v>
      </c>
      <c r="I197" s="202">
        <v>230</v>
      </c>
      <c r="J197" s="170" t="s">
        <v>786</v>
      </c>
      <c r="K197" s="171">
        <f t="shared" si="26"/>
        <v>-16.75</v>
      </c>
      <c r="L197" s="172">
        <f t="shared" si="27"/>
        <v>-9.7383720930232565E-2</v>
      </c>
      <c r="M197" s="168" t="s">
        <v>603</v>
      </c>
      <c r="N197" s="165">
        <v>43787</v>
      </c>
      <c r="O197" s="1"/>
      <c r="P197" s="1"/>
      <c r="Q197" s="233"/>
      <c r="R197" s="1"/>
      <c r="S197" s="6" t="s">
        <v>784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129</v>
      </c>
      <c r="B198" s="186">
        <v>43398</v>
      </c>
      <c r="C198" s="186"/>
      <c r="D198" s="187" t="s">
        <v>120</v>
      </c>
      <c r="E198" s="188" t="s">
        <v>590</v>
      </c>
      <c r="F198" s="188">
        <v>698.5</v>
      </c>
      <c r="G198" s="188"/>
      <c r="H198" s="188">
        <v>890</v>
      </c>
      <c r="I198" s="190">
        <v>890</v>
      </c>
      <c r="J198" s="160" t="s">
        <v>787</v>
      </c>
      <c r="K198" s="161">
        <f t="shared" si="26"/>
        <v>191.5</v>
      </c>
      <c r="L198" s="162">
        <f t="shared" si="27"/>
        <v>0.27415891195418757</v>
      </c>
      <c r="M198" s="157" t="s">
        <v>593</v>
      </c>
      <c r="N198" s="163">
        <v>44328</v>
      </c>
      <c r="O198" s="1"/>
      <c r="P198" s="1"/>
      <c r="Q198" s="233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130</v>
      </c>
      <c r="B199" s="186">
        <v>42877</v>
      </c>
      <c r="C199" s="186"/>
      <c r="D199" s="187" t="s">
        <v>788</v>
      </c>
      <c r="E199" s="188" t="s">
        <v>590</v>
      </c>
      <c r="F199" s="188">
        <v>127.6</v>
      </c>
      <c r="G199" s="188"/>
      <c r="H199" s="188">
        <v>138</v>
      </c>
      <c r="I199" s="190">
        <v>190</v>
      </c>
      <c r="J199" s="160" t="s">
        <v>789</v>
      </c>
      <c r="K199" s="161">
        <f t="shared" si="26"/>
        <v>10.400000000000006</v>
      </c>
      <c r="L199" s="162">
        <f t="shared" si="27"/>
        <v>8.1504702194357417E-2</v>
      </c>
      <c r="M199" s="157" t="s">
        <v>593</v>
      </c>
      <c r="N199" s="163">
        <v>43774</v>
      </c>
      <c r="O199" s="1"/>
      <c r="P199" s="1"/>
      <c r="Q199" s="233"/>
      <c r="R199" s="1"/>
      <c r="S199" s="6" t="s">
        <v>784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131</v>
      </c>
      <c r="B200" s="186">
        <v>43158</v>
      </c>
      <c r="C200" s="186"/>
      <c r="D200" s="187" t="s">
        <v>790</v>
      </c>
      <c r="E200" s="188" t="s">
        <v>590</v>
      </c>
      <c r="F200" s="188">
        <v>317</v>
      </c>
      <c r="G200" s="188"/>
      <c r="H200" s="188">
        <v>382.5</v>
      </c>
      <c r="I200" s="190">
        <v>398</v>
      </c>
      <c r="J200" s="160" t="s">
        <v>791</v>
      </c>
      <c r="K200" s="161">
        <f t="shared" si="26"/>
        <v>65.5</v>
      </c>
      <c r="L200" s="162">
        <f t="shared" si="27"/>
        <v>0.20662460567823343</v>
      </c>
      <c r="M200" s="157" t="s">
        <v>593</v>
      </c>
      <c r="N200" s="163">
        <v>44238</v>
      </c>
      <c r="O200" s="1"/>
      <c r="P200" s="1"/>
      <c r="Q200" s="233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132</v>
      </c>
      <c r="B201" s="199">
        <v>43164</v>
      </c>
      <c r="C201" s="199"/>
      <c r="D201" s="200" t="s">
        <v>166</v>
      </c>
      <c r="E201" s="201" t="s">
        <v>590</v>
      </c>
      <c r="F201" s="196">
        <f>510-14.4</f>
        <v>495.6</v>
      </c>
      <c r="G201" s="201"/>
      <c r="H201" s="201">
        <v>350</v>
      </c>
      <c r="I201" s="202">
        <v>672</v>
      </c>
      <c r="J201" s="170" t="s">
        <v>792</v>
      </c>
      <c r="K201" s="171">
        <f t="shared" si="26"/>
        <v>-145.60000000000002</v>
      </c>
      <c r="L201" s="172">
        <f t="shared" si="27"/>
        <v>-0.29378531073446329</v>
      </c>
      <c r="M201" s="168" t="s">
        <v>603</v>
      </c>
      <c r="N201" s="165">
        <v>43887</v>
      </c>
      <c r="O201" s="1"/>
      <c r="P201" s="1"/>
      <c r="Q201" s="233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8">
        <v>133</v>
      </c>
      <c r="B202" s="199">
        <v>43237</v>
      </c>
      <c r="C202" s="199"/>
      <c r="D202" s="200" t="s">
        <v>793</v>
      </c>
      <c r="E202" s="201" t="s">
        <v>590</v>
      </c>
      <c r="F202" s="196">
        <v>230.3</v>
      </c>
      <c r="G202" s="201"/>
      <c r="H202" s="201">
        <v>102.5</v>
      </c>
      <c r="I202" s="202">
        <v>348</v>
      </c>
      <c r="J202" s="170" t="s">
        <v>794</v>
      </c>
      <c r="K202" s="171">
        <f t="shared" si="26"/>
        <v>-127.80000000000001</v>
      </c>
      <c r="L202" s="172">
        <f t="shared" si="27"/>
        <v>-0.55492835432045162</v>
      </c>
      <c r="M202" s="168" t="s">
        <v>603</v>
      </c>
      <c r="N202" s="165">
        <v>43896</v>
      </c>
      <c r="O202" s="1"/>
      <c r="P202" s="1"/>
      <c r="Q202" s="233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134</v>
      </c>
      <c r="B203" s="186">
        <v>43258</v>
      </c>
      <c r="C203" s="186"/>
      <c r="D203" s="187" t="s">
        <v>444</v>
      </c>
      <c r="E203" s="188" t="s">
        <v>590</v>
      </c>
      <c r="F203" s="188">
        <f>342.5-5.1</f>
        <v>337.4</v>
      </c>
      <c r="G203" s="188"/>
      <c r="H203" s="188">
        <v>412.5</v>
      </c>
      <c r="I203" s="190">
        <v>439</v>
      </c>
      <c r="J203" s="160" t="s">
        <v>795</v>
      </c>
      <c r="K203" s="161">
        <f t="shared" si="26"/>
        <v>75.100000000000023</v>
      </c>
      <c r="L203" s="162">
        <f t="shared" si="27"/>
        <v>0.22258446947243635</v>
      </c>
      <c r="M203" s="157" t="s">
        <v>593</v>
      </c>
      <c r="N203" s="163">
        <v>44230</v>
      </c>
      <c r="O203" s="1"/>
      <c r="P203" s="1"/>
      <c r="Q203" s="233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79">
        <v>135</v>
      </c>
      <c r="B204" s="178">
        <v>43285</v>
      </c>
      <c r="C204" s="178"/>
      <c r="D204" s="179" t="s">
        <v>58</v>
      </c>
      <c r="E204" s="180" t="s">
        <v>590</v>
      </c>
      <c r="F204" s="180">
        <f>127.5-5.53</f>
        <v>121.97</v>
      </c>
      <c r="G204" s="181"/>
      <c r="H204" s="181">
        <v>122.5</v>
      </c>
      <c r="I204" s="181">
        <v>170</v>
      </c>
      <c r="J204" s="182" t="s">
        <v>796</v>
      </c>
      <c r="K204" s="183">
        <f t="shared" si="26"/>
        <v>0.53000000000000114</v>
      </c>
      <c r="L204" s="184">
        <f t="shared" si="27"/>
        <v>4.3453308190538747E-3</v>
      </c>
      <c r="M204" s="180" t="s">
        <v>610</v>
      </c>
      <c r="N204" s="178">
        <v>44431</v>
      </c>
      <c r="O204" s="1"/>
      <c r="P204" s="1"/>
      <c r="Q204" s="233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136</v>
      </c>
      <c r="B205" s="199">
        <v>43294</v>
      </c>
      <c r="C205" s="199"/>
      <c r="D205" s="200" t="s">
        <v>797</v>
      </c>
      <c r="E205" s="201" t="s">
        <v>590</v>
      </c>
      <c r="F205" s="196">
        <v>46.5</v>
      </c>
      <c r="G205" s="201"/>
      <c r="H205" s="201">
        <v>17</v>
      </c>
      <c r="I205" s="202">
        <v>59</v>
      </c>
      <c r="J205" s="170" t="s">
        <v>798</v>
      </c>
      <c r="K205" s="171">
        <f t="shared" si="26"/>
        <v>-29.5</v>
      </c>
      <c r="L205" s="172">
        <f t="shared" si="27"/>
        <v>-0.63440860215053763</v>
      </c>
      <c r="M205" s="168" t="s">
        <v>603</v>
      </c>
      <c r="N205" s="165">
        <v>43887</v>
      </c>
      <c r="O205" s="1"/>
      <c r="P205" s="1"/>
      <c r="Q205" s="233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137</v>
      </c>
      <c r="B206" s="186">
        <v>43396</v>
      </c>
      <c r="C206" s="186"/>
      <c r="D206" s="187" t="s">
        <v>427</v>
      </c>
      <c r="E206" s="188" t="s">
        <v>590</v>
      </c>
      <c r="F206" s="188">
        <v>156.5</v>
      </c>
      <c r="G206" s="188"/>
      <c r="H206" s="188">
        <v>207.5</v>
      </c>
      <c r="I206" s="190">
        <v>191</v>
      </c>
      <c r="J206" s="160" t="s">
        <v>677</v>
      </c>
      <c r="K206" s="161">
        <f t="shared" si="26"/>
        <v>51</v>
      </c>
      <c r="L206" s="162">
        <f t="shared" si="27"/>
        <v>0.32587859424920129</v>
      </c>
      <c r="M206" s="157" t="s">
        <v>593</v>
      </c>
      <c r="N206" s="163">
        <v>44369</v>
      </c>
      <c r="O206" s="1"/>
      <c r="P206" s="1"/>
      <c r="Q206" s="233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138</v>
      </c>
      <c r="B207" s="186">
        <v>43439</v>
      </c>
      <c r="C207" s="186"/>
      <c r="D207" s="187" t="s">
        <v>346</v>
      </c>
      <c r="E207" s="188" t="s">
        <v>590</v>
      </c>
      <c r="F207" s="188">
        <v>259.5</v>
      </c>
      <c r="G207" s="188"/>
      <c r="H207" s="188">
        <v>320</v>
      </c>
      <c r="I207" s="190">
        <v>320</v>
      </c>
      <c r="J207" s="160" t="s">
        <v>677</v>
      </c>
      <c r="K207" s="161">
        <f t="shared" si="26"/>
        <v>60.5</v>
      </c>
      <c r="L207" s="162">
        <f t="shared" si="27"/>
        <v>0.23314065510597304</v>
      </c>
      <c r="M207" s="157" t="s">
        <v>593</v>
      </c>
      <c r="N207" s="163">
        <v>44323</v>
      </c>
      <c r="O207" s="1"/>
      <c r="P207" s="1"/>
      <c r="Q207" s="233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139</v>
      </c>
      <c r="B208" s="199">
        <v>43439</v>
      </c>
      <c r="C208" s="199"/>
      <c r="D208" s="200" t="s">
        <v>799</v>
      </c>
      <c r="E208" s="201" t="s">
        <v>590</v>
      </c>
      <c r="F208" s="201">
        <v>715</v>
      </c>
      <c r="G208" s="201"/>
      <c r="H208" s="201">
        <v>445</v>
      </c>
      <c r="I208" s="202">
        <v>840</v>
      </c>
      <c r="J208" s="170" t="s">
        <v>800</v>
      </c>
      <c r="K208" s="171">
        <f t="shared" si="26"/>
        <v>-270</v>
      </c>
      <c r="L208" s="172">
        <f t="shared" si="27"/>
        <v>-0.3776223776223776</v>
      </c>
      <c r="M208" s="168" t="s">
        <v>603</v>
      </c>
      <c r="N208" s="165">
        <v>43800</v>
      </c>
      <c r="O208" s="1"/>
      <c r="P208" s="1"/>
      <c r="Q208" s="233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140</v>
      </c>
      <c r="B209" s="186">
        <v>43469</v>
      </c>
      <c r="C209" s="186"/>
      <c r="D209" s="187" t="s">
        <v>180</v>
      </c>
      <c r="E209" s="188" t="s">
        <v>590</v>
      </c>
      <c r="F209" s="188">
        <v>875</v>
      </c>
      <c r="G209" s="188"/>
      <c r="H209" s="188">
        <v>1165</v>
      </c>
      <c r="I209" s="190">
        <v>1185</v>
      </c>
      <c r="J209" s="160" t="s">
        <v>801</v>
      </c>
      <c r="K209" s="161">
        <f t="shared" si="26"/>
        <v>290</v>
      </c>
      <c r="L209" s="162">
        <f t="shared" si="27"/>
        <v>0.33142857142857141</v>
      </c>
      <c r="M209" s="157" t="s">
        <v>593</v>
      </c>
      <c r="N209" s="163">
        <v>43847</v>
      </c>
      <c r="O209" s="1"/>
      <c r="P209" s="1"/>
      <c r="Q209" s="233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141</v>
      </c>
      <c r="B210" s="186">
        <v>43559</v>
      </c>
      <c r="C210" s="186"/>
      <c r="D210" s="187" t="s">
        <v>364</v>
      </c>
      <c r="E210" s="188" t="s">
        <v>590</v>
      </c>
      <c r="F210" s="188">
        <f>387-14.63</f>
        <v>372.37</v>
      </c>
      <c r="G210" s="188"/>
      <c r="H210" s="188">
        <v>490</v>
      </c>
      <c r="I210" s="190">
        <v>490</v>
      </c>
      <c r="J210" s="160" t="s">
        <v>677</v>
      </c>
      <c r="K210" s="161">
        <f t="shared" si="26"/>
        <v>117.63</v>
      </c>
      <c r="L210" s="162">
        <f t="shared" si="27"/>
        <v>0.31589548030185027</v>
      </c>
      <c r="M210" s="157" t="s">
        <v>593</v>
      </c>
      <c r="N210" s="163">
        <v>43850</v>
      </c>
      <c r="O210" s="1"/>
      <c r="P210" s="1"/>
      <c r="Q210" s="233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8">
        <v>142</v>
      </c>
      <c r="B211" s="199">
        <v>43578</v>
      </c>
      <c r="C211" s="199"/>
      <c r="D211" s="200" t="s">
        <v>802</v>
      </c>
      <c r="E211" s="201" t="s">
        <v>602</v>
      </c>
      <c r="F211" s="201">
        <v>220</v>
      </c>
      <c r="G211" s="201"/>
      <c r="H211" s="201">
        <v>127.5</v>
      </c>
      <c r="I211" s="202">
        <v>284</v>
      </c>
      <c r="J211" s="170" t="s">
        <v>803</v>
      </c>
      <c r="K211" s="171">
        <f t="shared" si="26"/>
        <v>-92.5</v>
      </c>
      <c r="L211" s="172">
        <f t="shared" si="27"/>
        <v>-0.42045454545454547</v>
      </c>
      <c r="M211" s="168" t="s">
        <v>603</v>
      </c>
      <c r="N211" s="165">
        <v>43896</v>
      </c>
      <c r="O211" s="1"/>
      <c r="P211" s="1"/>
      <c r="Q211" s="233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143</v>
      </c>
      <c r="B212" s="186">
        <v>43622</v>
      </c>
      <c r="C212" s="186"/>
      <c r="D212" s="187" t="s">
        <v>489</v>
      </c>
      <c r="E212" s="188" t="s">
        <v>602</v>
      </c>
      <c r="F212" s="188">
        <v>332.8</v>
      </c>
      <c r="G212" s="188"/>
      <c r="H212" s="188">
        <v>405</v>
      </c>
      <c r="I212" s="190">
        <v>419</v>
      </c>
      <c r="J212" s="160" t="s">
        <v>804</v>
      </c>
      <c r="K212" s="161">
        <f t="shared" si="26"/>
        <v>72.199999999999989</v>
      </c>
      <c r="L212" s="162">
        <f t="shared" si="27"/>
        <v>0.21694711538461534</v>
      </c>
      <c r="M212" s="157" t="s">
        <v>593</v>
      </c>
      <c r="N212" s="163">
        <v>43860</v>
      </c>
      <c r="O212" s="1"/>
      <c r="P212" s="1"/>
      <c r="Q212" s="233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79">
        <v>144</v>
      </c>
      <c r="B213" s="178">
        <v>43641</v>
      </c>
      <c r="C213" s="178"/>
      <c r="D213" s="179" t="s">
        <v>172</v>
      </c>
      <c r="E213" s="180" t="s">
        <v>590</v>
      </c>
      <c r="F213" s="180">
        <v>386</v>
      </c>
      <c r="G213" s="181"/>
      <c r="H213" s="181">
        <v>395</v>
      </c>
      <c r="I213" s="181">
        <v>452</v>
      </c>
      <c r="J213" s="182" t="s">
        <v>805</v>
      </c>
      <c r="K213" s="183">
        <f t="shared" si="26"/>
        <v>9</v>
      </c>
      <c r="L213" s="184">
        <f t="shared" si="27"/>
        <v>2.3316062176165803E-2</v>
      </c>
      <c r="M213" s="180" t="s">
        <v>610</v>
      </c>
      <c r="N213" s="178">
        <v>43868</v>
      </c>
      <c r="O213" s="1"/>
      <c r="P213" s="1"/>
      <c r="Q213" s="233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79">
        <v>145</v>
      </c>
      <c r="B214" s="178">
        <v>43707</v>
      </c>
      <c r="C214" s="178"/>
      <c r="D214" s="179" t="s">
        <v>146</v>
      </c>
      <c r="E214" s="180" t="s">
        <v>590</v>
      </c>
      <c r="F214" s="180">
        <v>137.5</v>
      </c>
      <c r="G214" s="181"/>
      <c r="H214" s="181">
        <v>138.5</v>
      </c>
      <c r="I214" s="181">
        <v>190</v>
      </c>
      <c r="J214" s="182" t="s">
        <v>806</v>
      </c>
      <c r="K214" s="183">
        <f t="shared" si="26"/>
        <v>1</v>
      </c>
      <c r="L214" s="184">
        <f t="shared" si="27"/>
        <v>7.2727272727272727E-3</v>
      </c>
      <c r="M214" s="180" t="s">
        <v>610</v>
      </c>
      <c r="N214" s="178">
        <v>44432</v>
      </c>
      <c r="O214" s="1"/>
      <c r="P214" s="1"/>
      <c r="Q214" s="233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146</v>
      </c>
      <c r="B215" s="186">
        <v>43731</v>
      </c>
      <c r="C215" s="186"/>
      <c r="D215" s="187" t="s">
        <v>437</v>
      </c>
      <c r="E215" s="188" t="s">
        <v>590</v>
      </c>
      <c r="F215" s="188">
        <v>235</v>
      </c>
      <c r="G215" s="188"/>
      <c r="H215" s="188">
        <v>295</v>
      </c>
      <c r="I215" s="190">
        <v>296</v>
      </c>
      <c r="J215" s="160" t="s">
        <v>807</v>
      </c>
      <c r="K215" s="161">
        <f t="shared" si="26"/>
        <v>60</v>
      </c>
      <c r="L215" s="162">
        <f t="shared" si="27"/>
        <v>0.25531914893617019</v>
      </c>
      <c r="M215" s="157" t="s">
        <v>593</v>
      </c>
      <c r="N215" s="163">
        <v>43844</v>
      </c>
      <c r="O215" s="1"/>
      <c r="P215" s="1"/>
      <c r="Q215" s="233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147</v>
      </c>
      <c r="B216" s="186">
        <v>43752</v>
      </c>
      <c r="C216" s="186"/>
      <c r="D216" s="187" t="s">
        <v>808</v>
      </c>
      <c r="E216" s="188" t="s">
        <v>590</v>
      </c>
      <c r="F216" s="188">
        <v>277.5</v>
      </c>
      <c r="G216" s="188"/>
      <c r="H216" s="188">
        <v>333</v>
      </c>
      <c r="I216" s="190">
        <v>333</v>
      </c>
      <c r="J216" s="160" t="s">
        <v>809</v>
      </c>
      <c r="K216" s="161">
        <f t="shared" si="26"/>
        <v>55.5</v>
      </c>
      <c r="L216" s="162">
        <f t="shared" si="27"/>
        <v>0.2</v>
      </c>
      <c r="M216" s="157" t="s">
        <v>593</v>
      </c>
      <c r="N216" s="163">
        <v>43846</v>
      </c>
      <c r="O216" s="1"/>
      <c r="P216" s="1"/>
      <c r="Q216" s="233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148</v>
      </c>
      <c r="B217" s="186">
        <v>43752</v>
      </c>
      <c r="C217" s="186"/>
      <c r="D217" s="187" t="s">
        <v>810</v>
      </c>
      <c r="E217" s="188" t="s">
        <v>590</v>
      </c>
      <c r="F217" s="188">
        <v>930</v>
      </c>
      <c r="G217" s="188"/>
      <c r="H217" s="188">
        <v>1165</v>
      </c>
      <c r="I217" s="190">
        <v>1200</v>
      </c>
      <c r="J217" s="160" t="s">
        <v>811</v>
      </c>
      <c r="K217" s="161">
        <f t="shared" si="26"/>
        <v>235</v>
      </c>
      <c r="L217" s="162">
        <f t="shared" si="27"/>
        <v>0.25268817204301075</v>
      </c>
      <c r="M217" s="157" t="s">
        <v>593</v>
      </c>
      <c r="N217" s="163">
        <v>43847</v>
      </c>
      <c r="O217" s="1"/>
      <c r="P217" s="1"/>
      <c r="Q217" s="233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149</v>
      </c>
      <c r="B218" s="186">
        <v>43753</v>
      </c>
      <c r="C218" s="186"/>
      <c r="D218" s="187" t="s">
        <v>812</v>
      </c>
      <c r="E218" s="188" t="s">
        <v>590</v>
      </c>
      <c r="F218" s="158">
        <v>111</v>
      </c>
      <c r="G218" s="188"/>
      <c r="H218" s="188">
        <v>141</v>
      </c>
      <c r="I218" s="190">
        <v>141</v>
      </c>
      <c r="J218" s="160" t="s">
        <v>813</v>
      </c>
      <c r="K218" s="161">
        <f t="shared" si="26"/>
        <v>30</v>
      </c>
      <c r="L218" s="162">
        <f t="shared" si="27"/>
        <v>0.27027027027027029</v>
      </c>
      <c r="M218" s="157" t="s">
        <v>593</v>
      </c>
      <c r="N218" s="163">
        <v>44328</v>
      </c>
      <c r="O218" s="1"/>
      <c r="P218" s="1"/>
      <c r="Q218" s="233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150</v>
      </c>
      <c r="B219" s="186">
        <v>43753</v>
      </c>
      <c r="C219" s="186"/>
      <c r="D219" s="187" t="s">
        <v>814</v>
      </c>
      <c r="E219" s="188" t="s">
        <v>590</v>
      </c>
      <c r="F219" s="158">
        <v>296</v>
      </c>
      <c r="G219" s="188"/>
      <c r="H219" s="188">
        <v>370</v>
      </c>
      <c r="I219" s="190">
        <v>370</v>
      </c>
      <c r="J219" s="160" t="s">
        <v>677</v>
      </c>
      <c r="K219" s="161">
        <f t="shared" si="26"/>
        <v>74</v>
      </c>
      <c r="L219" s="162">
        <f t="shared" si="27"/>
        <v>0.25</v>
      </c>
      <c r="M219" s="157" t="s">
        <v>593</v>
      </c>
      <c r="N219" s="163">
        <v>43853</v>
      </c>
      <c r="O219" s="1"/>
      <c r="P219" s="1"/>
      <c r="Q219" s="233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151</v>
      </c>
      <c r="B220" s="186">
        <v>43754</v>
      </c>
      <c r="C220" s="186"/>
      <c r="D220" s="187" t="s">
        <v>815</v>
      </c>
      <c r="E220" s="188" t="s">
        <v>590</v>
      </c>
      <c r="F220" s="158">
        <v>300</v>
      </c>
      <c r="G220" s="188"/>
      <c r="H220" s="188">
        <v>382.5</v>
      </c>
      <c r="I220" s="190">
        <v>344</v>
      </c>
      <c r="J220" s="160" t="s">
        <v>816</v>
      </c>
      <c r="K220" s="161">
        <f t="shared" si="26"/>
        <v>82.5</v>
      </c>
      <c r="L220" s="162">
        <f t="shared" si="27"/>
        <v>0.27500000000000002</v>
      </c>
      <c r="M220" s="157" t="s">
        <v>593</v>
      </c>
      <c r="N220" s="163">
        <v>44238</v>
      </c>
      <c r="O220" s="1"/>
      <c r="P220" s="1"/>
      <c r="Q220" s="233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152</v>
      </c>
      <c r="B221" s="186">
        <v>43832</v>
      </c>
      <c r="C221" s="186"/>
      <c r="D221" s="187" t="s">
        <v>817</v>
      </c>
      <c r="E221" s="188" t="s">
        <v>590</v>
      </c>
      <c r="F221" s="158">
        <v>495</v>
      </c>
      <c r="G221" s="188"/>
      <c r="H221" s="188">
        <v>595</v>
      </c>
      <c r="I221" s="190">
        <v>590</v>
      </c>
      <c r="J221" s="160" t="s">
        <v>613</v>
      </c>
      <c r="K221" s="161">
        <f t="shared" si="26"/>
        <v>100</v>
      </c>
      <c r="L221" s="162">
        <f t="shared" si="27"/>
        <v>0.20202020202020202</v>
      </c>
      <c r="M221" s="157" t="s">
        <v>593</v>
      </c>
      <c r="N221" s="163">
        <v>44589</v>
      </c>
      <c r="O221" s="1"/>
      <c r="P221" s="1"/>
      <c r="Q221" s="233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153</v>
      </c>
      <c r="B222" s="186">
        <v>43966</v>
      </c>
      <c r="C222" s="186"/>
      <c r="D222" s="187" t="s">
        <v>76</v>
      </c>
      <c r="E222" s="188" t="s">
        <v>590</v>
      </c>
      <c r="F222" s="158">
        <v>67.5</v>
      </c>
      <c r="G222" s="188"/>
      <c r="H222" s="188">
        <v>86</v>
      </c>
      <c r="I222" s="190">
        <v>86</v>
      </c>
      <c r="J222" s="160" t="s">
        <v>818</v>
      </c>
      <c r="K222" s="161">
        <f t="shared" si="26"/>
        <v>18.5</v>
      </c>
      <c r="L222" s="162">
        <f t="shared" si="27"/>
        <v>0.27407407407407408</v>
      </c>
      <c r="M222" s="157" t="s">
        <v>593</v>
      </c>
      <c r="N222" s="163">
        <v>44008</v>
      </c>
      <c r="O222" s="1"/>
      <c r="P222" s="1"/>
      <c r="Q222" s="233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154</v>
      </c>
      <c r="B223" s="186">
        <v>44035</v>
      </c>
      <c r="C223" s="186"/>
      <c r="D223" s="187" t="s">
        <v>488</v>
      </c>
      <c r="E223" s="188" t="s">
        <v>590</v>
      </c>
      <c r="F223" s="158">
        <v>231</v>
      </c>
      <c r="G223" s="188"/>
      <c r="H223" s="188">
        <v>281</v>
      </c>
      <c r="I223" s="190">
        <v>281</v>
      </c>
      <c r="J223" s="160" t="s">
        <v>677</v>
      </c>
      <c r="K223" s="161">
        <f t="shared" si="26"/>
        <v>50</v>
      </c>
      <c r="L223" s="162">
        <f t="shared" si="27"/>
        <v>0.21645021645021645</v>
      </c>
      <c r="M223" s="157" t="s">
        <v>593</v>
      </c>
      <c r="N223" s="163">
        <v>44358</v>
      </c>
      <c r="O223" s="1"/>
      <c r="P223" s="1"/>
      <c r="Q223" s="233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155</v>
      </c>
      <c r="B224" s="186">
        <v>44092</v>
      </c>
      <c r="C224" s="186"/>
      <c r="D224" s="187" t="s">
        <v>144</v>
      </c>
      <c r="E224" s="188" t="s">
        <v>590</v>
      </c>
      <c r="F224" s="188">
        <v>206</v>
      </c>
      <c r="G224" s="188"/>
      <c r="H224" s="188">
        <v>248</v>
      </c>
      <c r="I224" s="190">
        <v>248</v>
      </c>
      <c r="J224" s="160" t="s">
        <v>677</v>
      </c>
      <c r="K224" s="161">
        <f t="shared" si="26"/>
        <v>42</v>
      </c>
      <c r="L224" s="162">
        <f t="shared" si="27"/>
        <v>0.20388349514563106</v>
      </c>
      <c r="M224" s="157" t="s">
        <v>593</v>
      </c>
      <c r="N224" s="163">
        <v>44214</v>
      </c>
      <c r="O224" s="1"/>
      <c r="P224" s="1"/>
      <c r="Q224" s="233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156</v>
      </c>
      <c r="B225" s="186">
        <v>44140</v>
      </c>
      <c r="C225" s="186"/>
      <c r="D225" s="187" t="s">
        <v>144</v>
      </c>
      <c r="E225" s="188" t="s">
        <v>590</v>
      </c>
      <c r="F225" s="188">
        <v>182.5</v>
      </c>
      <c r="G225" s="188"/>
      <c r="H225" s="188">
        <v>248</v>
      </c>
      <c r="I225" s="190">
        <v>248</v>
      </c>
      <c r="J225" s="160" t="s">
        <v>677</v>
      </c>
      <c r="K225" s="161">
        <f t="shared" si="26"/>
        <v>65.5</v>
      </c>
      <c r="L225" s="162">
        <f t="shared" si="27"/>
        <v>0.35890410958904112</v>
      </c>
      <c r="M225" s="157" t="s">
        <v>593</v>
      </c>
      <c r="N225" s="163">
        <v>44214</v>
      </c>
      <c r="O225" s="1"/>
      <c r="P225" s="1"/>
      <c r="Q225" s="233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157</v>
      </c>
      <c r="B226" s="186">
        <v>44140</v>
      </c>
      <c r="C226" s="186"/>
      <c r="D226" s="187" t="s">
        <v>346</v>
      </c>
      <c r="E226" s="188" t="s">
        <v>590</v>
      </c>
      <c r="F226" s="188">
        <v>247.5</v>
      </c>
      <c r="G226" s="188"/>
      <c r="H226" s="188">
        <v>320</v>
      </c>
      <c r="I226" s="190">
        <v>320</v>
      </c>
      <c r="J226" s="160" t="s">
        <v>677</v>
      </c>
      <c r="K226" s="161">
        <f t="shared" si="26"/>
        <v>72.5</v>
      </c>
      <c r="L226" s="162">
        <f t="shared" si="27"/>
        <v>0.29292929292929293</v>
      </c>
      <c r="M226" s="157" t="s">
        <v>593</v>
      </c>
      <c r="N226" s="163">
        <v>44323</v>
      </c>
      <c r="O226" s="1"/>
      <c r="P226" s="1"/>
      <c r="Q226" s="233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158</v>
      </c>
      <c r="B227" s="186">
        <v>44140</v>
      </c>
      <c r="C227" s="186"/>
      <c r="D227" s="187" t="s">
        <v>203</v>
      </c>
      <c r="E227" s="188" t="s">
        <v>590</v>
      </c>
      <c r="F227" s="158">
        <v>925</v>
      </c>
      <c r="G227" s="188"/>
      <c r="H227" s="188">
        <v>1095</v>
      </c>
      <c r="I227" s="190">
        <v>1093</v>
      </c>
      <c r="J227" s="160" t="s">
        <v>819</v>
      </c>
      <c r="K227" s="161">
        <f t="shared" si="26"/>
        <v>170</v>
      </c>
      <c r="L227" s="162">
        <f t="shared" si="27"/>
        <v>0.18378378378378379</v>
      </c>
      <c r="M227" s="157" t="s">
        <v>593</v>
      </c>
      <c r="N227" s="163">
        <v>44201</v>
      </c>
      <c r="O227" s="1"/>
      <c r="P227" s="1"/>
      <c r="Q227" s="233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159</v>
      </c>
      <c r="B228" s="186">
        <v>44140</v>
      </c>
      <c r="C228" s="186"/>
      <c r="D228" s="187" t="s">
        <v>364</v>
      </c>
      <c r="E228" s="188" t="s">
        <v>590</v>
      </c>
      <c r="F228" s="158">
        <v>332.5</v>
      </c>
      <c r="G228" s="188"/>
      <c r="H228" s="188">
        <v>393</v>
      </c>
      <c r="I228" s="190">
        <v>406</v>
      </c>
      <c r="J228" s="160" t="s">
        <v>820</v>
      </c>
      <c r="K228" s="161">
        <f t="shared" si="26"/>
        <v>60.5</v>
      </c>
      <c r="L228" s="162">
        <f t="shared" si="27"/>
        <v>0.18195488721804512</v>
      </c>
      <c r="M228" s="157" t="s">
        <v>593</v>
      </c>
      <c r="N228" s="163">
        <v>44256</v>
      </c>
      <c r="O228" s="1"/>
      <c r="P228" s="1"/>
      <c r="Q228" s="233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160</v>
      </c>
      <c r="B229" s="186">
        <v>44141</v>
      </c>
      <c r="C229" s="186"/>
      <c r="D229" s="187" t="s">
        <v>488</v>
      </c>
      <c r="E229" s="188" t="s">
        <v>590</v>
      </c>
      <c r="F229" s="158">
        <v>231</v>
      </c>
      <c r="G229" s="188"/>
      <c r="H229" s="188">
        <v>281</v>
      </c>
      <c r="I229" s="190">
        <v>281</v>
      </c>
      <c r="J229" s="160" t="s">
        <v>677</v>
      </c>
      <c r="K229" s="161">
        <f t="shared" si="26"/>
        <v>50</v>
      </c>
      <c r="L229" s="162">
        <f t="shared" si="27"/>
        <v>0.21645021645021645</v>
      </c>
      <c r="M229" s="157" t="s">
        <v>593</v>
      </c>
      <c r="N229" s="163">
        <v>44358</v>
      </c>
      <c r="O229" s="1"/>
      <c r="P229" s="1"/>
      <c r="Q229" s="233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161</v>
      </c>
      <c r="B230" s="186">
        <v>44187</v>
      </c>
      <c r="C230" s="186"/>
      <c r="D230" s="187" t="s">
        <v>821</v>
      </c>
      <c r="E230" s="188" t="s">
        <v>590</v>
      </c>
      <c r="F230" s="158">
        <v>190</v>
      </c>
      <c r="G230" s="188"/>
      <c r="H230" s="188">
        <v>239</v>
      </c>
      <c r="I230" s="190">
        <v>239</v>
      </c>
      <c r="J230" s="160" t="s">
        <v>822</v>
      </c>
      <c r="K230" s="161">
        <f t="shared" si="26"/>
        <v>49</v>
      </c>
      <c r="L230" s="162">
        <f t="shared" si="27"/>
        <v>0.25789473684210529</v>
      </c>
      <c r="M230" s="157" t="s">
        <v>593</v>
      </c>
      <c r="N230" s="163">
        <v>44844</v>
      </c>
      <c r="O230" s="1"/>
      <c r="P230" s="1"/>
      <c r="Q230" s="233"/>
      <c r="R230" s="1"/>
      <c r="S230" s="6" t="s">
        <v>784</v>
      </c>
    </row>
    <row r="231" spans="1:27" ht="12.75" customHeight="1">
      <c r="A231" s="185">
        <v>162</v>
      </c>
      <c r="B231" s="186">
        <v>44258</v>
      </c>
      <c r="C231" s="186"/>
      <c r="D231" s="187" t="s">
        <v>817</v>
      </c>
      <c r="E231" s="188" t="s">
        <v>590</v>
      </c>
      <c r="F231" s="158">
        <v>495</v>
      </c>
      <c r="G231" s="188"/>
      <c r="H231" s="188">
        <v>595</v>
      </c>
      <c r="I231" s="190">
        <v>590</v>
      </c>
      <c r="J231" s="160" t="s">
        <v>613</v>
      </c>
      <c r="K231" s="161">
        <f t="shared" si="26"/>
        <v>100</v>
      </c>
      <c r="L231" s="162">
        <f t="shared" si="27"/>
        <v>0.20202020202020202</v>
      </c>
      <c r="M231" s="157" t="s">
        <v>593</v>
      </c>
      <c r="N231" s="163">
        <v>44589</v>
      </c>
      <c r="O231" s="1"/>
      <c r="P231" s="1"/>
      <c r="Q231" s="233"/>
      <c r="S231" s="6" t="s">
        <v>784</v>
      </c>
    </row>
    <row r="232" spans="1:27" ht="12.75" customHeight="1">
      <c r="A232" s="185">
        <v>163</v>
      </c>
      <c r="B232" s="186">
        <v>44274</v>
      </c>
      <c r="C232" s="186"/>
      <c r="D232" s="187" t="s">
        <v>364</v>
      </c>
      <c r="E232" s="188" t="s">
        <v>590</v>
      </c>
      <c r="F232" s="158">
        <v>355</v>
      </c>
      <c r="G232" s="188"/>
      <c r="H232" s="188">
        <v>422.5</v>
      </c>
      <c r="I232" s="190">
        <v>420</v>
      </c>
      <c r="J232" s="160" t="s">
        <v>823</v>
      </c>
      <c r="K232" s="161">
        <f t="shared" si="26"/>
        <v>67.5</v>
      </c>
      <c r="L232" s="162">
        <f t="shared" si="27"/>
        <v>0.19014084507042253</v>
      </c>
      <c r="M232" s="157" t="s">
        <v>593</v>
      </c>
      <c r="N232" s="163">
        <v>44361</v>
      </c>
      <c r="O232" s="1"/>
      <c r="S232" s="203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164</v>
      </c>
      <c r="B233" s="186">
        <v>44295</v>
      </c>
      <c r="C233" s="186"/>
      <c r="D233" s="187" t="s">
        <v>326</v>
      </c>
      <c r="E233" s="188" t="s">
        <v>590</v>
      </c>
      <c r="F233" s="158">
        <v>555</v>
      </c>
      <c r="G233" s="188"/>
      <c r="H233" s="188">
        <v>663</v>
      </c>
      <c r="I233" s="190">
        <v>663</v>
      </c>
      <c r="J233" s="160" t="s">
        <v>824</v>
      </c>
      <c r="K233" s="161">
        <f t="shared" si="26"/>
        <v>108</v>
      </c>
      <c r="L233" s="162">
        <f t="shared" si="27"/>
        <v>0.19459459459459461</v>
      </c>
      <c r="M233" s="157" t="s">
        <v>593</v>
      </c>
      <c r="N233" s="163">
        <v>44321</v>
      </c>
      <c r="O233" s="1"/>
      <c r="P233" s="1"/>
      <c r="Q233" s="233"/>
      <c r="R233" s="1"/>
      <c r="S233" s="203" t="s">
        <v>784</v>
      </c>
    </row>
    <row r="234" spans="1:27" ht="12.75" customHeight="1">
      <c r="A234" s="185">
        <v>165</v>
      </c>
      <c r="B234" s="186">
        <v>44308</v>
      </c>
      <c r="C234" s="186"/>
      <c r="D234" s="187" t="s">
        <v>788</v>
      </c>
      <c r="E234" s="188" t="s">
        <v>590</v>
      </c>
      <c r="F234" s="158">
        <v>126.5</v>
      </c>
      <c r="G234" s="188"/>
      <c r="H234" s="188">
        <v>155</v>
      </c>
      <c r="I234" s="190">
        <v>155</v>
      </c>
      <c r="J234" s="160" t="s">
        <v>677</v>
      </c>
      <c r="K234" s="161">
        <f t="shared" si="26"/>
        <v>28.5</v>
      </c>
      <c r="L234" s="162">
        <f t="shared" si="27"/>
        <v>0.22529644268774704</v>
      </c>
      <c r="M234" s="157" t="s">
        <v>593</v>
      </c>
      <c r="N234" s="163">
        <v>44362</v>
      </c>
      <c r="O234" s="1"/>
      <c r="S234" s="203" t="s">
        <v>784</v>
      </c>
    </row>
    <row r="235" spans="1:27" ht="12.75" customHeight="1">
      <c r="A235" s="164">
        <v>166</v>
      </c>
      <c r="B235" s="195">
        <v>44368</v>
      </c>
      <c r="C235" s="195"/>
      <c r="D235" s="166" t="s">
        <v>825</v>
      </c>
      <c r="E235" s="168" t="s">
        <v>590</v>
      </c>
      <c r="F235" s="196">
        <v>287.5</v>
      </c>
      <c r="G235" s="168"/>
      <c r="H235" s="168">
        <v>245</v>
      </c>
      <c r="I235" s="169">
        <v>344</v>
      </c>
      <c r="J235" s="170" t="s">
        <v>826</v>
      </c>
      <c r="K235" s="171">
        <f t="shared" si="26"/>
        <v>-42.5</v>
      </c>
      <c r="L235" s="172">
        <f t="shared" si="27"/>
        <v>-0.14782608695652175</v>
      </c>
      <c r="M235" s="168" t="s">
        <v>603</v>
      </c>
      <c r="N235" s="165">
        <v>44508</v>
      </c>
      <c r="O235" s="1"/>
      <c r="S235" s="203" t="s">
        <v>784</v>
      </c>
    </row>
    <row r="236" spans="1:27" ht="12.75" customHeight="1">
      <c r="A236" s="185">
        <v>167</v>
      </c>
      <c r="B236" s="186">
        <v>44368</v>
      </c>
      <c r="C236" s="186"/>
      <c r="D236" s="187" t="s">
        <v>488</v>
      </c>
      <c r="E236" s="188" t="s">
        <v>590</v>
      </c>
      <c r="F236" s="158">
        <v>241</v>
      </c>
      <c r="G236" s="188"/>
      <c r="H236" s="188">
        <v>298</v>
      </c>
      <c r="I236" s="190">
        <v>320</v>
      </c>
      <c r="J236" s="160" t="s">
        <v>677</v>
      </c>
      <c r="K236" s="161">
        <f t="shared" si="26"/>
        <v>57</v>
      </c>
      <c r="L236" s="162">
        <f t="shared" si="27"/>
        <v>0.23651452282157676</v>
      </c>
      <c r="M236" s="157" t="s">
        <v>593</v>
      </c>
      <c r="N236" s="163">
        <v>44802</v>
      </c>
      <c r="O236" s="37"/>
      <c r="S236" s="203" t="s">
        <v>784</v>
      </c>
    </row>
    <row r="237" spans="1:27" ht="12.75" customHeight="1">
      <c r="A237" s="185">
        <v>168</v>
      </c>
      <c r="B237" s="186">
        <v>44406</v>
      </c>
      <c r="C237" s="186"/>
      <c r="D237" s="187" t="s">
        <v>788</v>
      </c>
      <c r="E237" s="188" t="s">
        <v>590</v>
      </c>
      <c r="F237" s="158">
        <v>162.5</v>
      </c>
      <c r="G237" s="188"/>
      <c r="H237" s="188">
        <v>200</v>
      </c>
      <c r="I237" s="190">
        <v>200</v>
      </c>
      <c r="J237" s="160" t="s">
        <v>677</v>
      </c>
      <c r="K237" s="161">
        <f t="shared" si="26"/>
        <v>37.5</v>
      </c>
      <c r="L237" s="162">
        <f t="shared" si="27"/>
        <v>0.23076923076923078</v>
      </c>
      <c r="M237" s="157" t="s">
        <v>593</v>
      </c>
      <c r="N237" s="163">
        <v>44802</v>
      </c>
      <c r="O237" s="1"/>
      <c r="S237" s="203" t="s">
        <v>784</v>
      </c>
    </row>
    <row r="238" spans="1:27" ht="12.75" customHeight="1">
      <c r="A238" s="185">
        <v>169</v>
      </c>
      <c r="B238" s="186">
        <v>44462</v>
      </c>
      <c r="C238" s="186"/>
      <c r="D238" s="187" t="s">
        <v>445</v>
      </c>
      <c r="E238" s="188" t="s">
        <v>590</v>
      </c>
      <c r="F238" s="158">
        <v>1235</v>
      </c>
      <c r="G238" s="188"/>
      <c r="H238" s="188">
        <v>1505</v>
      </c>
      <c r="I238" s="190">
        <v>1500</v>
      </c>
      <c r="J238" s="160" t="s">
        <v>677</v>
      </c>
      <c r="K238" s="161">
        <f t="shared" si="26"/>
        <v>270</v>
      </c>
      <c r="L238" s="162">
        <f t="shared" si="27"/>
        <v>0.21862348178137653</v>
      </c>
      <c r="M238" s="157" t="s">
        <v>593</v>
      </c>
      <c r="N238" s="163">
        <v>44564</v>
      </c>
      <c r="O238" s="1"/>
      <c r="S238" s="203" t="s">
        <v>784</v>
      </c>
    </row>
    <row r="239" spans="1:27" ht="12.75" customHeight="1">
      <c r="A239" s="185">
        <v>170</v>
      </c>
      <c r="B239" s="186">
        <v>44480</v>
      </c>
      <c r="C239" s="186"/>
      <c r="D239" s="187" t="s">
        <v>827</v>
      </c>
      <c r="E239" s="188" t="s">
        <v>590</v>
      </c>
      <c r="F239" s="158">
        <v>58.75</v>
      </c>
      <c r="G239" s="188"/>
      <c r="H239" s="188">
        <v>64.25</v>
      </c>
      <c r="I239" s="190"/>
      <c r="J239" s="160" t="s">
        <v>677</v>
      </c>
      <c r="K239" s="161">
        <f t="shared" ref="K239" si="28">H239-F239</f>
        <v>5.5</v>
      </c>
      <c r="L239" s="162">
        <f t="shared" ref="L239" si="29">K239/F239</f>
        <v>9.3617021276595741E-2</v>
      </c>
      <c r="M239" s="157" t="s">
        <v>593</v>
      </c>
      <c r="N239" s="163">
        <v>45322</v>
      </c>
      <c r="O239" s="37"/>
      <c r="S239" s="203" t="s">
        <v>784</v>
      </c>
    </row>
    <row r="240" spans="1:27" ht="12.75" customHeight="1">
      <c r="A240" s="154">
        <v>171</v>
      </c>
      <c r="B240" s="155">
        <v>44481</v>
      </c>
      <c r="C240" s="155"/>
      <c r="D240" s="156" t="s">
        <v>278</v>
      </c>
      <c r="E240" s="157" t="s">
        <v>590</v>
      </c>
      <c r="F240" s="158">
        <v>315</v>
      </c>
      <c r="G240" s="157"/>
      <c r="H240" s="157">
        <v>335</v>
      </c>
      <c r="I240" s="159">
        <v>380</v>
      </c>
      <c r="J240" s="160" t="s">
        <v>900</v>
      </c>
      <c r="K240" s="161">
        <f t="shared" ref="K240" si="30">H240-F240</f>
        <v>20</v>
      </c>
      <c r="L240" s="162">
        <f t="shared" ref="L240" si="31">K240/F240</f>
        <v>6.3492063492063489E-2</v>
      </c>
      <c r="M240" s="157" t="s">
        <v>593</v>
      </c>
      <c r="N240" s="163">
        <v>45297</v>
      </c>
      <c r="O240" s="37"/>
      <c r="S240" s="203" t="s">
        <v>784</v>
      </c>
    </row>
    <row r="241" spans="1:39" ht="12.75" customHeight="1">
      <c r="A241" s="154">
        <v>172</v>
      </c>
      <c r="B241" s="155">
        <v>44481</v>
      </c>
      <c r="C241" s="155"/>
      <c r="D241" s="156" t="s">
        <v>828</v>
      </c>
      <c r="E241" s="157" t="s">
        <v>590</v>
      </c>
      <c r="F241" s="158">
        <v>45.5</v>
      </c>
      <c r="G241" s="157"/>
      <c r="H241" s="157">
        <v>56.5</v>
      </c>
      <c r="I241" s="159">
        <v>56</v>
      </c>
      <c r="J241" s="160" t="s">
        <v>677</v>
      </c>
      <c r="K241" s="161">
        <f t="shared" ref="K241:K242" si="32">H241-F241</f>
        <v>11</v>
      </c>
      <c r="L241" s="162">
        <f t="shared" ref="L241:L242" si="33">K241/F241</f>
        <v>0.24175824175824176</v>
      </c>
      <c r="M241" s="157" t="s">
        <v>593</v>
      </c>
      <c r="N241" s="163">
        <v>44881</v>
      </c>
      <c r="O241" s="37"/>
      <c r="S241" s="203"/>
    </row>
    <row r="242" spans="1:39" ht="12.75" customHeight="1">
      <c r="A242" s="154">
        <v>173</v>
      </c>
      <c r="B242" s="155">
        <v>44551</v>
      </c>
      <c r="C242" s="155"/>
      <c r="D242" s="156" t="s">
        <v>131</v>
      </c>
      <c r="E242" s="157" t="s">
        <v>590</v>
      </c>
      <c r="F242" s="158">
        <v>2300</v>
      </c>
      <c r="G242" s="157"/>
      <c r="H242" s="157">
        <f>(2820+2200)/2</f>
        <v>2510</v>
      </c>
      <c r="I242" s="159">
        <v>3000</v>
      </c>
      <c r="J242" s="160" t="s">
        <v>829</v>
      </c>
      <c r="K242" s="161">
        <f t="shared" si="32"/>
        <v>210</v>
      </c>
      <c r="L242" s="162">
        <f t="shared" si="33"/>
        <v>9.1304347826086957E-2</v>
      </c>
      <c r="M242" s="157" t="s">
        <v>593</v>
      </c>
      <c r="N242" s="163">
        <v>44649</v>
      </c>
      <c r="O242" s="1"/>
      <c r="S242" s="203"/>
    </row>
    <row r="243" spans="1:39" ht="12.75" customHeight="1">
      <c r="A243" s="154">
        <v>174</v>
      </c>
      <c r="B243" s="155">
        <v>44606</v>
      </c>
      <c r="C243" s="155"/>
      <c r="D243" s="156" t="s">
        <v>435</v>
      </c>
      <c r="E243" s="157" t="s">
        <v>590</v>
      </c>
      <c r="F243" s="158">
        <v>635</v>
      </c>
      <c r="G243" s="157"/>
      <c r="H243" s="157">
        <v>700</v>
      </c>
      <c r="I243" s="159">
        <v>764</v>
      </c>
      <c r="J243" s="160" t="s">
        <v>863</v>
      </c>
      <c r="K243" s="161">
        <f t="shared" ref="K243" si="34">H243-F243</f>
        <v>65</v>
      </c>
      <c r="L243" s="162">
        <f t="shared" ref="L243" si="35">K243/F243</f>
        <v>0.10236220472440945</v>
      </c>
      <c r="M243" s="157" t="s">
        <v>593</v>
      </c>
      <c r="N243" s="163">
        <v>45159</v>
      </c>
      <c r="O243" s="37"/>
      <c r="S243" s="203"/>
    </row>
    <row r="244" spans="1:39" ht="12.75" customHeight="1">
      <c r="A244" s="154">
        <v>175</v>
      </c>
      <c r="B244" s="155">
        <v>44613</v>
      </c>
      <c r="C244" s="155"/>
      <c r="D244" s="156" t="s">
        <v>445</v>
      </c>
      <c r="E244" s="157" t="s">
        <v>590</v>
      </c>
      <c r="F244" s="158">
        <v>1255</v>
      </c>
      <c r="G244" s="157"/>
      <c r="H244" s="157">
        <v>1515</v>
      </c>
      <c r="I244" s="159">
        <v>1510</v>
      </c>
      <c r="J244" s="160" t="s">
        <v>677</v>
      </c>
      <c r="K244" s="161">
        <f>H244-F244</f>
        <v>260</v>
      </c>
      <c r="L244" s="162">
        <f>K244/F244</f>
        <v>0.20717131474103587</v>
      </c>
      <c r="M244" s="157" t="s">
        <v>593</v>
      </c>
      <c r="N244" s="163">
        <v>44834</v>
      </c>
      <c r="O244" s="37"/>
      <c r="S244" s="203"/>
    </row>
    <row r="245" spans="1:39" ht="12.75" customHeight="1">
      <c r="A245">
        <v>176</v>
      </c>
      <c r="B245" s="205">
        <v>44670</v>
      </c>
      <c r="C245" s="205"/>
      <c r="D245" s="53" t="s">
        <v>551</v>
      </c>
      <c r="E245" s="206" t="s">
        <v>590</v>
      </c>
      <c r="F245" s="51" t="s">
        <v>830</v>
      </c>
      <c r="G245" s="51"/>
      <c r="H245" s="51"/>
      <c r="I245" s="51">
        <v>553</v>
      </c>
      <c r="J245" s="51" t="s">
        <v>591</v>
      </c>
      <c r="K245" s="51"/>
      <c r="L245" s="51"/>
      <c r="M245" s="51"/>
      <c r="N245" s="51"/>
      <c r="O245" s="37"/>
      <c r="S245" s="203"/>
    </row>
    <row r="246" spans="1:39" ht="12.75" customHeight="1">
      <c r="A246" s="185">
        <v>177</v>
      </c>
      <c r="B246" s="186">
        <v>44746</v>
      </c>
      <c r="C246" s="186"/>
      <c r="D246" s="187" t="s">
        <v>831</v>
      </c>
      <c r="E246" s="188" t="s">
        <v>590</v>
      </c>
      <c r="F246" s="188">
        <v>207.5</v>
      </c>
      <c r="G246" s="188"/>
      <c r="H246" s="188">
        <v>254</v>
      </c>
      <c r="I246" s="190">
        <v>254</v>
      </c>
      <c r="J246" s="160" t="s">
        <v>677</v>
      </c>
      <c r="K246" s="161">
        <f t="shared" ref="K246:K248" si="36">H246-F246</f>
        <v>46.5</v>
      </c>
      <c r="L246" s="162">
        <f t="shared" ref="L246:L248" si="37">K246/F246</f>
        <v>0.22409638554216868</v>
      </c>
      <c r="M246" s="157" t="s">
        <v>593</v>
      </c>
      <c r="N246" s="163">
        <v>44792</v>
      </c>
      <c r="O246" s="1"/>
      <c r="S246" s="203"/>
    </row>
    <row r="247" spans="1:39" ht="12.75" customHeight="1">
      <c r="A247" s="185">
        <v>178</v>
      </c>
      <c r="B247" s="186">
        <v>44775</v>
      </c>
      <c r="C247" s="186"/>
      <c r="D247" s="187" t="s">
        <v>490</v>
      </c>
      <c r="E247" s="188" t="s">
        <v>590</v>
      </c>
      <c r="F247" s="188">
        <v>31.25</v>
      </c>
      <c r="G247" s="188"/>
      <c r="H247" s="188">
        <v>38.75</v>
      </c>
      <c r="I247" s="190">
        <v>38</v>
      </c>
      <c r="J247" s="160" t="s">
        <v>677</v>
      </c>
      <c r="K247" s="161">
        <f t="shared" si="36"/>
        <v>7.5</v>
      </c>
      <c r="L247" s="162">
        <f t="shared" si="37"/>
        <v>0.24</v>
      </c>
      <c r="M247" s="157" t="s">
        <v>593</v>
      </c>
      <c r="N247" s="163">
        <v>44844</v>
      </c>
      <c r="O247" s="37"/>
      <c r="S247" s="55"/>
    </row>
    <row r="248" spans="1:39" ht="12.75" customHeight="1">
      <c r="A248" s="185">
        <v>179</v>
      </c>
      <c r="B248" s="186">
        <v>44841</v>
      </c>
      <c r="C248" s="186"/>
      <c r="D248" s="187" t="s">
        <v>832</v>
      </c>
      <c r="E248" s="188" t="s">
        <v>590</v>
      </c>
      <c r="F248" s="158">
        <v>665</v>
      </c>
      <c r="G248" s="188"/>
      <c r="H248" s="188">
        <v>807.5</v>
      </c>
      <c r="I248" s="190">
        <v>840</v>
      </c>
      <c r="J248" s="160" t="s">
        <v>829</v>
      </c>
      <c r="K248" s="161">
        <f t="shared" si="36"/>
        <v>142.5</v>
      </c>
      <c r="L248" s="162">
        <f t="shared" si="37"/>
        <v>0.21428571428571427</v>
      </c>
      <c r="M248" s="157" t="s">
        <v>593</v>
      </c>
      <c r="N248" s="163">
        <v>45097</v>
      </c>
      <c r="O248" s="37"/>
      <c r="S248" s="55"/>
    </row>
    <row r="249" spans="1:39" ht="12.75" customHeight="1">
      <c r="A249" s="185">
        <v>180</v>
      </c>
      <c r="B249" s="186">
        <v>44844</v>
      </c>
      <c r="C249" s="186"/>
      <c r="D249" s="187" t="s">
        <v>437</v>
      </c>
      <c r="E249" s="188" t="s">
        <v>590</v>
      </c>
      <c r="F249" s="158">
        <v>227.5</v>
      </c>
      <c r="G249" s="188"/>
      <c r="H249" s="188">
        <v>270</v>
      </c>
      <c r="I249" s="190">
        <v>291</v>
      </c>
      <c r="J249" s="160" t="s">
        <v>865</v>
      </c>
      <c r="K249" s="161">
        <f t="shared" ref="K249" si="38">H249-F249</f>
        <v>42.5</v>
      </c>
      <c r="L249" s="162">
        <f t="shared" ref="L249" si="39">K249/F249</f>
        <v>0.18681318681318682</v>
      </c>
      <c r="M249" s="157" t="s">
        <v>593</v>
      </c>
      <c r="N249" s="163">
        <v>45160</v>
      </c>
      <c r="O249" s="37"/>
      <c r="R249" s="37"/>
      <c r="S249" s="55"/>
    </row>
    <row r="250" spans="1:39" ht="12.75" customHeight="1">
      <c r="A250" s="185">
        <v>181</v>
      </c>
      <c r="B250" s="186">
        <v>44845</v>
      </c>
      <c r="C250" s="186"/>
      <c r="D250" s="187" t="s">
        <v>435</v>
      </c>
      <c r="E250" s="188" t="s">
        <v>590</v>
      </c>
      <c r="F250" s="158">
        <v>555</v>
      </c>
      <c r="G250" s="188"/>
      <c r="H250" s="188">
        <v>700</v>
      </c>
      <c r="I250" s="190">
        <v>765</v>
      </c>
      <c r="J250" s="160" t="s">
        <v>864</v>
      </c>
      <c r="K250" s="161">
        <f t="shared" ref="K250" si="40">H250-F250</f>
        <v>145</v>
      </c>
      <c r="L250" s="162">
        <f t="shared" ref="L250" si="41">K250/F250</f>
        <v>0.26126126126126126</v>
      </c>
      <c r="M250" s="157" t="s">
        <v>593</v>
      </c>
      <c r="N250" s="163">
        <v>45159</v>
      </c>
      <c r="O250" s="37"/>
      <c r="R250" s="37"/>
      <c r="S250" s="55"/>
    </row>
    <row r="251" spans="1:39" ht="12.75" customHeight="1">
      <c r="A251" s="185">
        <v>182</v>
      </c>
      <c r="B251" s="186">
        <v>44981</v>
      </c>
      <c r="C251" s="186"/>
      <c r="D251" s="187" t="s">
        <v>452</v>
      </c>
      <c r="E251" s="188" t="s">
        <v>590</v>
      </c>
      <c r="F251" s="158">
        <v>1675</v>
      </c>
      <c r="G251" s="188"/>
      <c r="H251" s="188">
        <v>2080</v>
      </c>
      <c r="I251" s="190">
        <v>2080</v>
      </c>
      <c r="J251" s="160" t="s">
        <v>677</v>
      </c>
      <c r="K251" s="161">
        <f>H251-F251</f>
        <v>405</v>
      </c>
      <c r="L251" s="162">
        <f>K251/F251</f>
        <v>0.2417910447761194</v>
      </c>
      <c r="M251" s="157" t="s">
        <v>593</v>
      </c>
      <c r="N251" s="163">
        <v>45119</v>
      </c>
      <c r="O251" s="37"/>
      <c r="S251" s="55" t="s">
        <v>861</v>
      </c>
    </row>
    <row r="252" spans="1:39" ht="12.75" customHeight="1">
      <c r="A252" s="185">
        <v>183</v>
      </c>
      <c r="B252" s="186">
        <v>44986</v>
      </c>
      <c r="C252" s="186"/>
      <c r="D252" s="187" t="s">
        <v>490</v>
      </c>
      <c r="E252" s="188" t="s">
        <v>590</v>
      </c>
      <c r="F252" s="158">
        <v>57.5</v>
      </c>
      <c r="G252" s="188"/>
      <c r="H252" s="188">
        <v>120</v>
      </c>
      <c r="I252" s="190">
        <v>120</v>
      </c>
      <c r="J252" s="160" t="s">
        <v>677</v>
      </c>
      <c r="K252" s="161">
        <f>H252-F252</f>
        <v>62.5</v>
      </c>
      <c r="L252" s="162">
        <f>K252/F252</f>
        <v>1.0869565217391304</v>
      </c>
      <c r="M252" s="157" t="s">
        <v>593</v>
      </c>
      <c r="N252" s="163">
        <v>45049</v>
      </c>
      <c r="O252" s="37"/>
      <c r="S252" s="55" t="s">
        <v>861</v>
      </c>
    </row>
    <row r="253" spans="1:39" ht="12.75" customHeight="1">
      <c r="A253" s="185">
        <v>184</v>
      </c>
      <c r="B253" s="186">
        <v>45008</v>
      </c>
      <c r="C253" s="186"/>
      <c r="D253" s="187" t="s">
        <v>507</v>
      </c>
      <c r="E253" s="188" t="s">
        <v>590</v>
      </c>
      <c r="F253" s="158">
        <v>2765</v>
      </c>
      <c r="G253" s="188"/>
      <c r="H253" s="188">
        <v>3547.5</v>
      </c>
      <c r="I253" s="190">
        <v>3523</v>
      </c>
      <c r="J253" s="160" t="s">
        <v>677</v>
      </c>
      <c r="K253" s="161">
        <f>H253-F253</f>
        <v>782.5</v>
      </c>
      <c r="L253" s="162">
        <f>K253/F253</f>
        <v>0.28300180831826399</v>
      </c>
      <c r="M253" s="157" t="s">
        <v>593</v>
      </c>
      <c r="N253" s="163">
        <v>45177</v>
      </c>
      <c r="O253" s="37"/>
      <c r="S253" s="55" t="s">
        <v>861</v>
      </c>
    </row>
    <row r="254" spans="1:39" ht="12.75" customHeight="1">
      <c r="A254" s="185">
        <v>185</v>
      </c>
      <c r="B254" s="186">
        <v>45027</v>
      </c>
      <c r="C254" s="186"/>
      <c r="D254" s="187" t="s">
        <v>833</v>
      </c>
      <c r="E254" s="188" t="s">
        <v>590</v>
      </c>
      <c r="F254" s="188">
        <v>460</v>
      </c>
      <c r="G254" s="188"/>
      <c r="H254" s="188">
        <v>825</v>
      </c>
      <c r="I254" s="190">
        <v>810</v>
      </c>
      <c r="J254" s="160" t="s">
        <v>677</v>
      </c>
      <c r="K254" s="161">
        <f>H254-F254</f>
        <v>365</v>
      </c>
      <c r="L254" s="162">
        <f>K254/F254</f>
        <v>0.79347826086956519</v>
      </c>
      <c r="M254" s="157" t="s">
        <v>593</v>
      </c>
      <c r="N254" s="163">
        <v>45155</v>
      </c>
      <c r="O254" s="37"/>
      <c r="S254" s="55" t="s">
        <v>861</v>
      </c>
    </row>
    <row r="255" spans="1:39" ht="12.75" customHeight="1">
      <c r="A255" s="204">
        <v>186</v>
      </c>
      <c r="B255" s="205">
        <v>45050</v>
      </c>
      <c r="C255" s="53"/>
      <c r="D255" s="53" t="s">
        <v>42</v>
      </c>
      <c r="E255" s="206" t="s">
        <v>590</v>
      </c>
      <c r="F255" s="51" t="s">
        <v>834</v>
      </c>
      <c r="G255" s="51"/>
      <c r="H255" s="51"/>
      <c r="I255" s="51">
        <v>5040</v>
      </c>
      <c r="J255" s="51" t="s">
        <v>591</v>
      </c>
      <c r="K255" s="51"/>
      <c r="L255" s="51"/>
      <c r="M255" s="51"/>
      <c r="N255" s="51"/>
      <c r="O255" s="37"/>
      <c r="S255" s="55" t="s">
        <v>861</v>
      </c>
    </row>
    <row r="256" spans="1:39" ht="12.75" customHeight="1">
      <c r="A256" s="185">
        <v>187</v>
      </c>
      <c r="B256" s="186">
        <v>45075</v>
      </c>
      <c r="C256" s="186"/>
      <c r="D256" s="187" t="s">
        <v>835</v>
      </c>
      <c r="E256" s="188" t="s">
        <v>590</v>
      </c>
      <c r="F256" s="158">
        <v>585</v>
      </c>
      <c r="G256" s="188"/>
      <c r="H256" s="188">
        <v>732</v>
      </c>
      <c r="I256" s="190">
        <v>732</v>
      </c>
      <c r="J256" s="160" t="s">
        <v>677</v>
      </c>
      <c r="K256" s="161">
        <f>H256-F256</f>
        <v>147</v>
      </c>
      <c r="L256" s="162">
        <f>K256/F256</f>
        <v>0.25128205128205128</v>
      </c>
      <c r="M256" s="157" t="s">
        <v>593</v>
      </c>
      <c r="N256" s="163">
        <v>45152</v>
      </c>
      <c r="O256" s="37"/>
      <c r="R256" s="37"/>
      <c r="S256" s="55" t="s">
        <v>861</v>
      </c>
      <c r="U256" s="37"/>
      <c r="W256" s="37"/>
      <c r="X256" s="55"/>
      <c r="Z256" s="37"/>
      <c r="AB256" s="37"/>
      <c r="AC256" s="55"/>
      <c r="AE256" s="37"/>
      <c r="AG256" s="37"/>
      <c r="AH256" s="55"/>
      <c r="AJ256" s="37"/>
      <c r="AL256" s="37"/>
      <c r="AM256" s="55"/>
    </row>
    <row r="257" spans="1:39" ht="12.75" customHeight="1">
      <c r="A257" s="204">
        <v>188</v>
      </c>
      <c r="B257" s="205">
        <v>45078</v>
      </c>
      <c r="C257" s="53"/>
      <c r="D257" s="53" t="s">
        <v>539</v>
      </c>
      <c r="E257" s="206" t="s">
        <v>590</v>
      </c>
      <c r="F257" s="51" t="s">
        <v>836</v>
      </c>
      <c r="G257" s="51"/>
      <c r="H257" s="51"/>
      <c r="I257" s="51">
        <v>4300</v>
      </c>
      <c r="J257" s="51" t="s">
        <v>591</v>
      </c>
      <c r="K257" s="51"/>
      <c r="L257" s="51"/>
      <c r="M257" s="51"/>
      <c r="N257" s="51"/>
      <c r="O257" s="37"/>
      <c r="R257" s="37"/>
      <c r="S257" s="55" t="s">
        <v>861</v>
      </c>
      <c r="U257" s="37"/>
      <c r="W257" s="37"/>
      <c r="X257" s="55"/>
      <c r="Z257" s="37"/>
      <c r="AB257" s="37"/>
      <c r="AC257" s="55"/>
      <c r="AE257" s="37"/>
      <c r="AG257" s="37"/>
      <c r="AH257" s="55"/>
      <c r="AJ257" s="37"/>
      <c r="AL257" s="37"/>
      <c r="AM257" s="55"/>
    </row>
    <row r="258" spans="1:39" ht="12.75" customHeight="1">
      <c r="A258" s="185">
        <v>189</v>
      </c>
      <c r="B258" s="186">
        <v>45103</v>
      </c>
      <c r="C258" s="186"/>
      <c r="D258" s="187" t="s">
        <v>858</v>
      </c>
      <c r="E258" s="188" t="s">
        <v>590</v>
      </c>
      <c r="F258" s="158">
        <v>282.5</v>
      </c>
      <c r="G258" s="188"/>
      <c r="H258" s="188">
        <v>383</v>
      </c>
      <c r="I258" s="190">
        <v>383</v>
      </c>
      <c r="J258" s="160" t="s">
        <v>677</v>
      </c>
      <c r="K258" s="161">
        <f>H258-F258</f>
        <v>100.5</v>
      </c>
      <c r="L258" s="162">
        <f>K258/F258</f>
        <v>0.35575221238938054</v>
      </c>
      <c r="M258" s="157" t="s">
        <v>593</v>
      </c>
      <c r="N258" s="163">
        <v>45265</v>
      </c>
      <c r="O258" s="37"/>
      <c r="R258" s="37"/>
      <c r="S258" s="55" t="s">
        <v>861</v>
      </c>
      <c r="U258" s="37"/>
      <c r="W258" s="37"/>
      <c r="X258" s="55"/>
      <c r="Z258" s="37"/>
      <c r="AB258" s="37"/>
      <c r="AC258" s="55"/>
      <c r="AE258" s="37"/>
      <c r="AG258" s="37"/>
      <c r="AH258" s="55"/>
      <c r="AJ258" s="37"/>
      <c r="AL258" s="37"/>
      <c r="AM258" s="55"/>
    </row>
    <row r="259" spans="1:39" ht="12.75" customHeight="1">
      <c r="A259" s="185">
        <v>190</v>
      </c>
      <c r="B259" s="186">
        <v>45120</v>
      </c>
      <c r="C259" s="186"/>
      <c r="D259" s="187" t="s">
        <v>538</v>
      </c>
      <c r="E259" s="188" t="s">
        <v>590</v>
      </c>
      <c r="F259" s="158">
        <v>2312.5</v>
      </c>
      <c r="G259" s="188"/>
      <c r="H259" s="188">
        <v>2935</v>
      </c>
      <c r="I259" s="190">
        <v>2935</v>
      </c>
      <c r="J259" s="160" t="s">
        <v>677</v>
      </c>
      <c r="K259" s="161">
        <f>H259-F259</f>
        <v>622.5</v>
      </c>
      <c r="L259" s="162">
        <f>K259/F259</f>
        <v>0.26918918918918922</v>
      </c>
      <c r="M259" s="157" t="s">
        <v>593</v>
      </c>
      <c r="N259" s="163">
        <v>45177</v>
      </c>
      <c r="O259" s="37"/>
      <c r="R259" s="37"/>
      <c r="S259" s="55" t="s">
        <v>861</v>
      </c>
      <c r="U259" s="37"/>
      <c r="W259" s="37"/>
      <c r="X259" s="55"/>
      <c r="Z259" s="37"/>
      <c r="AB259" s="37"/>
      <c r="AC259" s="55"/>
      <c r="AE259" s="37"/>
      <c r="AG259" s="37"/>
      <c r="AH259" s="55"/>
      <c r="AJ259" s="37"/>
      <c r="AL259" s="37"/>
      <c r="AM259" s="55"/>
    </row>
    <row r="260" spans="1:39" ht="12.75" customHeight="1">
      <c r="A260" s="185">
        <v>191</v>
      </c>
      <c r="B260" s="186">
        <v>45125</v>
      </c>
      <c r="C260" s="186"/>
      <c r="D260" s="187" t="s">
        <v>203</v>
      </c>
      <c r="E260" s="188" t="s">
        <v>590</v>
      </c>
      <c r="F260" s="158">
        <v>3980</v>
      </c>
      <c r="G260" s="188"/>
      <c r="H260" s="188">
        <v>4895</v>
      </c>
      <c r="I260" s="190">
        <v>4895</v>
      </c>
      <c r="J260" s="160" t="s">
        <v>677</v>
      </c>
      <c r="K260" s="161">
        <f>H260-F260</f>
        <v>915</v>
      </c>
      <c r="L260" s="162">
        <f>K260/F260</f>
        <v>0.22989949748743718</v>
      </c>
      <c r="M260" s="157" t="s">
        <v>593</v>
      </c>
      <c r="N260" s="163">
        <v>45155</v>
      </c>
      <c r="O260" s="37"/>
      <c r="S260" s="55" t="s">
        <v>861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185">
        <v>192</v>
      </c>
      <c r="B261" s="186">
        <v>45145</v>
      </c>
      <c r="C261" s="186"/>
      <c r="D261" s="187" t="s">
        <v>862</v>
      </c>
      <c r="E261" s="188" t="s">
        <v>590</v>
      </c>
      <c r="F261" s="158">
        <v>565</v>
      </c>
      <c r="G261" s="188"/>
      <c r="H261" s="188">
        <v>725</v>
      </c>
      <c r="I261" s="190">
        <v>725</v>
      </c>
      <c r="J261" s="160" t="s">
        <v>677</v>
      </c>
      <c r="K261" s="161">
        <f>H261-F261</f>
        <v>160</v>
      </c>
      <c r="L261" s="162">
        <f>K261/F261</f>
        <v>0.2831858407079646</v>
      </c>
      <c r="M261" s="157" t="s">
        <v>593</v>
      </c>
      <c r="N261" s="163">
        <v>45169</v>
      </c>
      <c r="O261" s="37"/>
      <c r="S261" s="55" t="s">
        <v>861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80">
        <v>193</v>
      </c>
      <c r="B262" s="281">
        <v>45167</v>
      </c>
      <c r="C262" s="281"/>
      <c r="D262" s="282" t="s">
        <v>866</v>
      </c>
      <c r="E262" s="283" t="s">
        <v>590</v>
      </c>
      <c r="F262" s="158">
        <v>700</v>
      </c>
      <c r="G262" s="283"/>
      <c r="H262" s="283">
        <v>950</v>
      </c>
      <c r="I262" s="284">
        <v>950</v>
      </c>
      <c r="J262" s="285" t="s">
        <v>677</v>
      </c>
      <c r="K262" s="161">
        <f>H262-F262</f>
        <v>250</v>
      </c>
      <c r="L262" s="162">
        <f>K262/F262</f>
        <v>0.35714285714285715</v>
      </c>
      <c r="M262" s="157" t="s">
        <v>593</v>
      </c>
      <c r="N262" s="163">
        <v>45261</v>
      </c>
      <c r="O262" s="37"/>
      <c r="S262" s="55" t="s">
        <v>861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04">
        <v>194</v>
      </c>
      <c r="B263" s="205">
        <v>45184</v>
      </c>
      <c r="C263" s="53"/>
      <c r="D263" s="53" t="s">
        <v>541</v>
      </c>
      <c r="E263" s="206" t="s">
        <v>590</v>
      </c>
      <c r="F263" s="51" t="s">
        <v>868</v>
      </c>
      <c r="G263" s="51"/>
      <c r="H263" s="51"/>
      <c r="I263" s="51">
        <v>480</v>
      </c>
      <c r="J263" s="51" t="s">
        <v>591</v>
      </c>
      <c r="K263" s="51"/>
      <c r="L263" s="51"/>
      <c r="M263" s="51"/>
      <c r="N263" s="51"/>
      <c r="O263" s="37"/>
      <c r="S263" s="55" t="s">
        <v>861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04">
        <v>195</v>
      </c>
      <c r="B264" s="205">
        <v>45203</v>
      </c>
      <c r="C264" s="53"/>
      <c r="D264" s="53" t="s">
        <v>176</v>
      </c>
      <c r="E264" s="206" t="s">
        <v>590</v>
      </c>
      <c r="F264" s="51" t="s">
        <v>869</v>
      </c>
      <c r="G264" s="51"/>
      <c r="H264" s="51"/>
      <c r="I264" s="51">
        <v>1198</v>
      </c>
      <c r="J264" s="51" t="s">
        <v>591</v>
      </c>
      <c r="K264" s="51"/>
      <c r="L264" s="51"/>
      <c r="M264" s="51"/>
      <c r="N264" s="51"/>
      <c r="O264" s="37"/>
      <c r="S264" s="55" t="s">
        <v>874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04">
        <v>196</v>
      </c>
      <c r="B265" s="205">
        <v>45216</v>
      </c>
      <c r="C265" s="53"/>
      <c r="D265" s="53" t="s">
        <v>107</v>
      </c>
      <c r="E265" s="206" t="s">
        <v>590</v>
      </c>
      <c r="F265" s="51" t="s">
        <v>870</v>
      </c>
      <c r="G265" s="51"/>
      <c r="H265" s="51"/>
      <c r="I265" s="51">
        <v>6870</v>
      </c>
      <c r="J265" s="51" t="s">
        <v>591</v>
      </c>
      <c r="K265" s="51"/>
      <c r="L265" s="51"/>
      <c r="M265" s="51"/>
      <c r="N265" s="51"/>
      <c r="O265" s="37"/>
      <c r="S265" s="55" t="s">
        <v>874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80">
        <v>197</v>
      </c>
      <c r="B266" s="281">
        <v>45216</v>
      </c>
      <c r="C266" s="281"/>
      <c r="D266" s="282" t="s">
        <v>871</v>
      </c>
      <c r="E266" s="283" t="s">
        <v>590</v>
      </c>
      <c r="F266" s="158">
        <v>1090</v>
      </c>
      <c r="G266" s="283"/>
      <c r="H266" s="283">
        <v>1415</v>
      </c>
      <c r="I266" s="284">
        <v>1415</v>
      </c>
      <c r="J266" s="285" t="s">
        <v>677</v>
      </c>
      <c r="K266" s="161">
        <f>H266-F266</f>
        <v>325</v>
      </c>
      <c r="L266" s="162">
        <f>K266/F266</f>
        <v>0.29816513761467889</v>
      </c>
      <c r="M266" s="157" t="s">
        <v>593</v>
      </c>
      <c r="N266" s="163">
        <v>45282</v>
      </c>
      <c r="O266" s="37"/>
      <c r="S266" s="55" t="s">
        <v>861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80">
        <v>198</v>
      </c>
      <c r="B267" s="281">
        <v>45236</v>
      </c>
      <c r="C267" s="281"/>
      <c r="D267" s="282" t="s">
        <v>876</v>
      </c>
      <c r="E267" s="283" t="s">
        <v>590</v>
      </c>
      <c r="F267" s="158">
        <v>1270</v>
      </c>
      <c r="G267" s="283"/>
      <c r="H267" s="283">
        <v>1613</v>
      </c>
      <c r="I267" s="284">
        <v>1613</v>
      </c>
      <c r="J267" s="285" t="s">
        <v>677</v>
      </c>
      <c r="K267" s="161">
        <f>H267-F267</f>
        <v>343</v>
      </c>
      <c r="L267" s="162">
        <f>K267/F267</f>
        <v>0.27007874015748029</v>
      </c>
      <c r="M267" s="157" t="s">
        <v>593</v>
      </c>
      <c r="N267" s="163">
        <v>45246</v>
      </c>
      <c r="O267" s="37"/>
      <c r="S267" s="55" t="s">
        <v>874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04">
        <v>199</v>
      </c>
      <c r="B268" s="205">
        <v>45251</v>
      </c>
      <c r="C268" s="53"/>
      <c r="D268" s="53" t="s">
        <v>878</v>
      </c>
      <c r="E268" s="206" t="s">
        <v>590</v>
      </c>
      <c r="F268" s="51" t="s">
        <v>879</v>
      </c>
      <c r="G268" s="51"/>
      <c r="H268" s="51"/>
      <c r="I268" s="51">
        <v>1490</v>
      </c>
      <c r="J268" s="51" t="s">
        <v>591</v>
      </c>
      <c r="K268" s="51"/>
      <c r="L268" s="51"/>
      <c r="M268" s="51"/>
      <c r="N268" s="51"/>
      <c r="O268" s="37"/>
      <c r="S268" s="55" t="s">
        <v>861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04">
        <v>200</v>
      </c>
      <c r="B269" s="205">
        <v>45254</v>
      </c>
      <c r="C269" s="53"/>
      <c r="D269" s="53" t="s">
        <v>876</v>
      </c>
      <c r="E269" s="206" t="s">
        <v>590</v>
      </c>
      <c r="F269" s="51" t="s">
        <v>882</v>
      </c>
      <c r="G269" s="51"/>
      <c r="H269" s="51"/>
      <c r="I269" s="51">
        <v>1806</v>
      </c>
      <c r="J269" s="51" t="s">
        <v>591</v>
      </c>
      <c r="K269" s="51"/>
      <c r="L269" s="51"/>
      <c r="M269" s="51"/>
      <c r="N269" s="51"/>
      <c r="O269" s="37"/>
      <c r="S269" s="55" t="s">
        <v>874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04">
        <v>201</v>
      </c>
      <c r="B270" s="205">
        <v>45265</v>
      </c>
      <c r="C270" s="53"/>
      <c r="D270" s="221" t="s">
        <v>542</v>
      </c>
      <c r="E270" s="206" t="s">
        <v>590</v>
      </c>
      <c r="F270" s="51" t="s">
        <v>886</v>
      </c>
      <c r="G270" s="51"/>
      <c r="I270" s="51">
        <v>558</v>
      </c>
      <c r="J270" s="51" t="s">
        <v>591</v>
      </c>
      <c r="K270" s="51"/>
      <c r="L270" s="51"/>
      <c r="M270" s="51"/>
      <c r="N270" s="51"/>
      <c r="O270" s="37"/>
      <c r="S270" s="55" t="s">
        <v>861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04">
        <v>202</v>
      </c>
      <c r="B271" s="205">
        <v>45272</v>
      </c>
      <c r="C271" s="53"/>
      <c r="D271" s="53" t="s">
        <v>889</v>
      </c>
      <c r="E271" s="206" t="s">
        <v>590</v>
      </c>
      <c r="F271" s="51" t="s">
        <v>890</v>
      </c>
      <c r="G271" s="51"/>
      <c r="H271" s="51"/>
      <c r="I271" s="51">
        <v>5512</v>
      </c>
      <c r="J271" s="51" t="s">
        <v>591</v>
      </c>
      <c r="K271" s="51"/>
      <c r="L271" s="51"/>
      <c r="M271" s="51"/>
      <c r="N271" s="51"/>
      <c r="O271" s="37"/>
      <c r="S271" s="55" t="s">
        <v>874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04">
        <v>203</v>
      </c>
      <c r="B272" s="205">
        <v>45292</v>
      </c>
      <c r="C272" s="53"/>
      <c r="D272" s="53" t="s">
        <v>314</v>
      </c>
      <c r="E272" s="206" t="s">
        <v>590</v>
      </c>
      <c r="F272" s="51" t="s">
        <v>897</v>
      </c>
      <c r="G272" s="51"/>
      <c r="H272" s="51"/>
      <c r="I272" s="51">
        <v>4909</v>
      </c>
      <c r="J272" s="51" t="s">
        <v>591</v>
      </c>
      <c r="K272" s="51"/>
      <c r="L272" s="51"/>
      <c r="M272" s="51"/>
      <c r="N272" s="51"/>
      <c r="O272" s="37"/>
      <c r="S272" s="55" t="s">
        <v>874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04">
        <v>204</v>
      </c>
      <c r="B273" s="205">
        <v>45294</v>
      </c>
      <c r="C273" s="53"/>
      <c r="D273" s="53" t="s">
        <v>540</v>
      </c>
      <c r="E273" s="206" t="s">
        <v>590</v>
      </c>
      <c r="F273" s="51" t="s">
        <v>899</v>
      </c>
      <c r="G273" s="51"/>
      <c r="H273" s="51"/>
      <c r="I273" s="51">
        <v>1080</v>
      </c>
      <c r="J273" s="51" t="s">
        <v>591</v>
      </c>
      <c r="K273" s="51"/>
      <c r="L273" s="51"/>
      <c r="M273" s="51"/>
      <c r="N273" s="51"/>
      <c r="O273" s="37"/>
      <c r="S273" s="55" t="s">
        <v>861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04">
        <v>205</v>
      </c>
      <c r="B274" s="205">
        <v>45315</v>
      </c>
      <c r="C274" s="53"/>
      <c r="D274" s="53" t="s">
        <v>315</v>
      </c>
      <c r="E274" s="206" t="s">
        <v>590</v>
      </c>
      <c r="F274" s="51" t="s">
        <v>911</v>
      </c>
      <c r="G274" s="51"/>
      <c r="H274" s="51"/>
      <c r="I274" s="51">
        <v>2077</v>
      </c>
      <c r="J274" s="51" t="s">
        <v>591</v>
      </c>
      <c r="K274" s="51"/>
      <c r="L274" s="51"/>
      <c r="M274" s="51"/>
      <c r="N274" s="51"/>
      <c r="O274" s="37"/>
      <c r="S274" s="55" t="s">
        <v>874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04">
        <v>206</v>
      </c>
      <c r="B275" s="205">
        <v>45320</v>
      </c>
      <c r="C275" s="53"/>
      <c r="D275" s="53" t="s">
        <v>919</v>
      </c>
      <c r="E275" s="206" t="s">
        <v>590</v>
      </c>
      <c r="F275" s="51" t="s">
        <v>920</v>
      </c>
      <c r="G275" s="51"/>
      <c r="H275" s="51"/>
      <c r="I275" s="51">
        <v>2906</v>
      </c>
      <c r="J275" s="51" t="s">
        <v>591</v>
      </c>
      <c r="K275" s="51"/>
      <c r="L275" s="51"/>
      <c r="M275" s="51"/>
      <c r="N275" s="51"/>
      <c r="O275" s="37"/>
      <c r="S275" s="55" t="s">
        <v>861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53"/>
      <c r="B276" s="53"/>
      <c r="C276" s="53"/>
      <c r="D276" s="53"/>
      <c r="E276" s="53"/>
      <c r="F276" s="51"/>
      <c r="G276" s="51"/>
      <c r="H276" s="51"/>
      <c r="I276" s="51"/>
      <c r="J276" s="31"/>
      <c r="K276" s="51"/>
      <c r="L276" s="51"/>
      <c r="M276" s="51"/>
      <c r="N276" s="53"/>
      <c r="O276" s="37"/>
      <c r="S276" s="55"/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B277" s="207" t="s">
        <v>837</v>
      </c>
      <c r="F277" s="55"/>
      <c r="G277" s="55"/>
      <c r="H277" s="55"/>
      <c r="I277" s="55"/>
      <c r="J277" s="37"/>
      <c r="K277" s="55"/>
      <c r="L277" s="55"/>
      <c r="M277" s="55"/>
      <c r="O277" s="37"/>
      <c r="S277" s="55"/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08"/>
      <c r="F278" s="55"/>
      <c r="G278" s="55"/>
      <c r="H278" s="55"/>
      <c r="I278" s="55"/>
      <c r="J278" s="37"/>
      <c r="K278" s="55"/>
      <c r="L278" s="55"/>
      <c r="M278" s="55"/>
      <c r="O278" s="37"/>
      <c r="S278" s="55"/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08"/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39" ht="12.75" customHeight="1">
      <c r="A280" s="51"/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3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</sheetData>
  <autoFilter ref="S1:S276"/>
  <mergeCells count="9">
    <mergeCell ref="A46:A47"/>
    <mergeCell ref="B46:B47"/>
    <mergeCell ref="J46:J47"/>
    <mergeCell ref="P46:P47"/>
    <mergeCell ref="A42:A43"/>
    <mergeCell ref="B42:B43"/>
    <mergeCell ref="O42:O43"/>
    <mergeCell ref="P42:P43"/>
    <mergeCell ref="J42:J43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2024-02-05T02:51:30Z</dcterms:modified>
</cp:coreProperties>
</file>