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F&amp;O)'!$R$1:$R$255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5" i="6" l="1"/>
  <c r="K54" i="6"/>
  <c r="K53" i="6"/>
  <c r="K52" i="6"/>
  <c r="M52" i="6" s="1"/>
  <c r="L35" i="6"/>
  <c r="K35" i="6"/>
  <c r="L34" i="6"/>
  <c r="K34" i="6"/>
  <c r="L18" i="6"/>
  <c r="K18" i="6"/>
  <c r="M18" i="6" l="1"/>
  <c r="M34" i="6"/>
  <c r="M35" i="6"/>
  <c r="L17" i="6"/>
  <c r="K17" i="6"/>
  <c r="M17" i="6" l="1"/>
  <c r="L33" i="6"/>
  <c r="K33" i="6"/>
  <c r="M33" i="6" l="1"/>
  <c r="L11" i="6" l="1"/>
  <c r="K11" i="6"/>
  <c r="M11" i="6" l="1"/>
  <c r="K241" i="6" l="1"/>
  <c r="L241" i="6" s="1"/>
  <c r="L10" i="6" l="1"/>
  <c r="K10" i="6"/>
  <c r="M10" i="6" l="1"/>
  <c r="K247" i="6" l="1"/>
  <c r="L247" i="6" s="1"/>
  <c r="K230" i="6" l="1"/>
  <c r="L230" i="6" s="1"/>
  <c r="K244" i="6" l="1"/>
  <c r="L244" i="6" s="1"/>
  <c r="K236" i="6" l="1"/>
  <c r="L236" i="6" s="1"/>
  <c r="K246" i="6" l="1"/>
  <c r="L246" i="6" s="1"/>
  <c r="H242" i="6" l="1"/>
  <c r="K242" i="6" l="1"/>
  <c r="L242" i="6" s="1"/>
  <c r="K231" i="6"/>
  <c r="L231" i="6" s="1"/>
  <c r="K221" i="6"/>
  <c r="L221" i="6" s="1"/>
  <c r="K237" i="6" l="1"/>
  <c r="L237" i="6" s="1"/>
  <c r="K238" i="6" l="1"/>
  <c r="L238" i="6" s="1"/>
  <c r="K235" i="6" l="1"/>
  <c r="L235" i="6" s="1"/>
  <c r="K214" i="6"/>
  <c r="L214" i="6" s="1"/>
  <c r="K234" i="6"/>
  <c r="L234" i="6" s="1"/>
  <c r="K233" i="6"/>
  <c r="L233" i="6" s="1"/>
  <c r="K232" i="6"/>
  <c r="L232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3" i="6"/>
  <c r="L213" i="6" s="1"/>
  <c r="K212" i="6"/>
  <c r="L212" i="6" s="1"/>
  <c r="K211" i="6"/>
  <c r="L211" i="6" s="1"/>
  <c r="F210" i="6"/>
  <c r="K210" i="6" s="1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F204" i="6"/>
  <c r="K204" i="6" s="1"/>
  <c r="L204" i="6" s="1"/>
  <c r="F203" i="6"/>
  <c r="K203" i="6" s="1"/>
  <c r="L203" i="6" s="1"/>
  <c r="K202" i="6"/>
  <c r="L202" i="6" s="1"/>
  <c r="F201" i="6"/>
  <c r="K201" i="6" s="1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5" i="6"/>
  <c r="L185" i="6" s="1"/>
  <c r="K183" i="6"/>
  <c r="L183" i="6" s="1"/>
  <c r="K182" i="6"/>
  <c r="L182" i="6" s="1"/>
  <c r="F181" i="6"/>
  <c r="K181" i="6" s="1"/>
  <c r="L181" i="6" s="1"/>
  <c r="K180" i="6"/>
  <c r="L180" i="6" s="1"/>
  <c r="K177" i="6"/>
  <c r="L177" i="6" s="1"/>
  <c r="K176" i="6"/>
  <c r="L176" i="6" s="1"/>
  <c r="K175" i="6"/>
  <c r="L175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5" i="6"/>
  <c r="L155" i="6" s="1"/>
  <c r="K153" i="6"/>
  <c r="L153" i="6" s="1"/>
  <c r="K151" i="6"/>
  <c r="L151" i="6" s="1"/>
  <c r="K149" i="6"/>
  <c r="L149" i="6" s="1"/>
  <c r="K148" i="6"/>
  <c r="L148" i="6" s="1"/>
  <c r="K147" i="6"/>
  <c r="L147" i="6" s="1"/>
  <c r="K145" i="6"/>
  <c r="L145" i="6" s="1"/>
  <c r="K144" i="6"/>
  <c r="L144" i="6" s="1"/>
  <c r="K143" i="6"/>
  <c r="L143" i="6" s="1"/>
  <c r="K142" i="6"/>
  <c r="K141" i="6"/>
  <c r="L141" i="6" s="1"/>
  <c r="K140" i="6"/>
  <c r="L140" i="6" s="1"/>
  <c r="K138" i="6"/>
  <c r="L138" i="6" s="1"/>
  <c r="K137" i="6"/>
  <c r="L137" i="6" s="1"/>
  <c r="K136" i="6"/>
  <c r="L136" i="6" s="1"/>
  <c r="K135" i="6"/>
  <c r="L135" i="6" s="1"/>
  <c r="K134" i="6"/>
  <c r="L134" i="6" s="1"/>
  <c r="F133" i="6"/>
  <c r="K133" i="6" s="1"/>
  <c r="L133" i="6" s="1"/>
  <c r="H132" i="6"/>
  <c r="K132" i="6" s="1"/>
  <c r="L132" i="6" s="1"/>
  <c r="K129" i="6"/>
  <c r="L129" i="6" s="1"/>
  <c r="K128" i="6"/>
  <c r="L128" i="6" s="1"/>
  <c r="K127" i="6"/>
  <c r="L127" i="6" s="1"/>
  <c r="K126" i="6"/>
  <c r="L126" i="6" s="1"/>
  <c r="K125" i="6"/>
  <c r="L125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H98" i="6"/>
  <c r="K98" i="6" s="1"/>
  <c r="L98" i="6" s="1"/>
  <c r="F97" i="6"/>
  <c r="K97" i="6" s="1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<sst xmlns="http://schemas.openxmlformats.org/spreadsheetml/2006/main" count="2573" uniqueCount="1001">
  <si>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</si>
  <si>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</si>
  <si>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</si>
  <si>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</si>
  <si>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</si>
  <si>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</si>
  <si>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</si>
  <si>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</si>
  <si>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</si>
  <si>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</si>
  <si>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</si>
  <si>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</si>
  <si>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</si>
  <si>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</si>
  <si>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</si>
  <si>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</si>
  <si>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</si>
  <si>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</si>
  <si>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</si>
  <si>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</si>
  <si>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</si>
  <si>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</si>
  <si>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</si>
  <si>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</si>
  <si>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</si>
  <si>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</si>
  <si>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</si>
  <si>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</si>
  <si>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</si>
  <si>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</si>
  <si>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</si>
  <si>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</si>
  <si>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</si>
  <si>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</si>
  <si>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</si>
  <si>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</si>
  <si>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</si>
  <si>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</si>
  <si>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</si>
  <si>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</si>
  <si>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</si>
  <si>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</si>
  <si>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</si>
  <si>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</si>
  <si>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</si>
  <si>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</si>
  <si>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</si>
  <si>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</si>
  <si>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</si>
  <si>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</si>
  <si>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</si>
  <si>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</si>
  <si>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</si>
  <si>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</si>
  <si>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</si>
  <si>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</si>
  <si>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</si>
  <si>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</si>
  <si>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</si>
  <si>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</si>
  <si>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</si>
  <si>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</si>
  <si>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</si>
  <si>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</si>
  <si>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</si>
  <si>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</si>
  <si>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</si>
  <si>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</si>
  <si>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</si>
  <si>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</si>
  <si>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</si>
  <si>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</si>
  <si>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</si>
  <si>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</si>
  <si>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</si>
  <si>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</si>
  <si>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</si>
  <si>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</si>
  <si>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</si>
  <si>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</si>
  <si>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</si>
  <si>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</si>
  <si>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</si>
  <si>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</si>
  <si>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</si>
  <si>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</si>
  <si>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</si>
  <si>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</si>
  <si>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</si>
  <si>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</si>
  <si>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</si>
  <si>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</si>
  <si>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</si>
  <si>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</si>
  <si>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</si>
  <si>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</si>
  <si>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</si>
  <si>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</si>
  <si>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</si>
  <si>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</si>
  <si>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</si>
  <si>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</si>
  <si>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</si>
  <si>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</si>
  <si>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</si>
  <si>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</si>
  <si>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</si>
  <si>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</si>
  <si>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</si>
  <si>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</si>
  <si>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</si>
  <si>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</si>
  <si>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</si>
  <si>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</si>
  <si>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</si>
  <si>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</si>
  <si>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</si>
  <si>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</si>
  <si>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</si>
  <si>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</si>
  <si>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</si>
  <si>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</si>
  <si>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</si>
  <si>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</si>
  <si>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</si>
  <si>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</si>
  <si>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</si>
  <si>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</si>
  <si>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</si>
  <si>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</si>
  <si>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</si>
  <si>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</si>
  <si>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</si>
  <si>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</si>
  <si>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</si>
  <si>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</si>
  <si>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</si>
  <si>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</si>
  <si>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</si>
  <si>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</si>
  <si>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</si>
  <si>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</si>
  <si>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</si>
  <si>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</si>
  <si>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</si>
  <si>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</si>
  <si>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</si>
  <si>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</si>
  <si>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</si>
  <si>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</si>
  <si>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</si>
  <si>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</si>
  <si>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</si>
  <si>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</si>
  <si>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</si>
  <si>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</si>
  <si>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</si>
  <si>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</si>
  <si>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</si>
  <si>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</si>
  <si>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</si>
  <si>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</si>
  <si>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</si>
  <si>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</si>
  <si>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</si>
  <si>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</si>
  <si>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</si>
  <si>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</si>
  <si>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</si>
  <si>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</si>
  <si>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</si>
  <si>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</si>
  <si>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</si>
  <si>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</si>
  <si>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</si>
  <si>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</si>
  <si>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</si>
  <si>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</si>
  <si>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</si>
  <si>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</si>
  <si>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</si>
  <si>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</si>
  <si>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</si>
  <si>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</si>
  <si>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</si>
  <si>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</si>
  <si>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</si>
  <si>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</si>
  <si>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</si>
  <si>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</si>
  <si>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</si>
  <si>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</si>
  <si>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</si>
  <si>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</si>
  <si>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</si>
  <si>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</si>
  <si>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</si>
  <si>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</si>
  <si>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</si>
  <si>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</si>
  <si>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</si>
  <si>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</si>
  <si>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</si>
  <si>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</si>
  <si>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</si>
  <si>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</si>
  <si>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</si>
  <si>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</si>
  <si>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</si>
  <si>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</si>
  <si>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</si>
  <si>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</si>
  <si>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</si>
  <si>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</si>
  <si>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</si>
  <si>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</si>
  <si>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</si>
  <si>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</si>
  <si>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</si>
  <si>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</si>
  <si>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</si>
  <si>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</si>
  <si>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</si>
  <si>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</si>
  <si>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</si>
  <si>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</si>
  <si>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</si>
  <si>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</si>
  <si>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</si>
  <si>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</si>
  <si>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</si>
  <si>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</si>
  <si>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</si>
  <si>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</si>
  <si>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</si>
  <si>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</si>
  <si>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</si>
  <si>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</si>
  <si>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</si>
  <si>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</si>
  <si>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</si>
  <si>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</si>
  <si>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</si>
  <si>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</si>
  <si>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</si>
  <si>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</si>
  <si>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</si>
  <si>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</si>
  <si>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</si>
  <si>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</si>
  <si>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</si>
  <si>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</si>
  <si>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</si>
  <si>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</si>
  <si>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</si>
  <si>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</si>
  <si>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</si>
  <si>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</si>
  <si>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</si>
  <si>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</si>
  <si>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</si>
  <si>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</si>
  <si>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</si>
  <si>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</si>
  <si>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</si>
  <si>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</si>
  <si>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</si>
  <si>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</si>
  <si>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</si>
  <si>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</si>
  <si>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</si>
  <si>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</si>
  <si>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</si>
  <si>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</si>
  <si>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</si>
  <si>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</si>
  <si>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</si>
  <si>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</si>
  <si>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</si>
  <si>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</si>
  <si>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</si>
  <si>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</si>
  <si>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</si>
  <si>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</si>
  <si>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</si>
  <si>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</si>
  <si>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</si>
  <si>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</si>
  <si>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</si>
  <si>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</si>
  <si>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</si>
  <si>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</si>
  <si>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</si>
  <si>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</si>
  <si>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</si>
  <si>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</si>
  <si>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</si>
  <si>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</si>
  <si>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</si>
  <si>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</si>
  <si>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</si>
  <si>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</si>
  <si>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</si>
  <si>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</si>
  <si>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</si>
  <si>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</si>
  <si>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</si>
  <si>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</si>
  <si>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</si>
  <si>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</si>
  <si>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</si>
  <si>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</si>
  <si>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</si>
  <si>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</si>
  <si>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</si>
  <si>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</si>
  <si>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</si>
  <si>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</si>
  <si>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</si>
  <si>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</si>
  <si>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</si>
  <si>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</si>
  <si>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</si>
  <si>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</si>
  <si>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</si>
  <si>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</si>
  <si>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</si>
  <si>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</si>
  <si>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</si>
  <si>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</si>
  <si>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</si>
  <si>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</si>
  <si>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</si>
  <si>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</si>
  <si>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</si>
  <si>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</si>
  <si>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</si>
  <si>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</si>
  <si>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</si>
  <si>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</si>
  <si>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</si>
  <si>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</si>
  <si>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</si>
  <si>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</si>
  <si>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</si>
  <si>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</si>
  <si>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</si>
  <si>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</si>
  <si>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</si>
  <si>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</si>
  <si>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</si>
  <si>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</si>
  <si>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</si>
  <si>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</si>
  <si>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</si>
  <si>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</si>
  <si>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</si>
  <si>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</si>
  <si>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</si>
  <si>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</si>
  <si>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</si>
  <si>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</si>
  <si>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</si>
  <si>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</si>
  <si>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</si>
  <si>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</si>
  <si>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</si>
  <si>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</si>
  <si>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</si>
  <si>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</si>
  <si>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</si>
  <si>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</si>
  <si>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</si>
  <si>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</si>
  <si>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</si>
  <si>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</si>
  <si>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</si>
  <si>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</si>
  <si>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</si>
  <si>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</si>
  <si>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</si>
  <si>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</si>
  <si>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</si>
  <si>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</si>
  <si>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</si>
  <si>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</si>
  <si>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</si>
  <si>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</si>
  <si>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</si>
  <si>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</si>
  <si>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</si>
  <si>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</si>
  <si>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</si>
  <si>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</si>
  <si>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</si>
  <si>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</si>
  <si>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</si>
  <si>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</si>
  <si>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</si>
  <si>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</si>
  <si>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</si>
  <si>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</si>
  <si>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</si>
  <si>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</si>
  <si>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</si>
  <si>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</si>
  <si>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</si>
  <si>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</si>
  <si>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</si>
  <si>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</si>
  <si>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</si>
  <si>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</si>
  <si>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</si>
  <si>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</si>
  <si>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</si>
  <si>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</si>
  <si>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</si>
  <si>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</si>
  <si>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</si>
  <si>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</si>
  <si>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</si>
  <si>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</si>
  <si>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</si>
  <si>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</si>
  <si>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</si>
  <si>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</si>
  <si>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</si>
  <si>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</si>
  <si>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</si>
  <si>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</si>
  <si>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</si>
  <si>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</si>
  <si>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</si>
  <si>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</si>
  <si>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</si>
  <si>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</si>
  <si>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</si>
  <si>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</si>
  <si>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</si>
  <si>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</si>
  <si>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</si>
  <si>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</si>
  <si>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</si>
  <si>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</si>
  <si>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</si>
  <si>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</si>
  <si>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</si>
  <si>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</si>
  <si>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</si>
  <si>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</si>
  <si>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</si>
  <si>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</si>
  <si>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</si>
  <si>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</si>
  <si>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</si>
  <si>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</si>
  <si>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</si>
  <si>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</si>
  <si>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</si>
  <si>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</si>
  <si>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</si>
  <si>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</si>
  <si>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</si>
  <si>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</si>
  <si>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</si>
  <si>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</si>
  <si>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</si>
  <si>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</si>
  <si>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</si>
  <si>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</si>
  <si>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</si>
  <si>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</si>
  <si>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</si>
  <si>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</si>
  <si>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</si>
  <si>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</si>
  <si>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</si>
  <si>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</si>
  <si>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</si>
  <si>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</si>
  <si>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</si>
  <si>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</si>
  <si>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</si>
  <si>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</si>
  <si>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</si>
  <si>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</si>
  <si>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</si>
  <si>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</si>
  <si>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</si>
  <si>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</si>
  <si>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</si>
  <si>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</si>
  <si>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</si>
  <si>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</si>
  <si>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</si>
  <si>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</si>
  <si>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</si>
  <si>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</si>
  <si>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</si>
  <si>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</si>
  <si>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</si>
  <si>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</si>
  <si>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</si>
  <si>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</si>
  <si>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</si>
  <si>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</si>
  <si>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</si>
  <si>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</si>
  <si>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</si>
  <si>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</si>
  <si>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</si>
  <si>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</si>
  <si>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</si>
  <si>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</si>
  <si>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</si>
  <si>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</si>
  <si>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</si>
  <si>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</si>
  <si>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</si>
  <si>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</si>
  <si>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</si>
  <si>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</si>
  <si>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</si>
  <si>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</si>
  <si>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</si>
  <si>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</si>
  <si>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</si>
  <si>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</si>
  <si>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</si>
  <si>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</si>
  <si>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</si>
  <si>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</si>
  <si>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</si>
  <si>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</si>
  <si>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</si>
  <si>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</si>
  <si>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</si>
  <si>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</si>
  <si>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</si>
  <si>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</si>
  <si>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</si>
  <si>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</si>
  <si>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</si>
  <si>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</si>
  <si>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</si>
  <si>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</si>
  <si>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</si>
  <si>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</si>
  <si>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</si>
  <si>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</si>
  <si>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</si>
  <si>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</si>
  <si>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</si>
  <si>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</si>
  <si>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</si>
  <si>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</si>
  <si>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</si>
  <si>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</si>
  <si>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</si>
  <si>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</si>
  <si>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</si>
  <si>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</si>
  <si>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</si>
  <si>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</si>
  <si>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</si>
  <si>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</si>
  <si>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</si>
  <si>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</si>
  <si>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</si>
  <si>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</si>
  <si>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</si>
  <si>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</si>
  <si>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</si>
  <si>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</si>
  <si>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</si>
  <si>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</si>
  <si>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</si>
  <si>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</si>
  <si>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</si>
  <si>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</si>
  <si>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</si>
  <si>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</si>
  <si>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</si>
  <si>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</si>
  <si>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</si>
  <si>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</si>
  <si>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</si>
  <si>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</si>
  <si>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</si>
  <si>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</si>
  <si>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</si>
  <si>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</si>
  <si>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</si>
  <si>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</si>
  <si>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</si>
  <si>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</si>
  <si>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</si>
  <si>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</si>
  <si>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</si>
  <si>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</si>
  <si>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</si>
  <si>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</si>
  <si>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</si>
  <si>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</si>
  <si>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</si>
  <si>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</si>
  <si>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</si>
  <si>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</si>
  <si>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</si>
  <si>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</si>
  <si>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</si>
  <si>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</si>
  <si>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</si>
  <si>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</si>
  <si>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</si>
  <si>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</si>
  <si>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</si>
  <si>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</si>
  <si>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</si>
  <si>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</si>
  <si>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</si>
  <si>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</si>
  <si>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</si>
  <si>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</si>
  <si>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</si>
  <si>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</si>
  <si>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</si>
  <si>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</si>
  <si>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</si>
  <si>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</si>
  <si>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</si>
  <si>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</si>
  <si>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</si>
  <si>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</si>
  <si>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</si>
  <si>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</si>
  <si>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</si>
  <si>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</si>
  <si>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</si>
  <si>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</si>
  <si>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</si>
  <si>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</si>
  <si>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</si>
  <si>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</si>
  <si>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</si>
  <si>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</si>
  <si>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</si>
  <si>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</si>
  <si>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</si>
  <si>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</si>
  <si>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</si>
  <si>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</si>
  <si>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</si>
  <si>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</si>
  <si>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</si>
  <si>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</si>
  <si>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</si>
  <si>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</si>
  <si>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</si>
  <si>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</si>
  <si>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</si>
  <si>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</si>
  <si>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</si>
  <si>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</si>
  <si>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</si>
  <si>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</si>
  <si>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</si>
  <si>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</si>
  <si>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</si>
  <si>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</si>
  <si>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</si>
  <si>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</si>
  <si>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</si>
  <si>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</si>
  <si>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</si>
  <si>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</si>
  <si>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</si>
  <si>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</si>
  <si>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</si>
  <si>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</si>
  <si>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</si>
  <si>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</si>
  <si>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</si>
  <si>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</si>
  <si>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</si>
  <si>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</si>
  <si>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</si>
  <si>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</si>
  <si>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</si>
  <si>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</si>
  <si>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</si>
  <si>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</si>
  <si>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</si>
  <si>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</si>
  <si>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</si>
  <si>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</si>
  <si>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</si>
  <si>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</si>
  <si>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</si>
  <si>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</si>
  <si>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</si>
  <si>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</si>
  <si>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</si>
  <si>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</si>
  <si>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</si>
  <si>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</si>
  <si>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</si>
  <si>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</si>
  <si>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</si>
  <si>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</si>
  <si>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</si>
  <si>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</si>
  <si>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</si>
  <si>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</si>
  <si>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</si>
  <si>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</si>
  <si>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</si>
  <si>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</si>
  <si>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</si>
  <si>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</si>
  <si>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</si>
  <si>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</si>
  <si>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</si>
  <si>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</si>
  <si>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</si>
  <si>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</si>
  <si>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</si>
  <si>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</si>
  <si>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</si>
  <si>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</si>
  <si>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</si>
  <si>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</si>
  <si>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</si>
  <si>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</si>
  <si>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</si>
  <si>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</si>
  <si>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</si>
  <si>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</si>
  <si>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</si>
  <si>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</si>
  <si>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</si>
  <si>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</si>
  <si>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</si>
  <si>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</si>
  <si>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</si>
  <si>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</si>
  <si>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</si>
  <si>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</si>
  <si>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</si>
  <si>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</si>
  <si>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</si>
  <si>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</si>
  <si>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</si>
  <si>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</si>
  <si>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</si>
  <si>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</si>
  <si>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</si>
  <si>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</si>
  <si>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</si>
  <si>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</si>
  <si>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</si>
  <si>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</si>
  <si>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</si>
  <si>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</si>
  <si>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</si>
  <si>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</si>
  <si>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</si>
  <si>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</si>
  <si>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</si>
  <si>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</si>
  <si>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</si>
  <si>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</si>
  <si>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</si>
  <si>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</si>
  <si>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</si>
  <si>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</si>
  <si>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</si>
  <si>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</si>
  <si>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</si>
  <si>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</si>
  <si>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</si>
  <si>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</si>
  <si>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</si>
  <si>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</si>
  <si>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</si>
  <si>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</si>
  <si>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</si>
  <si>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</si>
  <si>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</si>
  <si>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</si>
  <si>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</si>
  <si>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</si>
  <si>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</si>
  <si>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</si>
  <si>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</si>
  <si>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</si>
  <si>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</si>
  <si>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</si>
  <si>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</si>
  <si>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</si>
  <si>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</si>
  <si>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</si>
  <si>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</si>
  <si>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</si>
  <si>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</si>
  <si>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</si>
  <si>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</si>
  <si>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</si>
  <si>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</si>
  <si>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</si>
  <si>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</si>
  <si>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</si>
  <si>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</si>
  <si>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</si>
  <si>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</si>
  <si>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</si>
  <si>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</si>
  <si>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</si>
  <si>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</si>
  <si>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</si>
  <si>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</si>
  <si>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</si>
  <si>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</si>
  <si>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</si>
  <si>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</si>
  <si>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</si>
  <si>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</si>
  <si>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</si>
  <si>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</si>
  <si>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</si>
  <si>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</si>
  <si>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</si>
  <si>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</si>
  <si>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</si>
  <si>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</si>
  <si>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</si>
  <si>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</si>
  <si>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</si>
  <si>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</si>
  <si>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</si>
  <si>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</si>
  <si>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</si>
  <si>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</si>
  <si>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</si>
  <si>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</si>
  <si>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</si>
  <si>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</si>
  <si>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</si>
  <si>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</si>
  <si>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</si>
  <si>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</si>
  <si>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</si>
  <si>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</si>
  <si>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</si>
  <si>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</si>
  <si>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</si>
  <si>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</si>
  <si>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</si>
  <si>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</si>
  <si>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</si>
  <si>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</si>
  <si>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</si>
  <si>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</si>
  <si>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</si>
  <si>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</si>
  <si>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</si>
  <si>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</si>
  <si>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MULTIPLIER SHARE &amp; STOCK ADVISORS PRIVATE LIMITED</t>
  </si>
  <si>
    <t>3800-4000</t>
  </si>
  <si>
    <t>550-560</t>
  </si>
  <si>
    <t>Profiit of Rs.11/-</t>
  </si>
  <si>
    <t>6200-6500</t>
  </si>
  <si>
    <t>LTIM</t>
  </si>
  <si>
    <t>SHRIRAMFIN</t>
  </si>
  <si>
    <t>Part profit of Rs.235/-</t>
  </si>
  <si>
    <t>Retail Research Technical Calls &amp; Fundamental Performance Report for the month of Jan-2022</t>
  </si>
  <si>
    <t>Profit of Rs.65/-</t>
  </si>
  <si>
    <t>NSE</t>
  </si>
  <si>
    <t>SRTRANSFIN</t>
  </si>
  <si>
    <t>780-800</t>
  </si>
  <si>
    <t>870-900</t>
  </si>
  <si>
    <t>195-200</t>
  </si>
  <si>
    <t>4000-4050</t>
  </si>
  <si>
    <t>4300-4500</t>
  </si>
  <si>
    <t>Profit of Rs.12/-</t>
  </si>
  <si>
    <t>2130-2150</t>
  </si>
  <si>
    <t>2300-2400</t>
  </si>
  <si>
    <t>Buy&lt;&gt;</t>
  </si>
  <si>
    <t>3085-3005</t>
  </si>
  <si>
    <t>3300-3400</t>
  </si>
  <si>
    <t>1580-1650</t>
  </si>
  <si>
    <t>BEL 107 CE FEB</t>
  </si>
  <si>
    <t>2-2.50</t>
  </si>
  <si>
    <t>DDIL</t>
  </si>
  <si>
    <t>1930-1890</t>
  </si>
  <si>
    <t>2050-2150</t>
  </si>
  <si>
    <t>NIFTY 17800 CE 2 FEB</t>
  </si>
  <si>
    <t>NIFTY 17300 PE 2 FEB</t>
  </si>
  <si>
    <t>360ONE</t>
  </si>
  <si>
    <t>NITIN BAKSHI</t>
  </si>
  <si>
    <t>SBLI</t>
  </si>
  <si>
    <t>PRABHULAL LALLUBHAI PAREKH</t>
  </si>
  <si>
    <t>575-585</t>
  </si>
  <si>
    <t>COLOURSHINE HOSIERY PRIVATE LIMITED</t>
  </si>
  <si>
    <t>DHARNI</t>
  </si>
  <si>
    <t>Part Profit of Rs.77.5/-</t>
  </si>
  <si>
    <t>825-850</t>
  </si>
  <si>
    <t>900-950</t>
  </si>
  <si>
    <t>2600-2690</t>
  </si>
  <si>
    <t>2900-3000</t>
  </si>
  <si>
    <t>Loss of Rs.21</t>
  </si>
  <si>
    <t>2200-2250</t>
  </si>
  <si>
    <t>425-435</t>
  </si>
  <si>
    <t>Loss of Rs.18</t>
  </si>
  <si>
    <t>2960-2970</t>
  </si>
  <si>
    <t>3100-3150</t>
  </si>
  <si>
    <t>Neutral/-</t>
  </si>
  <si>
    <t>Profit of Rs.21 /-</t>
  </si>
  <si>
    <t>NIFTY 17800 PE 2 FEB</t>
  </si>
  <si>
    <t>200-250</t>
  </si>
  <si>
    <t>Profit of Rs.51.5 /-</t>
  </si>
  <si>
    <t>BRANDBUCKT</t>
  </si>
  <si>
    <t>CREATEROI FINANCIAL CONSULTANCY PRIVATE LIMITED.</t>
  </si>
  <si>
    <t>SELVAMURTHY AKILANDESWARI</t>
  </si>
  <si>
    <t>HAZOOR</t>
  </si>
  <si>
    <t>NAVODAYENT</t>
  </si>
  <si>
    <t>SVS</t>
  </si>
  <si>
    <t>BHAVYA DHIMAN</t>
  </si>
  <si>
    <t>2310-2320</t>
  </si>
  <si>
    <t>2400-2450</t>
  </si>
  <si>
    <t>2120-2130</t>
  </si>
  <si>
    <t>2220-2260</t>
  </si>
  <si>
    <t>522.5-502.5</t>
  </si>
  <si>
    <t>570-600</t>
  </si>
  <si>
    <t>Profit of Rs.7.5/-</t>
  </si>
  <si>
    <t>ARAVALIS</t>
  </si>
  <si>
    <t>CHANDRALEKHA PODDAR</t>
  </si>
  <si>
    <t>ATHARVENT</t>
  </si>
  <si>
    <t>TRUSHA PRANAY MEHTA</t>
  </si>
  <si>
    <t>VANDANA PRAMOD GADIYA</t>
  </si>
  <si>
    <t>SAROJ NEVETIA</t>
  </si>
  <si>
    <t>ZENAB AIYUB YACOOBALI</t>
  </si>
  <si>
    <t>NAVRATRI SHARE TRADING PRIVATE LIMITED .</t>
  </si>
  <si>
    <t>KAVITA TANEJA</t>
  </si>
  <si>
    <t>DHYAANI</t>
  </si>
  <si>
    <t>POOJA VISHAL CHHABRIA</t>
  </si>
  <si>
    <t>SIMRAN SUNIL RAHEJA</t>
  </si>
  <si>
    <t>SOMANI VENTURES AND INNOVATIONS LIMITED</t>
  </si>
  <si>
    <t>GOYALASS</t>
  </si>
  <si>
    <t>DEEP NARAYAN SINGH</t>
  </si>
  <si>
    <t>NAVEEN GUPTA</t>
  </si>
  <si>
    <t>MISTERKAPOORKESHRI</t>
  </si>
  <si>
    <t>MOHIT KHAITAN</t>
  </si>
  <si>
    <t>SHOKEENSAIFI</t>
  </si>
  <si>
    <t>NAGURBASHA SHAIK</t>
  </si>
  <si>
    <t>SULEKHA RANI</t>
  </si>
  <si>
    <t>INDOEURO</t>
  </si>
  <si>
    <t>DINKAR SONU SONAR</t>
  </si>
  <si>
    <t>JAIMATAG</t>
  </si>
  <si>
    <t>GUTTIKONDA VARA LAKSHMI</t>
  </si>
  <si>
    <t>NNM SECURITIES PVT LTD</t>
  </si>
  <si>
    <t>VIVEK KUMAR BHAUKA</t>
  </si>
  <si>
    <t>RACHANANILESHMEHTA</t>
  </si>
  <si>
    <t>BHAVINI JAIN</t>
  </si>
  <si>
    <t>REGENCY</t>
  </si>
  <si>
    <t>KIRAN DEEP KAUR</t>
  </si>
  <si>
    <t>RIMA RASAILY</t>
  </si>
  <si>
    <t>DIPAK MATHURBHAI SALVI</t>
  </si>
  <si>
    <t>TITANIN</t>
  </si>
  <si>
    <t>BP EQUITIES PVT. LTD.</t>
  </si>
  <si>
    <t>CHENNA KRISHNAIAH ANNALURU</t>
  </si>
  <si>
    <t>VIDYA BABAN SHINDE</t>
  </si>
  <si>
    <t>ADITYA JOSHI</t>
  </si>
  <si>
    <t>RAMKRISHNAPANDEY</t>
  </si>
  <si>
    <t>ANISHA FINCAP CONSULTANTS LLP</t>
  </si>
  <si>
    <t>TRANSVOY</t>
  </si>
  <si>
    <t>JALPA KINCHIT MEHTA</t>
  </si>
  <si>
    <t>SOLITAIRE 4SQUARE</t>
  </si>
  <si>
    <t>ANSU INVESTMENT</t>
  </si>
  <si>
    <t>SUNFLOWER BROKING PRIVATE LIMITED</t>
  </si>
  <si>
    <t>VEERHEALTH</t>
  </si>
  <si>
    <t>LACHHMAN GHANSHAMDAS UTWANI</t>
  </si>
  <si>
    <t>MEENA LACHHMANDAS UTWANI</t>
  </si>
  <si>
    <t>GTL</t>
  </si>
  <si>
    <t>GTL Limited</t>
  </si>
  <si>
    <t>ALGOQUANT FINTECH LIMITED  .</t>
  </si>
  <si>
    <t>MARSHALL</t>
  </si>
  <si>
    <t>Marshall Machines Ltd</t>
  </si>
  <si>
    <t>MATALIA STOCK BROKING PRIVATE LIMITED</t>
  </si>
  <si>
    <t>MOLDTECH</t>
  </si>
  <si>
    <t>Mold-Tek Technologies Ltd</t>
  </si>
  <si>
    <t>XTX MARKETS LLP</t>
  </si>
  <si>
    <t>SAH</t>
  </si>
  <si>
    <t>Sah Polymers Limited</t>
  </si>
  <si>
    <t>SKA MARKETING PRIVATE LIMITED</t>
  </si>
  <si>
    <t>AKASH</t>
  </si>
  <si>
    <t>Akash Infra-Projects Ltd</t>
  </si>
  <si>
    <t>TANGO COMMOSALES LLP</t>
  </si>
  <si>
    <t>ZENITH MULTI TRADING DMCC</t>
  </si>
  <si>
    <t>Sapphire Foods India Ltd</t>
  </si>
  <si>
    <t>FENNEL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</si>
</sst>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89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2" fillId="15" borderId="20" xfId="0" applyFont="1" applyFill="1" applyBorder="1" applyAlignment="1">
      <alignment horizontal="center" vertical="center"/>
    </xf>
    <xf numFmtId="165" fontId="31" fillId="16" borderId="20" xfId="0" applyNumberFormat="1" applyFont="1" applyFill="1" applyBorder="1" applyAlignment="1">
      <alignment horizontal="center" vertical="center"/>
    </xf>
    <xf numFmtId="0" fontId="31" fillId="16" borderId="20" xfId="0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0" fontId="32" fillId="18" borderId="20" xfId="0" applyNumberFormat="1" applyFont="1" applyFill="1" applyBorder="1" applyAlignment="1">
      <alignment horizontal="center" vertical="center" wrapText="1"/>
    </xf>
    <xf numFmtId="16" fontId="32" fillId="18" borderId="20" xfId="0" applyNumberFormat="1" applyFont="1" applyFill="1" applyBorder="1" applyAlignment="1">
      <alignment horizontal="center" vertical="center"/>
    </xf>
    <xf numFmtId="0" fontId="1" fillId="11" borderId="0" xfId="0" applyFont="1" applyFill="1"/>
    <xf numFmtId="0" fontId="1" fillId="19" borderId="0" xfId="0" applyFont="1" applyFill="1"/>
    <xf numFmtId="0" fontId="0" fillId="20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7" borderId="20" xfId="0" applyNumberFormat="1" applyFont="1" applyFill="1" applyBorder="1" applyAlignment="1">
      <alignment horizontal="center" vertical="center"/>
    </xf>
    <xf numFmtId="0" fontId="32" fillId="17" borderId="20" xfId="0" applyFont="1" applyFill="1" applyBorder="1"/>
    <xf numFmtId="43" fontId="31" fillId="17" borderId="20" xfId="0" applyNumberFormat="1" applyFont="1" applyFill="1" applyBorder="1" applyAlignment="1">
      <alignment horizontal="center" vertical="top"/>
    </xf>
    <xf numFmtId="0" fontId="31" fillId="17" borderId="20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top"/>
    </xf>
    <xf numFmtId="165" fontId="31" fillId="17" borderId="20" xfId="0" applyNumberFormat="1" applyFont="1" applyFill="1" applyBorder="1" applyAlignment="1">
      <alignment horizontal="center" vertical="center"/>
    </xf>
    <xf numFmtId="1" fontId="31" fillId="10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21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2" fontId="32" fillId="15" borderId="20" xfId="0" applyNumberFormat="1" applyFont="1" applyFill="1" applyBorder="1" applyAlignment="1">
      <alignment horizontal="center" vertical="center"/>
    </xf>
    <xf numFmtId="10" fontId="32" fillId="15" borderId="20" xfId="0" applyNumberFormat="1" applyFont="1" applyFill="1" applyBorder="1" applyAlignment="1">
      <alignment horizontal="center" vertical="center" wrapText="1"/>
    </xf>
    <xf numFmtId="16" fontId="32" fillId="15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0" fontId="31" fillId="11" borderId="0" xfId="0" applyFont="1" applyFill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16" fontId="32" fillId="10" borderId="0" xfId="0" applyNumberFormat="1" applyFont="1" applyFill="1" applyAlignment="1">
      <alignment horizontal="center" vertical="center"/>
    </xf>
    <xf numFmtId="2" fontId="32" fillId="10" borderId="0" xfId="0" applyNumberFormat="1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/>
    <xf numFmtId="0" fontId="31" fillId="23" borderId="20" xfId="0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" fontId="32" fillId="23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66" fontId="32" fillId="23" borderId="20" xfId="0" applyNumberFormat="1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7" fillId="22" borderId="20" xfId="0" applyFont="1" applyFill="1" applyBorder="1"/>
    <xf numFmtId="0" fontId="37" fillId="22" borderId="20" xfId="0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16" fontId="37" fillId="10" borderId="20" xfId="0" applyNumberFormat="1" applyFont="1" applyFill="1" applyBorder="1" applyAlignment="1">
      <alignment horizontal="center" vertical="center"/>
    </xf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15" fontId="31" fillId="16" borderId="20" xfId="0" applyNumberFormat="1" applyFont="1" applyFill="1" applyBorder="1" applyAlignment="1">
      <alignment horizontal="center" vertical="center"/>
    </xf>
    <xf numFmtId="0" fontId="32" fillId="16" borderId="20" xfId="0" applyFont="1" applyFill="1" applyBorder="1"/>
    <xf numFmtId="43" fontId="31" fillId="16" borderId="20" xfId="0" applyNumberFormat="1" applyFont="1" applyFill="1" applyBorder="1" applyAlignment="1">
      <alignment horizontal="center" vertical="top"/>
    </xf>
    <xf numFmtId="0" fontId="31" fillId="16" borderId="20" xfId="0" applyFont="1" applyFill="1" applyBorder="1" applyAlignment="1">
      <alignment horizontal="center" vertical="top"/>
    </xf>
    <xf numFmtId="165" fontId="31" fillId="25" borderId="21" xfId="0" applyNumberFormat="1" applyFont="1" applyFill="1" applyBorder="1" applyAlignment="1">
      <alignment horizontal="center" vertical="center"/>
    </xf>
    <xf numFmtId="15" fontId="31" fillId="25" borderId="21" xfId="0" applyNumberFormat="1" applyFont="1" applyFill="1" applyBorder="1" applyAlignment="1">
      <alignment horizontal="center" vertical="center"/>
    </xf>
    <xf numFmtId="0" fontId="32" fillId="25" borderId="21" xfId="0" applyFont="1" applyFill="1" applyBorder="1"/>
    <xf numFmtId="43" fontId="31" fillId="25" borderId="21" xfId="0" applyNumberFormat="1" applyFont="1" applyFill="1" applyBorder="1" applyAlignment="1">
      <alignment horizontal="center" vertical="top"/>
    </xf>
    <xf numFmtId="0" fontId="31" fillId="25" borderId="21" xfId="0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7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16" fontId="32" fillId="24" borderId="21" xfId="0" applyNumberFormat="1" applyFont="1" applyFill="1" applyBorder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  <xf numFmtId="16" fontId="37" fillId="21" borderId="21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1" fontId="31" fillId="22" borderId="20" xfId="0" applyNumberFormat="1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6" fontId="37" fillId="22" borderId="22" xfId="0" applyNumberFormat="1" applyFont="1" applyFill="1" applyBorder="1" applyAlignment="1">
      <alignment horizontal="center" vertical="center"/>
    </xf>
    <xf numFmtId="166" fontId="37" fillId="22" borderId="21" xfId="0" applyNumberFormat="1" applyFont="1" applyFill="1" applyBorder="1" applyAlignment="1">
      <alignment horizontal="center" vertical="center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7" fillId="21" borderId="22" xfId="0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  <xf numFmtId="16" fontId="37" fillId="21" borderId="22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3" sqref="C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44960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C13" sqref="C1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44960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0" t="s">
        <v>16</v>
      </c>
      <c r="B9" s="372" t="s">
        <v>17</v>
      </c>
      <c r="C9" s="372" t="s">
        <v>18</v>
      </c>
      <c r="D9" s="372" t="s">
        <v>19</v>
      </c>
      <c r="E9" s="23" t="s">
        <v>20</v>
      </c>
      <c r="F9" s="23" t="s">
        <v>21</v>
      </c>
      <c r="G9" s="367" t="s">
        <v>22</v>
      </c>
      <c r="H9" s="368"/>
      <c r="I9" s="369"/>
      <c r="J9" s="367" t="s">
        <v>23</v>
      </c>
      <c r="K9" s="368"/>
      <c r="L9" s="369"/>
      <c r="M9" s="23"/>
      <c r="N9" s="24"/>
      <c r="O9" s="24"/>
      <c r="P9" s="24"/>
    </row>
    <row r="10" spans="1:16" ht="59.25" customHeight="1">
      <c r="A10" s="371"/>
      <c r="B10" s="373"/>
      <c r="C10" s="373"/>
      <c r="D10" s="373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44980</v>
      </c>
      <c r="E11" s="32">
        <v>17685.25</v>
      </c>
      <c r="F11" s="32">
        <v>17649.366666666665</v>
      </c>
      <c r="G11" s="33">
        <v>17558.783333333329</v>
      </c>
      <c r="H11" s="33">
        <v>17432.316666666666</v>
      </c>
      <c r="I11" s="33">
        <v>17341.73333333333</v>
      </c>
      <c r="J11" s="33">
        <v>17775.833333333328</v>
      </c>
      <c r="K11" s="33">
        <v>17866.416666666664</v>
      </c>
      <c r="L11" s="33">
        <v>17992.883333333328</v>
      </c>
      <c r="M11" s="34">
        <v>17739.95</v>
      </c>
      <c r="N11" s="34">
        <v>17522.900000000001</v>
      </c>
      <c r="O11" s="35">
        <v>11896300</v>
      </c>
      <c r="P11" s="36">
        <v>2.4121693167242018E-2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44980</v>
      </c>
      <c r="E12" s="37">
        <v>40937.800000000003</v>
      </c>
      <c r="F12" s="37">
        <v>40661.416666666672</v>
      </c>
      <c r="G12" s="38">
        <v>40281.933333333342</v>
      </c>
      <c r="H12" s="38">
        <v>39626.066666666673</v>
      </c>
      <c r="I12" s="38">
        <v>39246.583333333343</v>
      </c>
      <c r="J12" s="38">
        <v>41317.28333333334</v>
      </c>
      <c r="K12" s="38">
        <v>41696.766666666677</v>
      </c>
      <c r="L12" s="38">
        <v>42352.633333333339</v>
      </c>
      <c r="M12" s="28">
        <v>41040.9</v>
      </c>
      <c r="N12" s="28">
        <v>40005.550000000003</v>
      </c>
      <c r="O12" s="39">
        <v>2796450</v>
      </c>
      <c r="P12" s="40">
        <v>5.1346397857042154E-2</v>
      </c>
    </row>
    <row r="13" spans="1:16" ht="12.75" customHeight="1">
      <c r="A13" s="28">
        <v>3</v>
      </c>
      <c r="B13" s="29" t="s">
        <v>35</v>
      </c>
      <c r="C13" s="30" t="s">
        <v>769</v>
      </c>
      <c r="D13" s="31">
        <v>44985</v>
      </c>
      <c r="E13" s="37">
        <v>18132.45</v>
      </c>
      <c r="F13" s="37">
        <v>18062.716666666667</v>
      </c>
      <c r="G13" s="38">
        <v>17935.483333333334</v>
      </c>
      <c r="H13" s="38">
        <v>17738.516666666666</v>
      </c>
      <c r="I13" s="38">
        <v>17611.283333333333</v>
      </c>
      <c r="J13" s="38">
        <v>18259.683333333334</v>
      </c>
      <c r="K13" s="38">
        <v>18386.916666666672</v>
      </c>
      <c r="L13" s="38">
        <v>18583.883333333335</v>
      </c>
      <c r="M13" s="28">
        <v>18189.95</v>
      </c>
      <c r="N13" s="28">
        <v>17865.75</v>
      </c>
      <c r="O13" s="39">
        <v>11480</v>
      </c>
      <c r="P13" s="40">
        <v>-6.5146579804560262E-2</v>
      </c>
    </row>
    <row r="14" spans="1:16" ht="12.75" customHeight="1">
      <c r="A14" s="28">
        <v>4</v>
      </c>
      <c r="B14" s="29" t="s">
        <v>35</v>
      </c>
      <c r="C14" s="30" t="s">
        <v>794</v>
      </c>
      <c r="D14" s="31">
        <v>44985</v>
      </c>
      <c r="E14" s="37">
        <v>6978.5</v>
      </c>
      <c r="F14" s="37">
        <v>2326.1666666666665</v>
      </c>
      <c r="G14" s="38">
        <v>4652.333333333333</v>
      </c>
      <c r="H14" s="38">
        <v>2326.1666666666665</v>
      </c>
      <c r="I14" s="38">
        <v>4652.333333333333</v>
      </c>
      <c r="J14" s="38">
        <v>4652.333333333333</v>
      </c>
      <c r="K14" s="38">
        <v>2326.1666666666665</v>
      </c>
      <c r="L14" s="38">
        <v>4652.333333333333</v>
      </c>
      <c r="M14" s="28">
        <v>0</v>
      </c>
      <c r="N14" s="28">
        <v>0</v>
      </c>
      <c r="O14" s="39">
        <v>225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44980</v>
      </c>
      <c r="E15" s="37">
        <v>531.75</v>
      </c>
      <c r="F15" s="37">
        <v>532.33333333333337</v>
      </c>
      <c r="G15" s="38">
        <v>526.4666666666667</v>
      </c>
      <c r="H15" s="38">
        <v>521.18333333333328</v>
      </c>
      <c r="I15" s="38">
        <v>515.31666666666661</v>
      </c>
      <c r="J15" s="38">
        <v>537.61666666666679</v>
      </c>
      <c r="K15" s="38">
        <v>543.48333333333335</v>
      </c>
      <c r="L15" s="38">
        <v>548.76666666666688</v>
      </c>
      <c r="M15" s="28">
        <v>538.20000000000005</v>
      </c>
      <c r="N15" s="28">
        <v>527.04999999999995</v>
      </c>
      <c r="O15" s="39">
        <v>4097850</v>
      </c>
      <c r="P15" s="40">
        <v>1.2389752204955902E-2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44980</v>
      </c>
      <c r="E16" s="37">
        <v>2839.9</v>
      </c>
      <c r="F16" s="37">
        <v>2820.8833333333332</v>
      </c>
      <c r="G16" s="38">
        <v>2779.0166666666664</v>
      </c>
      <c r="H16" s="38">
        <v>2718.1333333333332</v>
      </c>
      <c r="I16" s="38">
        <v>2676.2666666666664</v>
      </c>
      <c r="J16" s="38">
        <v>2881.7666666666664</v>
      </c>
      <c r="K16" s="38">
        <v>2923.6333333333332</v>
      </c>
      <c r="L16" s="38">
        <v>2984.5166666666664</v>
      </c>
      <c r="M16" s="28">
        <v>2862.75</v>
      </c>
      <c r="N16" s="28">
        <v>2760</v>
      </c>
      <c r="O16" s="39">
        <v>1388250</v>
      </c>
      <c r="P16" s="40">
        <v>-1.3150879687222321E-2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44980</v>
      </c>
      <c r="E17" s="37">
        <v>20622</v>
      </c>
      <c r="F17" s="37">
        <v>20738.466666666667</v>
      </c>
      <c r="G17" s="38">
        <v>20483.533333333333</v>
      </c>
      <c r="H17" s="38">
        <v>20345.066666666666</v>
      </c>
      <c r="I17" s="38">
        <v>20090.133333333331</v>
      </c>
      <c r="J17" s="38">
        <v>20876.933333333334</v>
      </c>
      <c r="K17" s="38">
        <v>21131.866666666669</v>
      </c>
      <c r="L17" s="38">
        <v>21270.333333333336</v>
      </c>
      <c r="M17" s="28">
        <v>20993.4</v>
      </c>
      <c r="N17" s="28">
        <v>20600</v>
      </c>
      <c r="O17" s="39">
        <v>39360</v>
      </c>
      <c r="P17" s="40">
        <v>4.5696068012752389E-2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44980</v>
      </c>
      <c r="E18" s="37">
        <v>139.4</v>
      </c>
      <c r="F18" s="37">
        <v>138.66666666666666</v>
      </c>
      <c r="G18" s="38">
        <v>136.33333333333331</v>
      </c>
      <c r="H18" s="38">
        <v>133.26666666666665</v>
      </c>
      <c r="I18" s="38">
        <v>130.93333333333331</v>
      </c>
      <c r="J18" s="38">
        <v>141.73333333333332</v>
      </c>
      <c r="K18" s="38">
        <v>144.06666666666663</v>
      </c>
      <c r="L18" s="38">
        <v>147.13333333333333</v>
      </c>
      <c r="M18" s="28">
        <v>141</v>
      </c>
      <c r="N18" s="28">
        <v>135.6</v>
      </c>
      <c r="O18" s="39">
        <v>31055400</v>
      </c>
      <c r="P18" s="40">
        <v>1.5360169491525424E-2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44980</v>
      </c>
      <c r="E19" s="37">
        <v>249.9</v>
      </c>
      <c r="F19" s="37">
        <v>251.53333333333333</v>
      </c>
      <c r="G19" s="38">
        <v>247.36666666666667</v>
      </c>
      <c r="H19" s="38">
        <v>244.83333333333334</v>
      </c>
      <c r="I19" s="38">
        <v>240.66666666666669</v>
      </c>
      <c r="J19" s="38">
        <v>254.06666666666666</v>
      </c>
      <c r="K19" s="38">
        <v>258.23333333333335</v>
      </c>
      <c r="L19" s="38">
        <v>260.76666666666665</v>
      </c>
      <c r="M19" s="28">
        <v>255.7</v>
      </c>
      <c r="N19" s="28">
        <v>249</v>
      </c>
      <c r="O19" s="39">
        <v>18441800</v>
      </c>
      <c r="P19" s="40">
        <v>2.0722406101597351E-2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44980</v>
      </c>
      <c r="E20" s="37">
        <v>1851.1</v>
      </c>
      <c r="F20" s="37">
        <v>1870.4333333333334</v>
      </c>
      <c r="G20" s="38">
        <v>1754.6666666666667</v>
      </c>
      <c r="H20" s="38">
        <v>1658.2333333333333</v>
      </c>
      <c r="I20" s="38">
        <v>1542.4666666666667</v>
      </c>
      <c r="J20" s="38">
        <v>1966.8666666666668</v>
      </c>
      <c r="K20" s="38">
        <v>2082.6333333333332</v>
      </c>
      <c r="L20" s="38">
        <v>2179.0666666666666</v>
      </c>
      <c r="M20" s="28">
        <v>1986.2</v>
      </c>
      <c r="N20" s="28">
        <v>1774</v>
      </c>
      <c r="O20" s="39">
        <v>3611000</v>
      </c>
      <c r="P20" s="40">
        <v>0.12861384591342398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44980</v>
      </c>
      <c r="E21" s="37">
        <v>1574.4</v>
      </c>
      <c r="F21" s="37">
        <v>1817.7</v>
      </c>
      <c r="G21" s="38">
        <v>1276.4500000000003</v>
      </c>
      <c r="H21" s="38">
        <v>978.50000000000023</v>
      </c>
      <c r="I21" s="38">
        <v>437.25000000000045</v>
      </c>
      <c r="J21" s="38">
        <v>2115.65</v>
      </c>
      <c r="K21" s="38">
        <v>2656.8999999999996</v>
      </c>
      <c r="L21" s="38">
        <v>2954.85</v>
      </c>
      <c r="M21" s="28">
        <v>2358.9499999999998</v>
      </c>
      <c r="N21" s="28">
        <v>1519.75</v>
      </c>
      <c r="O21" s="39">
        <v>15095000</v>
      </c>
      <c r="P21" s="40">
        <v>-1.2785716621431608E-2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44980</v>
      </c>
      <c r="E22" s="37">
        <v>464.45</v>
      </c>
      <c r="F22" s="37">
        <v>472.36666666666673</v>
      </c>
      <c r="G22" s="38">
        <v>420.78333333333342</v>
      </c>
      <c r="H22" s="38">
        <v>377.11666666666667</v>
      </c>
      <c r="I22" s="38">
        <v>325.53333333333336</v>
      </c>
      <c r="J22" s="38">
        <v>516.03333333333353</v>
      </c>
      <c r="K22" s="38">
        <v>567.61666666666679</v>
      </c>
      <c r="L22" s="38">
        <v>611.28333333333353</v>
      </c>
      <c r="M22" s="28">
        <v>523.95000000000005</v>
      </c>
      <c r="N22" s="28">
        <v>428.7</v>
      </c>
      <c r="O22" s="39">
        <v>79529375</v>
      </c>
      <c r="P22" s="40">
        <v>0.14430755395683453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44980</v>
      </c>
      <c r="E23" s="37">
        <v>3071.3</v>
      </c>
      <c r="F23" s="37">
        <v>3053.8333333333335</v>
      </c>
      <c r="G23" s="38">
        <v>3026.0666666666671</v>
      </c>
      <c r="H23" s="38">
        <v>2980.8333333333335</v>
      </c>
      <c r="I23" s="38">
        <v>2953.0666666666671</v>
      </c>
      <c r="J23" s="38">
        <v>3099.0666666666671</v>
      </c>
      <c r="K23" s="38">
        <v>3126.8333333333335</v>
      </c>
      <c r="L23" s="38">
        <v>3172.0666666666671</v>
      </c>
      <c r="M23" s="28">
        <v>3081.6</v>
      </c>
      <c r="N23" s="28">
        <v>3008.6</v>
      </c>
      <c r="O23" s="39">
        <v>256000</v>
      </c>
      <c r="P23" s="40">
        <v>-8.4406294706723894E-2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44980</v>
      </c>
      <c r="E24" s="37">
        <v>352.95</v>
      </c>
      <c r="F24" s="37">
        <v>340.45</v>
      </c>
      <c r="G24" s="38">
        <v>313.64999999999998</v>
      </c>
      <c r="H24" s="38">
        <v>274.34999999999997</v>
      </c>
      <c r="I24" s="38">
        <v>247.54999999999995</v>
      </c>
      <c r="J24" s="38">
        <v>379.75</v>
      </c>
      <c r="K24" s="38">
        <v>406.55000000000007</v>
      </c>
      <c r="L24" s="38">
        <v>445.85</v>
      </c>
      <c r="M24" s="28">
        <v>367.25</v>
      </c>
      <c r="N24" s="28">
        <v>301.14999999999998</v>
      </c>
      <c r="O24" s="39">
        <v>73783800</v>
      </c>
      <c r="P24" s="40">
        <v>-5.4024739222745317E-2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44980</v>
      </c>
      <c r="E25" s="37">
        <v>4258.8500000000004</v>
      </c>
      <c r="F25" s="37">
        <v>4244.4333333333334</v>
      </c>
      <c r="G25" s="38">
        <v>4209.416666666667</v>
      </c>
      <c r="H25" s="38">
        <v>4159.9833333333336</v>
      </c>
      <c r="I25" s="38">
        <v>4124.9666666666672</v>
      </c>
      <c r="J25" s="38">
        <v>4293.8666666666668</v>
      </c>
      <c r="K25" s="38">
        <v>4328.8833333333332</v>
      </c>
      <c r="L25" s="38">
        <v>4378.3166666666666</v>
      </c>
      <c r="M25" s="28">
        <v>4279.45</v>
      </c>
      <c r="N25" s="28">
        <v>4195</v>
      </c>
      <c r="O25" s="39">
        <v>1674750</v>
      </c>
      <c r="P25" s="40">
        <v>2.1111195793003582E-2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44980</v>
      </c>
      <c r="E26" s="37">
        <v>333.5</v>
      </c>
      <c r="F26" s="37">
        <v>333.13333333333333</v>
      </c>
      <c r="G26" s="38">
        <v>327.71666666666664</v>
      </c>
      <c r="H26" s="38">
        <v>321.93333333333334</v>
      </c>
      <c r="I26" s="38">
        <v>316.51666666666665</v>
      </c>
      <c r="J26" s="38">
        <v>338.91666666666663</v>
      </c>
      <c r="K26" s="38">
        <v>344.33333333333337</v>
      </c>
      <c r="L26" s="38">
        <v>350.11666666666662</v>
      </c>
      <c r="M26" s="28">
        <v>338.55</v>
      </c>
      <c r="N26" s="28">
        <v>327.35000000000002</v>
      </c>
      <c r="O26" s="39">
        <v>12442500</v>
      </c>
      <c r="P26" s="40">
        <v>3.1930333817126268E-2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44980</v>
      </c>
      <c r="E27" s="37">
        <v>152.85</v>
      </c>
      <c r="F27" s="37">
        <v>151.93333333333331</v>
      </c>
      <c r="G27" s="38">
        <v>148.06666666666661</v>
      </c>
      <c r="H27" s="38">
        <v>143.2833333333333</v>
      </c>
      <c r="I27" s="38">
        <v>139.4166666666666</v>
      </c>
      <c r="J27" s="38">
        <v>156.71666666666661</v>
      </c>
      <c r="K27" s="38">
        <v>160.58333333333334</v>
      </c>
      <c r="L27" s="38">
        <v>165.36666666666662</v>
      </c>
      <c r="M27" s="28">
        <v>155.80000000000001</v>
      </c>
      <c r="N27" s="28">
        <v>147.15</v>
      </c>
      <c r="O27" s="39">
        <v>78930000</v>
      </c>
      <c r="P27" s="40">
        <v>-3.9371995375159737E-2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44980</v>
      </c>
      <c r="E28" s="37">
        <v>2723.05</v>
      </c>
      <c r="F28" s="37">
        <v>2730.4166666666665</v>
      </c>
      <c r="G28" s="38">
        <v>2704.6333333333332</v>
      </c>
      <c r="H28" s="38">
        <v>2686.2166666666667</v>
      </c>
      <c r="I28" s="38">
        <v>2660.4333333333334</v>
      </c>
      <c r="J28" s="38">
        <v>2748.833333333333</v>
      </c>
      <c r="K28" s="38">
        <v>2774.6166666666668</v>
      </c>
      <c r="L28" s="38">
        <v>2793.0333333333328</v>
      </c>
      <c r="M28" s="28">
        <v>2756.2</v>
      </c>
      <c r="N28" s="28">
        <v>2712</v>
      </c>
      <c r="O28" s="39">
        <v>7997200</v>
      </c>
      <c r="P28" s="40">
        <v>2.4047942223474273E-2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44980</v>
      </c>
      <c r="E29" s="37">
        <v>2045.7</v>
      </c>
      <c r="F29" s="37">
        <v>2045.1166666666668</v>
      </c>
      <c r="G29" s="38">
        <v>2005.7333333333336</v>
      </c>
      <c r="H29" s="38">
        <v>1965.7666666666669</v>
      </c>
      <c r="I29" s="38">
        <v>1926.3833333333337</v>
      </c>
      <c r="J29" s="38">
        <v>2085.0833333333335</v>
      </c>
      <c r="K29" s="38">
        <v>2124.4666666666667</v>
      </c>
      <c r="L29" s="38">
        <v>2164.4333333333334</v>
      </c>
      <c r="M29" s="28">
        <v>2084.5</v>
      </c>
      <c r="N29" s="28">
        <v>2005.15</v>
      </c>
      <c r="O29" s="39">
        <v>1876600</v>
      </c>
      <c r="P29" s="40">
        <v>4.3425076452599388E-2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44980</v>
      </c>
      <c r="E30" s="37">
        <v>7167.85</v>
      </c>
      <c r="F30" s="37">
        <v>7217.55</v>
      </c>
      <c r="G30" s="38">
        <v>7094.2000000000007</v>
      </c>
      <c r="H30" s="38">
        <v>7020.55</v>
      </c>
      <c r="I30" s="38">
        <v>6897.2000000000007</v>
      </c>
      <c r="J30" s="38">
        <v>7291.2000000000007</v>
      </c>
      <c r="K30" s="38">
        <v>7414.5500000000011</v>
      </c>
      <c r="L30" s="38">
        <v>7488.2000000000007</v>
      </c>
      <c r="M30" s="28">
        <v>7340.9</v>
      </c>
      <c r="N30" s="28">
        <v>7143.9</v>
      </c>
      <c r="O30" s="39">
        <v>196650</v>
      </c>
      <c r="P30" s="40">
        <v>-9.4446543256516812E-3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44980</v>
      </c>
      <c r="E31" s="37">
        <v>626.29999999999995</v>
      </c>
      <c r="F31" s="37">
        <v>620.46666666666658</v>
      </c>
      <c r="G31" s="38">
        <v>612.13333333333321</v>
      </c>
      <c r="H31" s="38">
        <v>597.96666666666658</v>
      </c>
      <c r="I31" s="38">
        <v>589.63333333333321</v>
      </c>
      <c r="J31" s="38">
        <v>634.63333333333321</v>
      </c>
      <c r="K31" s="38">
        <v>642.96666666666647</v>
      </c>
      <c r="L31" s="38">
        <v>657.13333333333321</v>
      </c>
      <c r="M31" s="28">
        <v>628.79999999999995</v>
      </c>
      <c r="N31" s="28">
        <v>606.29999999999995</v>
      </c>
      <c r="O31" s="39">
        <v>9202000</v>
      </c>
      <c r="P31" s="40">
        <v>7.224168126094571E-3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44980</v>
      </c>
      <c r="E32" s="37">
        <v>411.55</v>
      </c>
      <c r="F32" s="37">
        <v>412.43333333333339</v>
      </c>
      <c r="G32" s="38">
        <v>408.46666666666681</v>
      </c>
      <c r="H32" s="38">
        <v>405.38333333333344</v>
      </c>
      <c r="I32" s="38">
        <v>401.41666666666686</v>
      </c>
      <c r="J32" s="38">
        <v>415.51666666666677</v>
      </c>
      <c r="K32" s="38">
        <v>419.48333333333335</v>
      </c>
      <c r="L32" s="38">
        <v>422.56666666666672</v>
      </c>
      <c r="M32" s="28">
        <v>416.4</v>
      </c>
      <c r="N32" s="28">
        <v>409.35</v>
      </c>
      <c r="O32" s="39">
        <v>16259000</v>
      </c>
      <c r="P32" s="40">
        <v>4.2618900555898703E-3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44980</v>
      </c>
      <c r="E33" s="37">
        <v>873.2</v>
      </c>
      <c r="F33" s="37">
        <v>864.29999999999984</v>
      </c>
      <c r="G33" s="38">
        <v>851.6999999999997</v>
      </c>
      <c r="H33" s="38">
        <v>830.19999999999982</v>
      </c>
      <c r="I33" s="38">
        <v>817.59999999999968</v>
      </c>
      <c r="J33" s="38">
        <v>885.79999999999973</v>
      </c>
      <c r="K33" s="38">
        <v>898.39999999999986</v>
      </c>
      <c r="L33" s="38">
        <v>919.89999999999975</v>
      </c>
      <c r="M33" s="28">
        <v>876.9</v>
      </c>
      <c r="N33" s="28">
        <v>842.8</v>
      </c>
      <c r="O33" s="39">
        <v>47476800</v>
      </c>
      <c r="P33" s="40">
        <v>-6.952636731005748E-3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44980</v>
      </c>
      <c r="E34" s="37">
        <v>3806.6</v>
      </c>
      <c r="F34" s="37">
        <v>3812.4833333333336</v>
      </c>
      <c r="G34" s="38">
        <v>3760.1166666666672</v>
      </c>
      <c r="H34" s="38">
        <v>3713.6333333333337</v>
      </c>
      <c r="I34" s="38">
        <v>3661.2666666666673</v>
      </c>
      <c r="J34" s="38">
        <v>3858.9666666666672</v>
      </c>
      <c r="K34" s="38">
        <v>3911.3333333333339</v>
      </c>
      <c r="L34" s="38">
        <v>3957.8166666666671</v>
      </c>
      <c r="M34" s="28">
        <v>3864.85</v>
      </c>
      <c r="N34" s="28">
        <v>3766</v>
      </c>
      <c r="O34" s="39">
        <v>1826000</v>
      </c>
      <c r="P34" s="40">
        <v>3.9715302491103201E-2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44980</v>
      </c>
      <c r="E35" s="37">
        <v>1279.55</v>
      </c>
      <c r="F35" s="37">
        <v>1277.1166666666666</v>
      </c>
      <c r="G35" s="38">
        <v>1260.3833333333332</v>
      </c>
      <c r="H35" s="38">
        <v>1241.2166666666667</v>
      </c>
      <c r="I35" s="38">
        <v>1224.4833333333333</v>
      </c>
      <c r="J35" s="38">
        <v>1296.2833333333331</v>
      </c>
      <c r="K35" s="38">
        <v>1313.0166666666662</v>
      </c>
      <c r="L35" s="38">
        <v>1332.1833333333329</v>
      </c>
      <c r="M35" s="28">
        <v>1293.8499999999999</v>
      </c>
      <c r="N35" s="28">
        <v>1257.95</v>
      </c>
      <c r="O35" s="39">
        <v>12773000</v>
      </c>
      <c r="P35" s="40">
        <v>-1.3210754017305315E-2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44980</v>
      </c>
      <c r="E36" s="37">
        <v>5757.4</v>
      </c>
      <c r="F36" s="37">
        <v>5757</v>
      </c>
      <c r="G36" s="38">
        <v>5682</v>
      </c>
      <c r="H36" s="38">
        <v>5606.6</v>
      </c>
      <c r="I36" s="38">
        <v>5531.6</v>
      </c>
      <c r="J36" s="38">
        <v>5832.4</v>
      </c>
      <c r="K36" s="38">
        <v>5907.4</v>
      </c>
      <c r="L36" s="38">
        <v>5982.7999999999993</v>
      </c>
      <c r="M36" s="28">
        <v>5832</v>
      </c>
      <c r="N36" s="28">
        <v>5681.6</v>
      </c>
      <c r="O36" s="39">
        <v>6489250</v>
      </c>
      <c r="P36" s="40">
        <v>2.24927125187111E-2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44980</v>
      </c>
      <c r="E37" s="37">
        <v>2281.5500000000002</v>
      </c>
      <c r="F37" s="37">
        <v>2265.2500000000005</v>
      </c>
      <c r="G37" s="38">
        <v>2244.6000000000008</v>
      </c>
      <c r="H37" s="38">
        <v>2207.6500000000005</v>
      </c>
      <c r="I37" s="38">
        <v>2187.0000000000009</v>
      </c>
      <c r="J37" s="38">
        <v>2302.2000000000007</v>
      </c>
      <c r="K37" s="38">
        <v>2322.8500000000004</v>
      </c>
      <c r="L37" s="38">
        <v>2359.8000000000006</v>
      </c>
      <c r="M37" s="28">
        <v>2285.9</v>
      </c>
      <c r="N37" s="28">
        <v>2228.3000000000002</v>
      </c>
      <c r="O37" s="39">
        <v>1780800</v>
      </c>
      <c r="P37" s="40">
        <v>-1.0666666666666666E-2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44980</v>
      </c>
      <c r="E38" s="37">
        <v>369</v>
      </c>
      <c r="F38" s="37">
        <v>368.34999999999997</v>
      </c>
      <c r="G38" s="38">
        <v>364.34999999999991</v>
      </c>
      <c r="H38" s="38">
        <v>359.69999999999993</v>
      </c>
      <c r="I38" s="38">
        <v>355.69999999999987</v>
      </c>
      <c r="J38" s="38">
        <v>372.99999999999994</v>
      </c>
      <c r="K38" s="38">
        <v>377.00000000000006</v>
      </c>
      <c r="L38" s="38">
        <v>381.65</v>
      </c>
      <c r="M38" s="28">
        <v>372.35</v>
      </c>
      <c r="N38" s="28">
        <v>363.7</v>
      </c>
      <c r="O38" s="39">
        <v>7912000</v>
      </c>
      <c r="P38" s="40">
        <v>1.4358974358974359E-2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44980</v>
      </c>
      <c r="E39" s="37">
        <v>228.4</v>
      </c>
      <c r="F39" s="37">
        <v>230.35000000000002</v>
      </c>
      <c r="G39" s="38">
        <v>221.40000000000003</v>
      </c>
      <c r="H39" s="38">
        <v>214.4</v>
      </c>
      <c r="I39" s="38">
        <v>205.45000000000002</v>
      </c>
      <c r="J39" s="38">
        <v>237.35000000000005</v>
      </c>
      <c r="K39" s="38">
        <v>246.30000000000004</v>
      </c>
      <c r="L39" s="38">
        <v>253.30000000000007</v>
      </c>
      <c r="M39" s="28">
        <v>239.3</v>
      </c>
      <c r="N39" s="28">
        <v>223.35</v>
      </c>
      <c r="O39" s="39">
        <v>44055000</v>
      </c>
      <c r="P39" s="40">
        <v>3.1003833354395719E-2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44980</v>
      </c>
      <c r="E40" s="37">
        <v>155.19999999999999</v>
      </c>
      <c r="F40" s="37">
        <v>153.33333333333331</v>
      </c>
      <c r="G40" s="38">
        <v>149.31666666666663</v>
      </c>
      <c r="H40" s="38">
        <v>143.43333333333331</v>
      </c>
      <c r="I40" s="38">
        <v>139.41666666666663</v>
      </c>
      <c r="J40" s="38">
        <v>159.21666666666664</v>
      </c>
      <c r="K40" s="38">
        <v>163.23333333333329</v>
      </c>
      <c r="L40" s="38">
        <v>169.11666666666665</v>
      </c>
      <c r="M40" s="28">
        <v>157.35</v>
      </c>
      <c r="N40" s="28">
        <v>147.44999999999999</v>
      </c>
      <c r="O40" s="39">
        <v>121405050</v>
      </c>
      <c r="P40" s="40">
        <v>5.5112105343433831E-2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44980</v>
      </c>
      <c r="E41" s="37">
        <v>1536.75</v>
      </c>
      <c r="F41" s="37">
        <v>1524.2166666666665</v>
      </c>
      <c r="G41" s="38">
        <v>1508.5333333333328</v>
      </c>
      <c r="H41" s="38">
        <v>1480.3166666666664</v>
      </c>
      <c r="I41" s="38">
        <v>1464.6333333333328</v>
      </c>
      <c r="J41" s="38">
        <v>1552.4333333333329</v>
      </c>
      <c r="K41" s="38">
        <v>1568.1166666666668</v>
      </c>
      <c r="L41" s="38">
        <v>1596.333333333333</v>
      </c>
      <c r="M41" s="28">
        <v>1539.9</v>
      </c>
      <c r="N41" s="28">
        <v>1496</v>
      </c>
      <c r="O41" s="39">
        <v>2341625</v>
      </c>
      <c r="P41" s="40">
        <v>-2.7190677482006171E-2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44980</v>
      </c>
      <c r="E42" s="37">
        <v>92.9</v>
      </c>
      <c r="F42" s="37">
        <v>91.516666666666652</v>
      </c>
      <c r="G42" s="38">
        <v>89.733333333333306</v>
      </c>
      <c r="H42" s="38">
        <v>86.566666666666649</v>
      </c>
      <c r="I42" s="38">
        <v>84.783333333333303</v>
      </c>
      <c r="J42" s="38">
        <v>94.683333333333309</v>
      </c>
      <c r="K42" s="38">
        <v>96.466666666666669</v>
      </c>
      <c r="L42" s="38">
        <v>99.633333333333312</v>
      </c>
      <c r="M42" s="28">
        <v>93.3</v>
      </c>
      <c r="N42" s="28">
        <v>88.35</v>
      </c>
      <c r="O42" s="39">
        <v>106561500</v>
      </c>
      <c r="P42" s="40">
        <v>-2.0332232877430172E-2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44980</v>
      </c>
      <c r="E43" s="37">
        <v>538.70000000000005</v>
      </c>
      <c r="F43" s="37">
        <v>542.38333333333333</v>
      </c>
      <c r="G43" s="38">
        <v>531.4666666666667</v>
      </c>
      <c r="H43" s="38">
        <v>524.23333333333335</v>
      </c>
      <c r="I43" s="38">
        <v>513.31666666666672</v>
      </c>
      <c r="J43" s="38">
        <v>549.61666666666667</v>
      </c>
      <c r="K43" s="38">
        <v>560.53333333333342</v>
      </c>
      <c r="L43" s="38">
        <v>567.76666666666665</v>
      </c>
      <c r="M43" s="28">
        <v>553.29999999999995</v>
      </c>
      <c r="N43" s="28">
        <v>535.15</v>
      </c>
      <c r="O43" s="39">
        <v>7604300</v>
      </c>
      <c r="P43" s="40">
        <v>5.9625996321275292E-2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44980</v>
      </c>
      <c r="E44" s="37">
        <v>877.05</v>
      </c>
      <c r="F44" s="37">
        <v>877</v>
      </c>
      <c r="G44" s="38">
        <v>864.6</v>
      </c>
      <c r="H44" s="38">
        <v>852.15</v>
      </c>
      <c r="I44" s="38">
        <v>839.75</v>
      </c>
      <c r="J44" s="38">
        <v>889.45</v>
      </c>
      <c r="K44" s="38">
        <v>901.85000000000014</v>
      </c>
      <c r="L44" s="38">
        <v>914.30000000000007</v>
      </c>
      <c r="M44" s="28">
        <v>889.4</v>
      </c>
      <c r="N44" s="28">
        <v>864.55</v>
      </c>
      <c r="O44" s="39">
        <v>6726000</v>
      </c>
      <c r="P44" s="40">
        <v>-3.8507109004739335E-3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44980</v>
      </c>
      <c r="E45" s="37">
        <v>782.2</v>
      </c>
      <c r="F45" s="37">
        <v>779.5</v>
      </c>
      <c r="G45" s="38">
        <v>772.9</v>
      </c>
      <c r="H45" s="38">
        <v>763.6</v>
      </c>
      <c r="I45" s="38">
        <v>757</v>
      </c>
      <c r="J45" s="38">
        <v>788.8</v>
      </c>
      <c r="K45" s="38">
        <v>795.39999999999986</v>
      </c>
      <c r="L45" s="38">
        <v>804.69999999999993</v>
      </c>
      <c r="M45" s="28">
        <v>786.1</v>
      </c>
      <c r="N45" s="28">
        <v>770.2</v>
      </c>
      <c r="O45" s="39">
        <v>44689900</v>
      </c>
      <c r="P45" s="40">
        <v>-2.3396790466897799E-2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44980</v>
      </c>
      <c r="E46" s="37">
        <v>76.2</v>
      </c>
      <c r="F46" s="37">
        <v>76.233333333333334</v>
      </c>
      <c r="G46" s="38">
        <v>73.966666666666669</v>
      </c>
      <c r="H46" s="38">
        <v>71.733333333333334</v>
      </c>
      <c r="I46" s="38">
        <v>69.466666666666669</v>
      </c>
      <c r="J46" s="38">
        <v>78.466666666666669</v>
      </c>
      <c r="K46" s="38">
        <v>80.733333333333348</v>
      </c>
      <c r="L46" s="38">
        <v>82.966666666666669</v>
      </c>
      <c r="M46" s="28">
        <v>78.5</v>
      </c>
      <c r="N46" s="28">
        <v>74</v>
      </c>
      <c r="O46" s="39">
        <v>82267500</v>
      </c>
      <c r="P46" s="40">
        <v>-1.4837168364139319E-2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44980</v>
      </c>
      <c r="E47" s="37">
        <v>240.35</v>
      </c>
      <c r="F47" s="37">
        <v>240.06666666666669</v>
      </c>
      <c r="G47" s="38">
        <v>237.88333333333338</v>
      </c>
      <c r="H47" s="38">
        <v>235.41666666666669</v>
      </c>
      <c r="I47" s="38">
        <v>233.23333333333338</v>
      </c>
      <c r="J47" s="38">
        <v>242.53333333333339</v>
      </c>
      <c r="K47" s="38">
        <v>244.71666666666673</v>
      </c>
      <c r="L47" s="38">
        <v>247.18333333333339</v>
      </c>
      <c r="M47" s="28">
        <v>242.25</v>
      </c>
      <c r="N47" s="28">
        <v>237.6</v>
      </c>
      <c r="O47" s="39">
        <v>26698400</v>
      </c>
      <c r="P47" s="40">
        <v>4.3260079598546461E-3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44980</v>
      </c>
      <c r="E48" s="37">
        <v>17169.150000000001</v>
      </c>
      <c r="F48" s="37">
        <v>17119.216666666667</v>
      </c>
      <c r="G48" s="38">
        <v>16948.433333333334</v>
      </c>
      <c r="H48" s="38">
        <v>16727.716666666667</v>
      </c>
      <c r="I48" s="38">
        <v>16556.933333333334</v>
      </c>
      <c r="J48" s="38">
        <v>17339.933333333334</v>
      </c>
      <c r="K48" s="38">
        <v>17510.716666666667</v>
      </c>
      <c r="L48" s="38">
        <v>17731.433333333334</v>
      </c>
      <c r="M48" s="28">
        <v>17290</v>
      </c>
      <c r="N48" s="28">
        <v>16898.5</v>
      </c>
      <c r="O48" s="39">
        <v>142150</v>
      </c>
      <c r="P48" s="40">
        <v>-3.4962661235573657E-2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44980</v>
      </c>
      <c r="E49" s="37">
        <v>333.5</v>
      </c>
      <c r="F49" s="37">
        <v>333.86666666666667</v>
      </c>
      <c r="G49" s="38">
        <v>330.53333333333336</v>
      </c>
      <c r="H49" s="38">
        <v>327.56666666666666</v>
      </c>
      <c r="I49" s="38">
        <v>324.23333333333335</v>
      </c>
      <c r="J49" s="38">
        <v>336.83333333333337</v>
      </c>
      <c r="K49" s="38">
        <v>340.16666666666663</v>
      </c>
      <c r="L49" s="38">
        <v>343.13333333333338</v>
      </c>
      <c r="M49" s="28">
        <v>337.2</v>
      </c>
      <c r="N49" s="28">
        <v>330.9</v>
      </c>
      <c r="O49" s="39">
        <v>14299200</v>
      </c>
      <c r="P49" s="40">
        <v>-2.932551319648094E-2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44980</v>
      </c>
      <c r="E50" s="37">
        <v>4603.8</v>
      </c>
      <c r="F50" s="37">
        <v>4539.4000000000005</v>
      </c>
      <c r="G50" s="38">
        <v>4452.4000000000015</v>
      </c>
      <c r="H50" s="38">
        <v>4301.0000000000009</v>
      </c>
      <c r="I50" s="38">
        <v>4214.0000000000018</v>
      </c>
      <c r="J50" s="38">
        <v>4690.8000000000011</v>
      </c>
      <c r="K50" s="38">
        <v>4777.7999999999993</v>
      </c>
      <c r="L50" s="38">
        <v>4929.2000000000007</v>
      </c>
      <c r="M50" s="28">
        <v>4626.3999999999996</v>
      </c>
      <c r="N50" s="28">
        <v>4388</v>
      </c>
      <c r="O50" s="39">
        <v>1659000</v>
      </c>
      <c r="P50" s="40">
        <v>6.4690026954177901E-2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44980</v>
      </c>
      <c r="E51" s="37">
        <v>272.60000000000002</v>
      </c>
      <c r="F51" s="37">
        <v>278.59999999999997</v>
      </c>
      <c r="G51" s="38">
        <v>262.19999999999993</v>
      </c>
      <c r="H51" s="38">
        <v>251.79999999999995</v>
      </c>
      <c r="I51" s="38">
        <v>235.39999999999992</v>
      </c>
      <c r="J51" s="38">
        <v>288.99999999999994</v>
      </c>
      <c r="K51" s="38">
        <v>305.39999999999992</v>
      </c>
      <c r="L51" s="38">
        <v>315.79999999999995</v>
      </c>
      <c r="M51" s="28">
        <v>295</v>
      </c>
      <c r="N51" s="28">
        <v>268.2</v>
      </c>
      <c r="O51" s="39">
        <v>8770000</v>
      </c>
      <c r="P51" s="40">
        <v>0.14850707176532216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44980</v>
      </c>
      <c r="E52" s="37">
        <v>287.14999999999998</v>
      </c>
      <c r="F52" s="37">
        <v>286.28333333333336</v>
      </c>
      <c r="G52" s="38">
        <v>280.26666666666671</v>
      </c>
      <c r="H52" s="38">
        <v>273.38333333333333</v>
      </c>
      <c r="I52" s="38">
        <v>267.36666666666667</v>
      </c>
      <c r="J52" s="38">
        <v>293.16666666666674</v>
      </c>
      <c r="K52" s="38">
        <v>299.18333333333339</v>
      </c>
      <c r="L52" s="38">
        <v>306.06666666666678</v>
      </c>
      <c r="M52" s="28">
        <v>292.3</v>
      </c>
      <c r="N52" s="28">
        <v>279.39999999999998</v>
      </c>
      <c r="O52" s="39">
        <v>43272900</v>
      </c>
      <c r="P52" s="40">
        <v>2.5793650793650792E-2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44980</v>
      </c>
      <c r="E53" s="37">
        <v>575.35</v>
      </c>
      <c r="F53" s="37">
        <v>564.48333333333335</v>
      </c>
      <c r="G53" s="38">
        <v>548.86666666666667</v>
      </c>
      <c r="H53" s="38">
        <v>522.38333333333333</v>
      </c>
      <c r="I53" s="38">
        <v>506.76666666666665</v>
      </c>
      <c r="J53" s="38">
        <v>590.9666666666667</v>
      </c>
      <c r="K53" s="38">
        <v>606.58333333333348</v>
      </c>
      <c r="L53" s="38">
        <v>633.06666666666672</v>
      </c>
      <c r="M53" s="28">
        <v>580.1</v>
      </c>
      <c r="N53" s="28">
        <v>538</v>
      </c>
      <c r="O53" s="39">
        <v>3889275</v>
      </c>
      <c r="P53" s="40">
        <v>3.745123537061118E-2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44980</v>
      </c>
      <c r="E54" s="37">
        <v>294.35000000000002</v>
      </c>
      <c r="F54" s="37">
        <v>293.71666666666664</v>
      </c>
      <c r="G54" s="38">
        <v>288.98333333333329</v>
      </c>
      <c r="H54" s="38">
        <v>283.61666666666667</v>
      </c>
      <c r="I54" s="38">
        <v>278.88333333333333</v>
      </c>
      <c r="J54" s="38">
        <v>299.08333333333326</v>
      </c>
      <c r="K54" s="38">
        <v>303.81666666666661</v>
      </c>
      <c r="L54" s="38">
        <v>309.18333333333322</v>
      </c>
      <c r="M54" s="28">
        <v>298.45</v>
      </c>
      <c r="N54" s="28">
        <v>288.35000000000002</v>
      </c>
      <c r="O54" s="39">
        <v>5682000</v>
      </c>
      <c r="P54" s="40">
        <v>1.9924609585352721E-2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44980</v>
      </c>
      <c r="E55" s="37">
        <v>776.25</v>
      </c>
      <c r="F55" s="37">
        <v>766.5333333333333</v>
      </c>
      <c r="G55" s="38">
        <v>753.56666666666661</v>
      </c>
      <c r="H55" s="38">
        <v>730.88333333333333</v>
      </c>
      <c r="I55" s="38">
        <v>717.91666666666663</v>
      </c>
      <c r="J55" s="38">
        <v>789.21666666666658</v>
      </c>
      <c r="K55" s="38">
        <v>802.18333333333328</v>
      </c>
      <c r="L55" s="38">
        <v>824.86666666666656</v>
      </c>
      <c r="M55" s="28">
        <v>779.5</v>
      </c>
      <c r="N55" s="28">
        <v>743.85</v>
      </c>
      <c r="O55" s="39">
        <v>10330000</v>
      </c>
      <c r="P55" s="40">
        <v>-8.756147295190116E-3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44980</v>
      </c>
      <c r="E56" s="37">
        <v>1029.9000000000001</v>
      </c>
      <c r="F56" s="37">
        <v>1029.8</v>
      </c>
      <c r="G56" s="38">
        <v>1023.0999999999999</v>
      </c>
      <c r="H56" s="38">
        <v>1016.3</v>
      </c>
      <c r="I56" s="38">
        <v>1009.5999999999999</v>
      </c>
      <c r="J56" s="38">
        <v>1036.5999999999999</v>
      </c>
      <c r="K56" s="38">
        <v>1043.3000000000002</v>
      </c>
      <c r="L56" s="38">
        <v>1050.0999999999999</v>
      </c>
      <c r="M56" s="28">
        <v>1036.5</v>
      </c>
      <c r="N56" s="28">
        <v>1023</v>
      </c>
      <c r="O56" s="39">
        <v>8490300</v>
      </c>
      <c r="P56" s="40">
        <v>3.3799354739591334E-3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44980</v>
      </c>
      <c r="E57" s="37">
        <v>218.7</v>
      </c>
      <c r="F57" s="37">
        <v>219.29999999999998</v>
      </c>
      <c r="G57" s="38">
        <v>217.09999999999997</v>
      </c>
      <c r="H57" s="38">
        <v>215.49999999999997</v>
      </c>
      <c r="I57" s="38">
        <v>213.29999999999995</v>
      </c>
      <c r="J57" s="38">
        <v>220.89999999999998</v>
      </c>
      <c r="K57" s="38">
        <v>223.09999999999997</v>
      </c>
      <c r="L57" s="38">
        <v>224.7</v>
      </c>
      <c r="M57" s="28">
        <v>221.5</v>
      </c>
      <c r="N57" s="28">
        <v>217.7</v>
      </c>
      <c r="O57" s="39">
        <v>40198200</v>
      </c>
      <c r="P57" s="40">
        <v>2.9340878130566907E-3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44980</v>
      </c>
      <c r="E58" s="37">
        <v>4419.3</v>
      </c>
      <c r="F58" s="37">
        <v>4414.0333333333338</v>
      </c>
      <c r="G58" s="38">
        <v>4345.4166666666679</v>
      </c>
      <c r="H58" s="38">
        <v>4271.5333333333338</v>
      </c>
      <c r="I58" s="38">
        <v>4202.9166666666679</v>
      </c>
      <c r="J58" s="38">
        <v>4487.9166666666679</v>
      </c>
      <c r="K58" s="38">
        <v>4556.5333333333347</v>
      </c>
      <c r="L58" s="38">
        <v>4630.4166666666679</v>
      </c>
      <c r="M58" s="28">
        <v>4482.6499999999996</v>
      </c>
      <c r="N58" s="28">
        <v>4340.1499999999996</v>
      </c>
      <c r="O58" s="39">
        <v>913350</v>
      </c>
      <c r="P58" s="40">
        <v>2.560215597102914E-2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44980</v>
      </c>
      <c r="E59" s="37">
        <v>1469.25</v>
      </c>
      <c r="F59" s="37">
        <v>1469.2833333333335</v>
      </c>
      <c r="G59" s="38">
        <v>1457.5666666666671</v>
      </c>
      <c r="H59" s="38">
        <v>1445.8833333333334</v>
      </c>
      <c r="I59" s="38">
        <v>1434.166666666667</v>
      </c>
      <c r="J59" s="38">
        <v>1480.9666666666672</v>
      </c>
      <c r="K59" s="38">
        <v>1492.6833333333338</v>
      </c>
      <c r="L59" s="38">
        <v>1504.3666666666672</v>
      </c>
      <c r="M59" s="28">
        <v>1481</v>
      </c>
      <c r="N59" s="28">
        <v>1457.6</v>
      </c>
      <c r="O59" s="39">
        <v>2186450</v>
      </c>
      <c r="P59" s="40">
        <v>1.2479740680713128E-2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44980</v>
      </c>
      <c r="E60" s="37">
        <v>607.29999999999995</v>
      </c>
      <c r="F60" s="37">
        <v>605</v>
      </c>
      <c r="G60" s="38">
        <v>595.5</v>
      </c>
      <c r="H60" s="38">
        <v>583.70000000000005</v>
      </c>
      <c r="I60" s="38">
        <v>574.20000000000005</v>
      </c>
      <c r="J60" s="38">
        <v>616.79999999999995</v>
      </c>
      <c r="K60" s="38">
        <v>626.29999999999995</v>
      </c>
      <c r="L60" s="38">
        <v>638.09999999999991</v>
      </c>
      <c r="M60" s="28">
        <v>614.5</v>
      </c>
      <c r="N60" s="28">
        <v>593.20000000000005</v>
      </c>
      <c r="O60" s="39">
        <v>10503000</v>
      </c>
      <c r="P60" s="40">
        <v>2.3883798011308247E-2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44980</v>
      </c>
      <c r="E61" s="37">
        <v>880.3</v>
      </c>
      <c r="F61" s="37">
        <v>884.13333333333333</v>
      </c>
      <c r="G61" s="38">
        <v>852.26666666666665</v>
      </c>
      <c r="H61" s="38">
        <v>824.23333333333335</v>
      </c>
      <c r="I61" s="38">
        <v>792.36666666666667</v>
      </c>
      <c r="J61" s="38">
        <v>912.16666666666663</v>
      </c>
      <c r="K61" s="38">
        <v>944.03333333333319</v>
      </c>
      <c r="L61" s="38">
        <v>972.06666666666661</v>
      </c>
      <c r="M61" s="28">
        <v>916</v>
      </c>
      <c r="N61" s="28">
        <v>856.1</v>
      </c>
      <c r="O61" s="39">
        <v>2537500</v>
      </c>
      <c r="P61" s="40">
        <v>0.10720830788026879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44980</v>
      </c>
      <c r="E62" s="37">
        <v>332.25</v>
      </c>
      <c r="F62" s="37">
        <v>334.05</v>
      </c>
      <c r="G62" s="38">
        <v>328.20000000000005</v>
      </c>
      <c r="H62" s="38">
        <v>324.15000000000003</v>
      </c>
      <c r="I62" s="38">
        <v>318.30000000000007</v>
      </c>
      <c r="J62" s="38">
        <v>338.1</v>
      </c>
      <c r="K62" s="38">
        <v>343.95000000000005</v>
      </c>
      <c r="L62" s="38">
        <v>348</v>
      </c>
      <c r="M62" s="28">
        <v>339.9</v>
      </c>
      <c r="N62" s="28">
        <v>330</v>
      </c>
      <c r="O62" s="39">
        <v>4519500</v>
      </c>
      <c r="P62" s="40">
        <v>-2.6179702650290886E-2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44980</v>
      </c>
      <c r="E63" s="37">
        <v>157.5</v>
      </c>
      <c r="F63" s="37">
        <v>157.1</v>
      </c>
      <c r="G63" s="38">
        <v>153.89999999999998</v>
      </c>
      <c r="H63" s="38">
        <v>150.29999999999998</v>
      </c>
      <c r="I63" s="38">
        <v>147.09999999999997</v>
      </c>
      <c r="J63" s="38">
        <v>160.69999999999999</v>
      </c>
      <c r="K63" s="38">
        <v>163.89999999999998</v>
      </c>
      <c r="L63" s="38">
        <v>167.5</v>
      </c>
      <c r="M63" s="28">
        <v>160.30000000000001</v>
      </c>
      <c r="N63" s="28">
        <v>153.5</v>
      </c>
      <c r="O63" s="39">
        <v>8435000</v>
      </c>
      <c r="P63" s="40">
        <v>4.6526054590570722E-2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44980</v>
      </c>
      <c r="E64" s="37">
        <v>1441.2</v>
      </c>
      <c r="F64" s="37">
        <v>1440.55</v>
      </c>
      <c r="G64" s="38">
        <v>1420.05</v>
      </c>
      <c r="H64" s="38">
        <v>1398.9</v>
      </c>
      <c r="I64" s="38">
        <v>1378.4</v>
      </c>
      <c r="J64" s="38">
        <v>1461.6999999999998</v>
      </c>
      <c r="K64" s="38">
        <v>1482.1999999999998</v>
      </c>
      <c r="L64" s="38">
        <v>1503.3499999999997</v>
      </c>
      <c r="M64" s="28">
        <v>1461.05</v>
      </c>
      <c r="N64" s="28">
        <v>1419.4</v>
      </c>
      <c r="O64" s="39">
        <v>1404600</v>
      </c>
      <c r="P64" s="40">
        <v>5.0246747420367881E-2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44980</v>
      </c>
      <c r="E65" s="37">
        <v>557.25</v>
      </c>
      <c r="F65" s="37">
        <v>556.13333333333333</v>
      </c>
      <c r="G65" s="38">
        <v>551.16666666666663</v>
      </c>
      <c r="H65" s="38">
        <v>545.08333333333326</v>
      </c>
      <c r="I65" s="38">
        <v>540.11666666666656</v>
      </c>
      <c r="J65" s="38">
        <v>562.2166666666667</v>
      </c>
      <c r="K65" s="38">
        <v>567.18333333333339</v>
      </c>
      <c r="L65" s="38">
        <v>573.26666666666677</v>
      </c>
      <c r="M65" s="28">
        <v>561.1</v>
      </c>
      <c r="N65" s="28">
        <v>550.04999999999995</v>
      </c>
      <c r="O65" s="39">
        <v>9866250</v>
      </c>
      <c r="P65" s="40">
        <v>3.4469200524246395E-2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44980</v>
      </c>
      <c r="E66" s="37">
        <v>1810.4</v>
      </c>
      <c r="F66" s="37">
        <v>1792.1833333333334</v>
      </c>
      <c r="G66" s="38">
        <v>1758.3666666666668</v>
      </c>
      <c r="H66" s="38">
        <v>1706.3333333333335</v>
      </c>
      <c r="I66" s="38">
        <v>1672.5166666666669</v>
      </c>
      <c r="J66" s="38">
        <v>1844.2166666666667</v>
      </c>
      <c r="K66" s="38">
        <v>1878.0333333333333</v>
      </c>
      <c r="L66" s="38">
        <v>1930.0666666666666</v>
      </c>
      <c r="M66" s="28">
        <v>1826</v>
      </c>
      <c r="N66" s="28">
        <v>1740.15</v>
      </c>
      <c r="O66" s="39">
        <v>1580500</v>
      </c>
      <c r="P66" s="40">
        <v>-2.5285229725562752E-2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44980</v>
      </c>
      <c r="E67" s="37">
        <v>1852.7</v>
      </c>
      <c r="F67" s="37">
        <v>1848.8166666666666</v>
      </c>
      <c r="G67" s="38">
        <v>1822.1333333333332</v>
      </c>
      <c r="H67" s="38">
        <v>1791.5666666666666</v>
      </c>
      <c r="I67" s="38">
        <v>1764.8833333333332</v>
      </c>
      <c r="J67" s="38">
        <v>1879.3833333333332</v>
      </c>
      <c r="K67" s="38">
        <v>1906.0666666666666</v>
      </c>
      <c r="L67" s="38">
        <v>1936.6333333333332</v>
      </c>
      <c r="M67" s="28">
        <v>1875.5</v>
      </c>
      <c r="N67" s="28">
        <v>1818.25</v>
      </c>
      <c r="O67" s="39">
        <v>1267750</v>
      </c>
      <c r="P67" s="40">
        <v>-1.3040093421564812E-2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44980</v>
      </c>
      <c r="E68" s="37">
        <v>193.05</v>
      </c>
      <c r="F68" s="37">
        <v>194.18333333333331</v>
      </c>
      <c r="G68" s="38">
        <v>190.01666666666662</v>
      </c>
      <c r="H68" s="38">
        <v>186.98333333333332</v>
      </c>
      <c r="I68" s="38">
        <v>182.81666666666663</v>
      </c>
      <c r="J68" s="38">
        <v>197.21666666666661</v>
      </c>
      <c r="K68" s="38">
        <v>201.3833333333333</v>
      </c>
      <c r="L68" s="38">
        <v>204.4166666666666</v>
      </c>
      <c r="M68" s="28">
        <v>198.35</v>
      </c>
      <c r="N68" s="28">
        <v>191.15</v>
      </c>
      <c r="O68" s="39">
        <v>15038800</v>
      </c>
      <c r="P68" s="40">
        <v>1.2250282698831511E-2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44980</v>
      </c>
      <c r="E69" s="37">
        <v>3276.5</v>
      </c>
      <c r="F69" s="37">
        <v>3307.3666666666668</v>
      </c>
      <c r="G69" s="38">
        <v>3229.5333333333338</v>
      </c>
      <c r="H69" s="38">
        <v>3182.5666666666671</v>
      </c>
      <c r="I69" s="38">
        <v>3104.733333333334</v>
      </c>
      <c r="J69" s="38">
        <v>3354.3333333333335</v>
      </c>
      <c r="K69" s="38">
        <v>3432.1666666666665</v>
      </c>
      <c r="L69" s="38">
        <v>3479.1333333333332</v>
      </c>
      <c r="M69" s="28">
        <v>3385.2</v>
      </c>
      <c r="N69" s="28">
        <v>3260.4</v>
      </c>
      <c r="O69" s="39">
        <v>2590650</v>
      </c>
      <c r="P69" s="40">
        <v>2.9034318564543291E-3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44980</v>
      </c>
      <c r="E70" s="37">
        <v>2774.7</v>
      </c>
      <c r="F70" s="37">
        <v>2788.6833333333329</v>
      </c>
      <c r="G70" s="38">
        <v>2712.4666666666658</v>
      </c>
      <c r="H70" s="38">
        <v>2650.2333333333327</v>
      </c>
      <c r="I70" s="38">
        <v>2574.0166666666655</v>
      </c>
      <c r="J70" s="38">
        <v>2850.9166666666661</v>
      </c>
      <c r="K70" s="38">
        <v>2927.1333333333332</v>
      </c>
      <c r="L70" s="38">
        <v>2989.3666666666663</v>
      </c>
      <c r="M70" s="28">
        <v>2864.9</v>
      </c>
      <c r="N70" s="28">
        <v>2726.45</v>
      </c>
      <c r="O70" s="39">
        <v>930750</v>
      </c>
      <c r="P70" s="40">
        <v>1.343183344526528E-4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44980</v>
      </c>
      <c r="E71" s="37">
        <v>355.8</v>
      </c>
      <c r="F71" s="37">
        <v>351.7</v>
      </c>
      <c r="G71" s="38">
        <v>346.2</v>
      </c>
      <c r="H71" s="38">
        <v>336.6</v>
      </c>
      <c r="I71" s="38">
        <v>331.1</v>
      </c>
      <c r="J71" s="38">
        <v>361.29999999999995</v>
      </c>
      <c r="K71" s="38">
        <v>366.79999999999995</v>
      </c>
      <c r="L71" s="38">
        <v>376.39999999999992</v>
      </c>
      <c r="M71" s="28">
        <v>357.2</v>
      </c>
      <c r="N71" s="28">
        <v>342.1</v>
      </c>
      <c r="O71" s="39">
        <v>45464100</v>
      </c>
      <c r="P71" s="40">
        <v>-3.0232639988737549E-2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44980</v>
      </c>
      <c r="E72" s="37">
        <v>4388</v>
      </c>
      <c r="F72" s="37">
        <v>4365.4000000000005</v>
      </c>
      <c r="G72" s="38">
        <v>4335.8000000000011</v>
      </c>
      <c r="H72" s="38">
        <v>4283.6000000000004</v>
      </c>
      <c r="I72" s="38">
        <v>4254.0000000000009</v>
      </c>
      <c r="J72" s="38">
        <v>4417.6000000000013</v>
      </c>
      <c r="K72" s="38">
        <v>4447.2000000000016</v>
      </c>
      <c r="L72" s="38">
        <v>4499.4000000000015</v>
      </c>
      <c r="M72" s="28">
        <v>4395</v>
      </c>
      <c r="N72" s="28">
        <v>4313.2</v>
      </c>
      <c r="O72" s="39">
        <v>2030000</v>
      </c>
      <c r="P72" s="40">
        <v>-7.6988879384088963E-3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44980</v>
      </c>
      <c r="E73" s="37">
        <v>3228.75</v>
      </c>
      <c r="F73" s="37">
        <v>3253.9166666666665</v>
      </c>
      <c r="G73" s="38">
        <v>3170.8833333333332</v>
      </c>
      <c r="H73" s="38">
        <v>3113.0166666666669</v>
      </c>
      <c r="I73" s="38">
        <v>3029.9833333333336</v>
      </c>
      <c r="J73" s="38">
        <v>3311.7833333333328</v>
      </c>
      <c r="K73" s="38">
        <v>3394.8166666666666</v>
      </c>
      <c r="L73" s="38">
        <v>3452.6833333333325</v>
      </c>
      <c r="M73" s="28">
        <v>3336.95</v>
      </c>
      <c r="N73" s="28">
        <v>3196.05</v>
      </c>
      <c r="O73" s="39">
        <v>3099075</v>
      </c>
      <c r="P73" s="40">
        <v>-3.3205763169743361E-3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44980</v>
      </c>
      <c r="E74" s="37">
        <v>2046.75</v>
      </c>
      <c r="F74" s="37">
        <v>2027.4833333333333</v>
      </c>
      <c r="G74" s="38">
        <v>1994.8166666666666</v>
      </c>
      <c r="H74" s="38">
        <v>1942.8833333333332</v>
      </c>
      <c r="I74" s="38">
        <v>1910.2166666666665</v>
      </c>
      <c r="J74" s="38">
        <v>2079.416666666667</v>
      </c>
      <c r="K74" s="38">
        <v>2112.083333333333</v>
      </c>
      <c r="L74" s="38">
        <v>2164.0166666666669</v>
      </c>
      <c r="M74" s="28">
        <v>2060.15</v>
      </c>
      <c r="N74" s="28">
        <v>1975.55</v>
      </c>
      <c r="O74" s="39">
        <v>688600</v>
      </c>
      <c r="P74" s="40">
        <v>-1.4948859166011016E-2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44980</v>
      </c>
      <c r="E75" s="37">
        <v>181.35</v>
      </c>
      <c r="F75" s="37">
        <v>181.65</v>
      </c>
      <c r="G75" s="38">
        <v>178.95000000000002</v>
      </c>
      <c r="H75" s="38">
        <v>176.55</v>
      </c>
      <c r="I75" s="38">
        <v>173.85000000000002</v>
      </c>
      <c r="J75" s="38">
        <v>184.05</v>
      </c>
      <c r="K75" s="38">
        <v>186.75</v>
      </c>
      <c r="L75" s="38">
        <v>189.15</v>
      </c>
      <c r="M75" s="28">
        <v>184.35</v>
      </c>
      <c r="N75" s="28">
        <v>179.25</v>
      </c>
      <c r="O75" s="39">
        <v>24865200</v>
      </c>
      <c r="P75" s="40">
        <v>-1.4457134595923088E-3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44980</v>
      </c>
      <c r="E76" s="37">
        <v>133.80000000000001</v>
      </c>
      <c r="F76" s="37">
        <v>132.61666666666667</v>
      </c>
      <c r="G76" s="38">
        <v>130.78333333333336</v>
      </c>
      <c r="H76" s="38">
        <v>127.76666666666668</v>
      </c>
      <c r="I76" s="38">
        <v>125.93333333333337</v>
      </c>
      <c r="J76" s="38">
        <v>135.63333333333335</v>
      </c>
      <c r="K76" s="38">
        <v>137.46666666666667</v>
      </c>
      <c r="L76" s="38">
        <v>140.48333333333335</v>
      </c>
      <c r="M76" s="28">
        <v>134.44999999999999</v>
      </c>
      <c r="N76" s="28">
        <v>129.6</v>
      </c>
      <c r="O76" s="39">
        <v>70035000</v>
      </c>
      <c r="P76" s="40">
        <v>-4.0024672743472003E-2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44980</v>
      </c>
      <c r="E77" s="37">
        <v>112.35</v>
      </c>
      <c r="F77" s="37">
        <v>111.73333333333333</v>
      </c>
      <c r="G77" s="38">
        <v>109.91666666666667</v>
      </c>
      <c r="H77" s="38">
        <v>107.48333333333333</v>
      </c>
      <c r="I77" s="38">
        <v>105.66666666666667</v>
      </c>
      <c r="J77" s="38">
        <v>114.16666666666667</v>
      </c>
      <c r="K77" s="38">
        <v>115.98333333333333</v>
      </c>
      <c r="L77" s="38">
        <v>118.41666666666667</v>
      </c>
      <c r="M77" s="28">
        <v>113.55</v>
      </c>
      <c r="N77" s="28">
        <v>109.3</v>
      </c>
      <c r="O77" s="39">
        <v>13988000</v>
      </c>
      <c r="P77" s="40">
        <v>-2.0393299344501091E-2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44980</v>
      </c>
      <c r="E78" s="37">
        <v>94.55</v>
      </c>
      <c r="F78" s="37">
        <v>95.183333333333337</v>
      </c>
      <c r="G78" s="38">
        <v>93.366666666666674</v>
      </c>
      <c r="H78" s="38">
        <v>92.183333333333337</v>
      </c>
      <c r="I78" s="38">
        <v>90.366666666666674</v>
      </c>
      <c r="J78" s="38">
        <v>96.366666666666674</v>
      </c>
      <c r="K78" s="38">
        <v>98.183333333333337</v>
      </c>
      <c r="L78" s="38">
        <v>99.366666666666674</v>
      </c>
      <c r="M78" s="28">
        <v>97</v>
      </c>
      <c r="N78" s="28">
        <v>94</v>
      </c>
      <c r="O78" s="39">
        <v>47406150</v>
      </c>
      <c r="P78" s="40">
        <v>1.4291307752545028E-2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44980</v>
      </c>
      <c r="E79" s="37">
        <v>390.5</v>
      </c>
      <c r="F79" s="37">
        <v>389.81666666666666</v>
      </c>
      <c r="G79" s="38">
        <v>385.0333333333333</v>
      </c>
      <c r="H79" s="38">
        <v>379.56666666666666</v>
      </c>
      <c r="I79" s="38">
        <v>374.7833333333333</v>
      </c>
      <c r="J79" s="38">
        <v>395.2833333333333</v>
      </c>
      <c r="K79" s="38">
        <v>400.06666666666672</v>
      </c>
      <c r="L79" s="38">
        <v>405.5333333333333</v>
      </c>
      <c r="M79" s="28">
        <v>394.6</v>
      </c>
      <c r="N79" s="28">
        <v>384.35</v>
      </c>
      <c r="O79" s="39">
        <v>5827550</v>
      </c>
      <c r="P79" s="40">
        <v>0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44980</v>
      </c>
      <c r="E80" s="37">
        <v>37.450000000000003</v>
      </c>
      <c r="F80" s="37">
        <v>37.466666666666661</v>
      </c>
      <c r="G80" s="38">
        <v>36.783333333333324</v>
      </c>
      <c r="H80" s="38">
        <v>36.11666666666666</v>
      </c>
      <c r="I80" s="38">
        <v>35.433333333333323</v>
      </c>
      <c r="J80" s="38">
        <v>38.133333333333326</v>
      </c>
      <c r="K80" s="38">
        <v>38.816666666666663</v>
      </c>
      <c r="L80" s="38">
        <v>39.483333333333327</v>
      </c>
      <c r="M80" s="28">
        <v>38.15</v>
      </c>
      <c r="N80" s="28">
        <v>36.799999999999997</v>
      </c>
      <c r="O80" s="39">
        <v>141052500</v>
      </c>
      <c r="P80" s="40">
        <v>1.0802966784908094E-2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44980</v>
      </c>
      <c r="E81" s="37">
        <v>526.4</v>
      </c>
      <c r="F81" s="37">
        <v>529.56666666666661</v>
      </c>
      <c r="G81" s="38">
        <v>520.18333333333317</v>
      </c>
      <c r="H81" s="38">
        <v>513.96666666666658</v>
      </c>
      <c r="I81" s="38">
        <v>504.58333333333314</v>
      </c>
      <c r="J81" s="38">
        <v>535.78333333333319</v>
      </c>
      <c r="K81" s="38">
        <v>545.16666666666663</v>
      </c>
      <c r="L81" s="38">
        <v>551.38333333333321</v>
      </c>
      <c r="M81" s="28">
        <v>538.95000000000005</v>
      </c>
      <c r="N81" s="28">
        <v>523.35</v>
      </c>
      <c r="O81" s="39">
        <v>7190300</v>
      </c>
      <c r="P81" s="40">
        <v>5.4535538992910382E-3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44980</v>
      </c>
      <c r="E82" s="37">
        <v>945.1</v>
      </c>
      <c r="F82" s="37">
        <v>942.06666666666661</v>
      </c>
      <c r="G82" s="38">
        <v>929.38333333333321</v>
      </c>
      <c r="H82" s="38">
        <v>913.66666666666663</v>
      </c>
      <c r="I82" s="38">
        <v>900.98333333333323</v>
      </c>
      <c r="J82" s="38">
        <v>957.78333333333319</v>
      </c>
      <c r="K82" s="38">
        <v>970.46666666666658</v>
      </c>
      <c r="L82" s="38">
        <v>986.18333333333317</v>
      </c>
      <c r="M82" s="28">
        <v>954.75</v>
      </c>
      <c r="N82" s="28">
        <v>926.35</v>
      </c>
      <c r="O82" s="39">
        <v>5487000</v>
      </c>
      <c r="P82" s="40">
        <v>3.0229064964325949E-2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44980</v>
      </c>
      <c r="E83" s="37">
        <v>1162.5</v>
      </c>
      <c r="F83" s="37">
        <v>1158.9166666666667</v>
      </c>
      <c r="G83" s="38">
        <v>1137.8833333333334</v>
      </c>
      <c r="H83" s="38">
        <v>1113.2666666666667</v>
      </c>
      <c r="I83" s="38">
        <v>1092.2333333333333</v>
      </c>
      <c r="J83" s="38">
        <v>1183.5333333333335</v>
      </c>
      <c r="K83" s="38">
        <v>1204.5666666666668</v>
      </c>
      <c r="L83" s="38">
        <v>1229.1833333333336</v>
      </c>
      <c r="M83" s="28">
        <v>1179.95</v>
      </c>
      <c r="N83" s="28">
        <v>1134.3</v>
      </c>
      <c r="O83" s="39">
        <v>4361775</v>
      </c>
      <c r="P83" s="40">
        <v>1.5937438131063155E-2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44980</v>
      </c>
      <c r="E84" s="37">
        <v>290.85000000000002</v>
      </c>
      <c r="F84" s="37">
        <v>292.68333333333334</v>
      </c>
      <c r="G84" s="38">
        <v>288.16666666666669</v>
      </c>
      <c r="H84" s="38">
        <v>285.48333333333335</v>
      </c>
      <c r="I84" s="38">
        <v>280.9666666666667</v>
      </c>
      <c r="J84" s="38">
        <v>295.36666666666667</v>
      </c>
      <c r="K84" s="38">
        <v>299.88333333333333</v>
      </c>
      <c r="L84" s="38">
        <v>302.56666666666666</v>
      </c>
      <c r="M84" s="28">
        <v>297.2</v>
      </c>
      <c r="N84" s="28">
        <v>290</v>
      </c>
      <c r="O84" s="39">
        <v>7454000</v>
      </c>
      <c r="P84" s="40">
        <v>6.7531064289573202E-3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44980</v>
      </c>
      <c r="E85" s="37">
        <v>1605.05</v>
      </c>
      <c r="F85" s="37">
        <v>1595.1000000000001</v>
      </c>
      <c r="G85" s="38">
        <v>1581.2000000000003</v>
      </c>
      <c r="H85" s="38">
        <v>1557.3500000000001</v>
      </c>
      <c r="I85" s="38">
        <v>1543.4500000000003</v>
      </c>
      <c r="J85" s="38">
        <v>1618.9500000000003</v>
      </c>
      <c r="K85" s="38">
        <v>1632.8500000000004</v>
      </c>
      <c r="L85" s="38">
        <v>1656.7000000000003</v>
      </c>
      <c r="M85" s="28">
        <v>1609</v>
      </c>
      <c r="N85" s="28">
        <v>1571.25</v>
      </c>
      <c r="O85" s="39">
        <v>8788925</v>
      </c>
      <c r="P85" s="40">
        <v>-2.0279572169861274E-2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44980</v>
      </c>
      <c r="E86" s="37">
        <v>473.95</v>
      </c>
      <c r="F86" s="37">
        <v>474.2833333333333</v>
      </c>
      <c r="G86" s="38">
        <v>468.06666666666661</v>
      </c>
      <c r="H86" s="38">
        <v>462.18333333333328</v>
      </c>
      <c r="I86" s="38">
        <v>455.96666666666658</v>
      </c>
      <c r="J86" s="38">
        <v>480.16666666666663</v>
      </c>
      <c r="K86" s="38">
        <v>486.38333333333333</v>
      </c>
      <c r="L86" s="38">
        <v>492.26666666666665</v>
      </c>
      <c r="M86" s="28">
        <v>480.5</v>
      </c>
      <c r="N86" s="28">
        <v>468.4</v>
      </c>
      <c r="O86" s="39">
        <v>3595000</v>
      </c>
      <c r="P86" s="40">
        <v>-4.3565014965081479E-2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44980</v>
      </c>
      <c r="E87" s="37">
        <v>2368.6999999999998</v>
      </c>
      <c r="F87" s="37">
        <v>2361.6</v>
      </c>
      <c r="G87" s="38">
        <v>2317.1999999999998</v>
      </c>
      <c r="H87" s="38">
        <v>2265.6999999999998</v>
      </c>
      <c r="I87" s="38">
        <v>2221.2999999999997</v>
      </c>
      <c r="J87" s="38">
        <v>2413.1</v>
      </c>
      <c r="K87" s="38">
        <v>2457.5000000000005</v>
      </c>
      <c r="L87" s="38">
        <v>2509</v>
      </c>
      <c r="M87" s="28">
        <v>2406</v>
      </c>
      <c r="N87" s="28">
        <v>2310.1</v>
      </c>
      <c r="O87" s="39">
        <v>3353400</v>
      </c>
      <c r="P87" s="40">
        <v>3.3210663315680817E-3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44980</v>
      </c>
      <c r="E88" s="37">
        <v>1201.5</v>
      </c>
      <c r="F88" s="37">
        <v>1201.8333333333333</v>
      </c>
      <c r="G88" s="38">
        <v>1186.8666666666666</v>
      </c>
      <c r="H88" s="38">
        <v>1172.2333333333333</v>
      </c>
      <c r="I88" s="38">
        <v>1157.2666666666667</v>
      </c>
      <c r="J88" s="38">
        <v>1216.4666666666665</v>
      </c>
      <c r="K88" s="38">
        <v>1231.4333333333332</v>
      </c>
      <c r="L88" s="38">
        <v>1246.0666666666664</v>
      </c>
      <c r="M88" s="28">
        <v>1216.8</v>
      </c>
      <c r="N88" s="28">
        <v>1187.2</v>
      </c>
      <c r="O88" s="39">
        <v>4125500</v>
      </c>
      <c r="P88" s="40">
        <v>-6.0233706782315388E-3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44980</v>
      </c>
      <c r="E89" s="37">
        <v>1153.2</v>
      </c>
      <c r="F89" s="37">
        <v>1150.0333333333335</v>
      </c>
      <c r="G89" s="38">
        <v>1142.416666666667</v>
      </c>
      <c r="H89" s="38">
        <v>1131.6333333333334</v>
      </c>
      <c r="I89" s="38">
        <v>1124.0166666666669</v>
      </c>
      <c r="J89" s="38">
        <v>1160.8166666666671</v>
      </c>
      <c r="K89" s="38">
        <v>1168.4333333333334</v>
      </c>
      <c r="L89" s="38">
        <v>1179.2166666666672</v>
      </c>
      <c r="M89" s="28">
        <v>1157.6500000000001</v>
      </c>
      <c r="N89" s="28">
        <v>1139.25</v>
      </c>
      <c r="O89" s="39">
        <v>9896600</v>
      </c>
      <c r="P89" s="40">
        <v>-8.4858685742338173E-3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44980</v>
      </c>
      <c r="E90" s="37">
        <v>2630.85</v>
      </c>
      <c r="F90" s="37">
        <v>2635.3833333333332</v>
      </c>
      <c r="G90" s="38">
        <v>2604.1166666666663</v>
      </c>
      <c r="H90" s="38">
        <v>2577.3833333333332</v>
      </c>
      <c r="I90" s="38">
        <v>2546.1166666666663</v>
      </c>
      <c r="J90" s="38">
        <v>2662.1166666666663</v>
      </c>
      <c r="K90" s="38">
        <v>2693.3833333333328</v>
      </c>
      <c r="L90" s="38">
        <v>2720.1166666666663</v>
      </c>
      <c r="M90" s="28">
        <v>2666.65</v>
      </c>
      <c r="N90" s="28">
        <v>2608.65</v>
      </c>
      <c r="O90" s="39">
        <v>18717900</v>
      </c>
      <c r="P90" s="40">
        <v>5.2247238384349443E-2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44980</v>
      </c>
      <c r="E91" s="37">
        <v>1859.05</v>
      </c>
      <c r="F91" s="37">
        <v>1863.7166666666665</v>
      </c>
      <c r="G91" s="38">
        <v>1839.4833333333329</v>
      </c>
      <c r="H91" s="38">
        <v>1819.9166666666665</v>
      </c>
      <c r="I91" s="38">
        <v>1795.6833333333329</v>
      </c>
      <c r="J91" s="38">
        <v>1883.2833333333328</v>
      </c>
      <c r="K91" s="38">
        <v>1907.5166666666664</v>
      </c>
      <c r="L91" s="38">
        <v>1927.0833333333328</v>
      </c>
      <c r="M91" s="28">
        <v>1887.95</v>
      </c>
      <c r="N91" s="28">
        <v>1844.15</v>
      </c>
      <c r="O91" s="39">
        <v>2049600</v>
      </c>
      <c r="P91" s="40">
        <v>4.8174286590978825E-2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44980</v>
      </c>
      <c r="E92" s="37">
        <v>1613.95</v>
      </c>
      <c r="F92" s="37">
        <v>1615.4833333333333</v>
      </c>
      <c r="G92" s="38">
        <v>1597.9666666666667</v>
      </c>
      <c r="H92" s="38">
        <v>1581.9833333333333</v>
      </c>
      <c r="I92" s="38">
        <v>1564.4666666666667</v>
      </c>
      <c r="J92" s="38">
        <v>1631.4666666666667</v>
      </c>
      <c r="K92" s="38">
        <v>1648.9833333333336</v>
      </c>
      <c r="L92" s="38">
        <v>1664.9666666666667</v>
      </c>
      <c r="M92" s="28">
        <v>1633</v>
      </c>
      <c r="N92" s="28">
        <v>1599.5</v>
      </c>
      <c r="O92" s="39">
        <v>65681550</v>
      </c>
      <c r="P92" s="40">
        <v>3.9410582019792327E-2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44980</v>
      </c>
      <c r="E93" s="37">
        <v>494.65</v>
      </c>
      <c r="F93" s="37">
        <v>495.36666666666662</v>
      </c>
      <c r="G93" s="38">
        <v>484.28333333333325</v>
      </c>
      <c r="H93" s="38">
        <v>473.91666666666663</v>
      </c>
      <c r="I93" s="38">
        <v>462.83333333333326</v>
      </c>
      <c r="J93" s="38">
        <v>505.73333333333323</v>
      </c>
      <c r="K93" s="38">
        <v>516.81666666666661</v>
      </c>
      <c r="L93" s="38">
        <v>527.18333333333317</v>
      </c>
      <c r="M93" s="28">
        <v>506.45</v>
      </c>
      <c r="N93" s="28">
        <v>485</v>
      </c>
      <c r="O93" s="39">
        <v>23026300</v>
      </c>
      <c r="P93" s="40">
        <v>9.1909655208387675E-2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44980</v>
      </c>
      <c r="E94" s="37">
        <v>2640.4</v>
      </c>
      <c r="F94" s="37">
        <v>2659.7833333333333</v>
      </c>
      <c r="G94" s="38">
        <v>2602.2666666666664</v>
      </c>
      <c r="H94" s="38">
        <v>2564.1333333333332</v>
      </c>
      <c r="I94" s="38">
        <v>2506.6166666666663</v>
      </c>
      <c r="J94" s="38">
        <v>2697.9166666666665</v>
      </c>
      <c r="K94" s="38">
        <v>2755.4333333333338</v>
      </c>
      <c r="L94" s="38">
        <v>2793.5666666666666</v>
      </c>
      <c r="M94" s="28">
        <v>2717.3</v>
      </c>
      <c r="N94" s="28">
        <v>2621.65</v>
      </c>
      <c r="O94" s="39">
        <v>2673300</v>
      </c>
      <c r="P94" s="40">
        <v>3.435867672663958E-2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44980</v>
      </c>
      <c r="E95" s="37">
        <v>466.55</v>
      </c>
      <c r="F95" s="37">
        <v>467.48333333333335</v>
      </c>
      <c r="G95" s="38">
        <v>461.56666666666672</v>
      </c>
      <c r="H95" s="38">
        <v>456.58333333333337</v>
      </c>
      <c r="I95" s="38">
        <v>450.66666666666674</v>
      </c>
      <c r="J95" s="38">
        <v>472.4666666666667</v>
      </c>
      <c r="K95" s="38">
        <v>478.38333333333333</v>
      </c>
      <c r="L95" s="38">
        <v>483.36666666666667</v>
      </c>
      <c r="M95" s="28">
        <v>473.4</v>
      </c>
      <c r="N95" s="28">
        <v>462.5</v>
      </c>
      <c r="O95" s="39">
        <v>24585400</v>
      </c>
      <c r="P95" s="40">
        <v>-5.6621935337749845E-3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44980</v>
      </c>
      <c r="E96" s="37">
        <v>117.45</v>
      </c>
      <c r="F96" s="37">
        <v>117.63333333333333</v>
      </c>
      <c r="G96" s="38">
        <v>115.01666666666665</v>
      </c>
      <c r="H96" s="38">
        <v>112.58333333333333</v>
      </c>
      <c r="I96" s="38">
        <v>109.96666666666665</v>
      </c>
      <c r="J96" s="38">
        <v>120.06666666666665</v>
      </c>
      <c r="K96" s="38">
        <v>122.68333333333332</v>
      </c>
      <c r="L96" s="38">
        <v>125.11666666666665</v>
      </c>
      <c r="M96" s="28">
        <v>120.25</v>
      </c>
      <c r="N96" s="28">
        <v>115.2</v>
      </c>
      <c r="O96" s="39">
        <v>21969600</v>
      </c>
      <c r="P96" s="40">
        <v>6.3764291996481967E-3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44980</v>
      </c>
      <c r="E97" s="37">
        <v>231.05</v>
      </c>
      <c r="F97" s="37">
        <v>231.38333333333335</v>
      </c>
      <c r="G97" s="38">
        <v>226.8666666666667</v>
      </c>
      <c r="H97" s="38">
        <v>222.68333333333334</v>
      </c>
      <c r="I97" s="38">
        <v>218.16666666666669</v>
      </c>
      <c r="J97" s="38">
        <v>235.56666666666672</v>
      </c>
      <c r="K97" s="38">
        <v>240.08333333333337</v>
      </c>
      <c r="L97" s="38">
        <v>244.26666666666674</v>
      </c>
      <c r="M97" s="28">
        <v>235.9</v>
      </c>
      <c r="N97" s="28">
        <v>227.2</v>
      </c>
      <c r="O97" s="39">
        <v>19599300</v>
      </c>
      <c r="P97" s="40">
        <v>-3.3808066018900573E-2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44980</v>
      </c>
      <c r="E98" s="37">
        <v>2644.1</v>
      </c>
      <c r="F98" s="37">
        <v>2622.9333333333334</v>
      </c>
      <c r="G98" s="38">
        <v>2596.9666666666667</v>
      </c>
      <c r="H98" s="38">
        <v>2549.8333333333335</v>
      </c>
      <c r="I98" s="38">
        <v>2523.8666666666668</v>
      </c>
      <c r="J98" s="38">
        <v>2670.0666666666666</v>
      </c>
      <c r="K98" s="38">
        <v>2696.0333333333338</v>
      </c>
      <c r="L98" s="38">
        <v>2743.1666666666665</v>
      </c>
      <c r="M98" s="28">
        <v>2648.9</v>
      </c>
      <c r="N98" s="28">
        <v>2575.8000000000002</v>
      </c>
      <c r="O98" s="39">
        <v>7406400</v>
      </c>
      <c r="P98" s="40">
        <v>-4.2358417377812256E-2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44980</v>
      </c>
      <c r="E99" s="37">
        <v>39771.300000000003</v>
      </c>
      <c r="F99" s="37">
        <v>39319.25</v>
      </c>
      <c r="G99" s="38">
        <v>38738.5</v>
      </c>
      <c r="H99" s="38">
        <v>37705.699999999997</v>
      </c>
      <c r="I99" s="38">
        <v>37124.949999999997</v>
      </c>
      <c r="J99" s="38">
        <v>40352.050000000003</v>
      </c>
      <c r="K99" s="38">
        <v>40932.800000000003</v>
      </c>
      <c r="L99" s="38">
        <v>41965.600000000006</v>
      </c>
      <c r="M99" s="28">
        <v>39900</v>
      </c>
      <c r="N99" s="28">
        <v>38286.449999999997</v>
      </c>
      <c r="O99" s="39">
        <v>32220</v>
      </c>
      <c r="P99" s="40">
        <v>-6.015733456732994E-3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44980</v>
      </c>
      <c r="E100" s="37">
        <v>120.05</v>
      </c>
      <c r="F100" s="37">
        <v>119.48333333333335</v>
      </c>
      <c r="G100" s="38">
        <v>116.9666666666667</v>
      </c>
      <c r="H100" s="38">
        <v>113.88333333333335</v>
      </c>
      <c r="I100" s="38">
        <v>111.3666666666667</v>
      </c>
      <c r="J100" s="38">
        <v>122.56666666666669</v>
      </c>
      <c r="K100" s="38">
        <v>125.08333333333334</v>
      </c>
      <c r="L100" s="38">
        <v>128.16666666666669</v>
      </c>
      <c r="M100" s="28">
        <v>122</v>
      </c>
      <c r="N100" s="28">
        <v>116.4</v>
      </c>
      <c r="O100" s="39">
        <v>42048000</v>
      </c>
      <c r="P100" s="40">
        <v>4.4911610129001432E-3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44980</v>
      </c>
      <c r="E101" s="37">
        <v>861.25</v>
      </c>
      <c r="F101" s="37">
        <v>852.16666666666663</v>
      </c>
      <c r="G101" s="38">
        <v>840.63333333333321</v>
      </c>
      <c r="H101" s="38">
        <v>820.01666666666654</v>
      </c>
      <c r="I101" s="38">
        <v>808.48333333333312</v>
      </c>
      <c r="J101" s="38">
        <v>872.7833333333333</v>
      </c>
      <c r="K101" s="38">
        <v>884.31666666666683</v>
      </c>
      <c r="L101" s="38">
        <v>904.93333333333339</v>
      </c>
      <c r="M101" s="28">
        <v>863.7</v>
      </c>
      <c r="N101" s="28">
        <v>831.55</v>
      </c>
      <c r="O101" s="39">
        <v>89345900</v>
      </c>
      <c r="P101" s="40">
        <v>-2.3711726596143401E-2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44980</v>
      </c>
      <c r="E102" s="37">
        <v>1135.8499999999999</v>
      </c>
      <c r="F102" s="37">
        <v>1129.6333333333332</v>
      </c>
      <c r="G102" s="38">
        <v>1119.2666666666664</v>
      </c>
      <c r="H102" s="38">
        <v>1102.6833333333332</v>
      </c>
      <c r="I102" s="38">
        <v>1092.3166666666664</v>
      </c>
      <c r="J102" s="38">
        <v>1146.2166666666665</v>
      </c>
      <c r="K102" s="38">
        <v>1156.5833333333333</v>
      </c>
      <c r="L102" s="38">
        <v>1173.1666666666665</v>
      </c>
      <c r="M102" s="28">
        <v>1140</v>
      </c>
      <c r="N102" s="28">
        <v>1113.05</v>
      </c>
      <c r="O102" s="39">
        <v>3376200</v>
      </c>
      <c r="P102" s="40">
        <v>4.6793980017705832E-3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44980</v>
      </c>
      <c r="E103" s="37">
        <v>410.95</v>
      </c>
      <c r="F103" s="37">
        <v>404.16666666666669</v>
      </c>
      <c r="G103" s="38">
        <v>396.13333333333338</v>
      </c>
      <c r="H103" s="38">
        <v>381.31666666666672</v>
      </c>
      <c r="I103" s="38">
        <v>373.28333333333342</v>
      </c>
      <c r="J103" s="38">
        <v>418.98333333333335</v>
      </c>
      <c r="K103" s="38">
        <v>427.01666666666665</v>
      </c>
      <c r="L103" s="38">
        <v>441.83333333333331</v>
      </c>
      <c r="M103" s="28">
        <v>412.2</v>
      </c>
      <c r="N103" s="28">
        <v>389.35</v>
      </c>
      <c r="O103" s="39">
        <v>13623000</v>
      </c>
      <c r="P103" s="40">
        <v>-2.9182255478353823E-2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44980</v>
      </c>
      <c r="E104" s="37">
        <v>6.85</v>
      </c>
      <c r="F104" s="37">
        <v>6.8499999999999988</v>
      </c>
      <c r="G104" s="38">
        <v>6.5999999999999979</v>
      </c>
      <c r="H104" s="38">
        <v>6.3499999999999988</v>
      </c>
      <c r="I104" s="38">
        <v>6.0999999999999979</v>
      </c>
      <c r="J104" s="38">
        <v>7.0999999999999979</v>
      </c>
      <c r="K104" s="38">
        <v>7.35</v>
      </c>
      <c r="L104" s="38">
        <v>7.5999999999999979</v>
      </c>
      <c r="M104" s="28">
        <v>7.1</v>
      </c>
      <c r="N104" s="28">
        <v>6.6</v>
      </c>
      <c r="O104" s="39">
        <v>592060000</v>
      </c>
      <c r="P104" s="40">
        <v>-1.7882025081281932E-2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44980</v>
      </c>
      <c r="E105" s="37">
        <v>89.5</v>
      </c>
      <c r="F105" s="37">
        <v>88.466666666666654</v>
      </c>
      <c r="G105" s="38">
        <v>86.733333333333306</v>
      </c>
      <c r="H105" s="38">
        <v>83.966666666666654</v>
      </c>
      <c r="I105" s="38">
        <v>82.233333333333306</v>
      </c>
      <c r="J105" s="38">
        <v>91.233333333333306</v>
      </c>
      <c r="K105" s="38">
        <v>92.966666666666654</v>
      </c>
      <c r="L105" s="38">
        <v>95.733333333333306</v>
      </c>
      <c r="M105" s="28">
        <v>90.2</v>
      </c>
      <c r="N105" s="28">
        <v>85.7</v>
      </c>
      <c r="O105" s="39">
        <v>134740000</v>
      </c>
      <c r="P105" s="40">
        <v>0.10081699346405229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44980</v>
      </c>
      <c r="E106" s="37">
        <v>60</v>
      </c>
      <c r="F106" s="37">
        <v>59.016666666666673</v>
      </c>
      <c r="G106" s="38">
        <v>57.783333333333346</v>
      </c>
      <c r="H106" s="38">
        <v>55.56666666666667</v>
      </c>
      <c r="I106" s="38">
        <v>54.333333333333343</v>
      </c>
      <c r="J106" s="38">
        <v>61.233333333333348</v>
      </c>
      <c r="K106" s="38">
        <v>62.466666666666683</v>
      </c>
      <c r="L106" s="38">
        <v>64.683333333333351</v>
      </c>
      <c r="M106" s="28">
        <v>60.25</v>
      </c>
      <c r="N106" s="28">
        <v>56.8</v>
      </c>
      <c r="O106" s="39">
        <v>159870000</v>
      </c>
      <c r="P106" s="40">
        <v>-1.6154343210560324E-2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44980</v>
      </c>
      <c r="E107" s="37">
        <v>139.69999999999999</v>
      </c>
      <c r="F107" s="37">
        <v>138.75</v>
      </c>
      <c r="G107" s="38">
        <v>137</v>
      </c>
      <c r="H107" s="38">
        <v>134.30000000000001</v>
      </c>
      <c r="I107" s="38">
        <v>132.55000000000001</v>
      </c>
      <c r="J107" s="38">
        <v>141.44999999999999</v>
      </c>
      <c r="K107" s="38">
        <v>143.19999999999999</v>
      </c>
      <c r="L107" s="38">
        <v>145.89999999999998</v>
      </c>
      <c r="M107" s="28">
        <v>140.5</v>
      </c>
      <c r="N107" s="28">
        <v>136.05000000000001</v>
      </c>
      <c r="O107" s="39">
        <v>38276250</v>
      </c>
      <c r="P107" s="40">
        <v>-1.7991148739657493E-2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44980</v>
      </c>
      <c r="E108" s="37">
        <v>423.25</v>
      </c>
      <c r="F108" s="37">
        <v>423.31666666666666</v>
      </c>
      <c r="G108" s="38">
        <v>417.93333333333334</v>
      </c>
      <c r="H108" s="38">
        <v>412.61666666666667</v>
      </c>
      <c r="I108" s="38">
        <v>407.23333333333335</v>
      </c>
      <c r="J108" s="38">
        <v>428.63333333333333</v>
      </c>
      <c r="K108" s="38">
        <v>434.01666666666665</v>
      </c>
      <c r="L108" s="38">
        <v>439.33333333333331</v>
      </c>
      <c r="M108" s="28">
        <v>428.7</v>
      </c>
      <c r="N108" s="28">
        <v>418</v>
      </c>
      <c r="O108" s="39">
        <v>7273750</v>
      </c>
      <c r="P108" s="40">
        <v>-2.6320633167678999E-2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44980</v>
      </c>
      <c r="E109" s="37">
        <v>319.8</v>
      </c>
      <c r="F109" s="37">
        <v>321.59999999999997</v>
      </c>
      <c r="G109" s="38">
        <v>313.49999999999994</v>
      </c>
      <c r="H109" s="38">
        <v>307.2</v>
      </c>
      <c r="I109" s="38">
        <v>299.09999999999997</v>
      </c>
      <c r="J109" s="38">
        <v>327.89999999999992</v>
      </c>
      <c r="K109" s="38">
        <v>335.99999999999994</v>
      </c>
      <c r="L109" s="38">
        <v>342.2999999999999</v>
      </c>
      <c r="M109" s="28">
        <v>329.7</v>
      </c>
      <c r="N109" s="28">
        <v>315.3</v>
      </c>
      <c r="O109" s="39">
        <v>28456000</v>
      </c>
      <c r="P109" s="40">
        <v>1.5487830989936479E-2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44980</v>
      </c>
      <c r="E110" s="37">
        <v>193.8</v>
      </c>
      <c r="F110" s="37">
        <v>193.83333333333334</v>
      </c>
      <c r="G110" s="38">
        <v>188.66666666666669</v>
      </c>
      <c r="H110" s="38">
        <v>183.53333333333333</v>
      </c>
      <c r="I110" s="38">
        <v>178.36666666666667</v>
      </c>
      <c r="J110" s="38">
        <v>198.9666666666667</v>
      </c>
      <c r="K110" s="38">
        <v>204.13333333333338</v>
      </c>
      <c r="L110" s="38">
        <v>209.26666666666671</v>
      </c>
      <c r="M110" s="28">
        <v>199</v>
      </c>
      <c r="N110" s="28">
        <v>188.7</v>
      </c>
      <c r="O110" s="39">
        <v>14671100</v>
      </c>
      <c r="P110" s="40">
        <v>-3.5454008272601928E-3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44980</v>
      </c>
      <c r="E111" s="37">
        <v>4541.3</v>
      </c>
      <c r="F111" s="37">
        <v>4504.5666666666666</v>
      </c>
      <c r="G111" s="38">
        <v>4439.4333333333334</v>
      </c>
      <c r="H111" s="38">
        <v>4337.5666666666666</v>
      </c>
      <c r="I111" s="38">
        <v>4272.4333333333334</v>
      </c>
      <c r="J111" s="38">
        <v>4606.4333333333334</v>
      </c>
      <c r="K111" s="38">
        <v>4671.5666666666666</v>
      </c>
      <c r="L111" s="38">
        <v>4773.4333333333334</v>
      </c>
      <c r="M111" s="28">
        <v>4569.7</v>
      </c>
      <c r="N111" s="28">
        <v>4402.7</v>
      </c>
      <c r="O111" s="39">
        <v>302550</v>
      </c>
      <c r="P111" s="40">
        <v>-4.0437678401522362E-2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44980</v>
      </c>
      <c r="E112" s="37">
        <v>2137.0500000000002</v>
      </c>
      <c r="F112" s="37">
        <v>2113.9500000000003</v>
      </c>
      <c r="G112" s="38">
        <v>2085.9000000000005</v>
      </c>
      <c r="H112" s="38">
        <v>2034.7500000000005</v>
      </c>
      <c r="I112" s="38">
        <v>2006.7000000000007</v>
      </c>
      <c r="J112" s="38">
        <v>2165.1000000000004</v>
      </c>
      <c r="K112" s="38">
        <v>2193.1500000000005</v>
      </c>
      <c r="L112" s="38">
        <v>2244.3000000000002</v>
      </c>
      <c r="M112" s="28">
        <v>2142</v>
      </c>
      <c r="N112" s="28">
        <v>2062.8000000000002</v>
      </c>
      <c r="O112" s="39">
        <v>2332500</v>
      </c>
      <c r="P112" s="40">
        <v>6.6027964785085446E-3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44980</v>
      </c>
      <c r="E113" s="37">
        <v>1082.05</v>
      </c>
      <c r="F113" s="37">
        <v>1066.8499999999999</v>
      </c>
      <c r="G113" s="38">
        <v>1048.0499999999997</v>
      </c>
      <c r="H113" s="38">
        <v>1014.0499999999997</v>
      </c>
      <c r="I113" s="38">
        <v>995.24999999999955</v>
      </c>
      <c r="J113" s="38">
        <v>1100.8499999999999</v>
      </c>
      <c r="K113" s="38">
        <v>1119.6500000000001</v>
      </c>
      <c r="L113" s="38">
        <v>1153.6500000000001</v>
      </c>
      <c r="M113" s="28">
        <v>1085.6500000000001</v>
      </c>
      <c r="N113" s="28">
        <v>1032.8499999999999</v>
      </c>
      <c r="O113" s="39">
        <v>26827200</v>
      </c>
      <c r="P113" s="40">
        <v>9.9613742630615971E-3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44980</v>
      </c>
      <c r="E114" s="37">
        <v>142.6</v>
      </c>
      <c r="F114" s="37">
        <v>143</v>
      </c>
      <c r="G114" s="38">
        <v>139.6</v>
      </c>
      <c r="H114" s="38">
        <v>136.6</v>
      </c>
      <c r="I114" s="38">
        <v>133.19999999999999</v>
      </c>
      <c r="J114" s="38">
        <v>146</v>
      </c>
      <c r="K114" s="38">
        <v>149.39999999999998</v>
      </c>
      <c r="L114" s="38">
        <v>152.4</v>
      </c>
      <c r="M114" s="28">
        <v>146.4</v>
      </c>
      <c r="N114" s="28">
        <v>140</v>
      </c>
      <c r="O114" s="39">
        <v>29313200</v>
      </c>
      <c r="P114" s="40">
        <v>3.4179591030326979E-2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44980</v>
      </c>
      <c r="E115" s="37">
        <v>1589.25</v>
      </c>
      <c r="F115" s="37">
        <v>1580.9833333333333</v>
      </c>
      <c r="G115" s="38">
        <v>1567.5166666666667</v>
      </c>
      <c r="H115" s="38">
        <v>1545.7833333333333</v>
      </c>
      <c r="I115" s="38">
        <v>1532.3166666666666</v>
      </c>
      <c r="J115" s="38">
        <v>1602.7166666666667</v>
      </c>
      <c r="K115" s="38">
        <v>1616.1833333333334</v>
      </c>
      <c r="L115" s="38">
        <v>1637.9166666666667</v>
      </c>
      <c r="M115" s="28">
        <v>1594.45</v>
      </c>
      <c r="N115" s="28">
        <v>1559.25</v>
      </c>
      <c r="O115" s="39">
        <v>33632800</v>
      </c>
      <c r="P115" s="40">
        <v>-3.4450288234078225E-2</v>
      </c>
    </row>
    <row r="116" spans="1:16" ht="12.75" customHeight="1">
      <c r="A116" s="28">
        <v>106</v>
      </c>
      <c r="B116" s="29" t="s">
        <v>86</v>
      </c>
      <c r="C116" s="30" t="s">
        <v>391</v>
      </c>
      <c r="D116" s="31">
        <v>44980</v>
      </c>
      <c r="E116" s="37">
        <v>443.1</v>
      </c>
      <c r="F116" s="37">
        <v>440.68333333333339</v>
      </c>
      <c r="G116" s="38">
        <v>431.56666666666678</v>
      </c>
      <c r="H116" s="38">
        <v>420.03333333333336</v>
      </c>
      <c r="I116" s="38">
        <v>410.91666666666674</v>
      </c>
      <c r="J116" s="38">
        <v>452.21666666666681</v>
      </c>
      <c r="K116" s="38">
        <v>461.33333333333337</v>
      </c>
      <c r="L116" s="38">
        <v>472.86666666666684</v>
      </c>
      <c r="M116" s="28">
        <v>449.8</v>
      </c>
      <c r="N116" s="28">
        <v>429.15</v>
      </c>
      <c r="O116" s="39">
        <v>4398000</v>
      </c>
      <c r="P116" s="40">
        <v>-5.4274084124830389E-3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44980</v>
      </c>
      <c r="E117" s="37">
        <v>78.849999999999994</v>
      </c>
      <c r="F117" s="37">
        <v>79.216666666666669</v>
      </c>
      <c r="G117" s="38">
        <v>78.033333333333331</v>
      </c>
      <c r="H117" s="38">
        <v>77.216666666666669</v>
      </c>
      <c r="I117" s="38">
        <v>76.033333333333331</v>
      </c>
      <c r="J117" s="38">
        <v>80.033333333333331</v>
      </c>
      <c r="K117" s="38">
        <v>81.216666666666669</v>
      </c>
      <c r="L117" s="38">
        <v>82.033333333333331</v>
      </c>
      <c r="M117" s="28">
        <v>80.400000000000006</v>
      </c>
      <c r="N117" s="28">
        <v>78.400000000000006</v>
      </c>
      <c r="O117" s="39">
        <v>75894000</v>
      </c>
      <c r="P117" s="40">
        <v>-1.2683916793505834E-2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44980</v>
      </c>
      <c r="E118" s="37">
        <v>855.9</v>
      </c>
      <c r="F118" s="37">
        <v>858.08333333333337</v>
      </c>
      <c r="G118" s="38">
        <v>848.11666666666679</v>
      </c>
      <c r="H118" s="38">
        <v>840.33333333333337</v>
      </c>
      <c r="I118" s="38">
        <v>830.36666666666679</v>
      </c>
      <c r="J118" s="38">
        <v>865.86666666666679</v>
      </c>
      <c r="K118" s="38">
        <v>875.83333333333326</v>
      </c>
      <c r="L118" s="38">
        <v>883.61666666666679</v>
      </c>
      <c r="M118" s="28">
        <v>868.05</v>
      </c>
      <c r="N118" s="28">
        <v>850.3</v>
      </c>
      <c r="O118" s="39">
        <v>1742650</v>
      </c>
      <c r="P118" s="40">
        <v>0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44980</v>
      </c>
      <c r="E119" s="37">
        <v>630.1</v>
      </c>
      <c r="F119" s="37">
        <v>629.95000000000005</v>
      </c>
      <c r="G119" s="38">
        <v>623.95000000000005</v>
      </c>
      <c r="H119" s="38">
        <v>617.79999999999995</v>
      </c>
      <c r="I119" s="38">
        <v>611.79999999999995</v>
      </c>
      <c r="J119" s="38">
        <v>636.10000000000014</v>
      </c>
      <c r="K119" s="38">
        <v>642.10000000000014</v>
      </c>
      <c r="L119" s="38">
        <v>648.25000000000023</v>
      </c>
      <c r="M119" s="28">
        <v>635.95000000000005</v>
      </c>
      <c r="N119" s="28">
        <v>623.79999999999995</v>
      </c>
      <c r="O119" s="39">
        <v>13728750</v>
      </c>
      <c r="P119" s="40">
        <v>-1.5273004963726614E-3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44980</v>
      </c>
      <c r="E120" s="37">
        <v>373.1</v>
      </c>
      <c r="F120" s="37">
        <v>369.25</v>
      </c>
      <c r="G120" s="38">
        <v>358.8</v>
      </c>
      <c r="H120" s="38">
        <v>344.5</v>
      </c>
      <c r="I120" s="38">
        <v>334.05</v>
      </c>
      <c r="J120" s="38">
        <v>383.55</v>
      </c>
      <c r="K120" s="38">
        <v>394.00000000000006</v>
      </c>
      <c r="L120" s="38">
        <v>408.3</v>
      </c>
      <c r="M120" s="28">
        <v>379.7</v>
      </c>
      <c r="N120" s="28">
        <v>354.95</v>
      </c>
      <c r="O120" s="39">
        <v>60065600</v>
      </c>
      <c r="P120" s="40">
        <v>1.1123680241327301E-2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44980</v>
      </c>
      <c r="E121" s="37">
        <v>577.4</v>
      </c>
      <c r="F121" s="37">
        <v>587.81666666666661</v>
      </c>
      <c r="G121" s="38">
        <v>561.08333333333326</v>
      </c>
      <c r="H121" s="38">
        <v>544.76666666666665</v>
      </c>
      <c r="I121" s="38">
        <v>518.0333333333333</v>
      </c>
      <c r="J121" s="38">
        <v>604.13333333333321</v>
      </c>
      <c r="K121" s="38">
        <v>630.86666666666656</v>
      </c>
      <c r="L121" s="38">
        <v>647.18333333333317</v>
      </c>
      <c r="M121" s="28">
        <v>614.54999999999995</v>
      </c>
      <c r="N121" s="28">
        <v>571.5</v>
      </c>
      <c r="O121" s="39">
        <v>21398750</v>
      </c>
      <c r="P121" s="40">
        <v>-1.3200368918607333E-2</v>
      </c>
    </row>
    <row r="122" spans="1:16" ht="12.75" customHeight="1">
      <c r="A122" s="28">
        <v>112</v>
      </c>
      <c r="B122" s="29" t="s">
        <v>42</v>
      </c>
      <c r="C122" s="30" t="s">
        <v>393</v>
      </c>
      <c r="D122" s="31">
        <v>44980</v>
      </c>
      <c r="E122" s="37">
        <v>2692.15</v>
      </c>
      <c r="F122" s="37">
        <v>2682.3166666666671</v>
      </c>
      <c r="G122" s="38">
        <v>2640.6833333333343</v>
      </c>
      <c r="H122" s="38">
        <v>2589.2166666666672</v>
      </c>
      <c r="I122" s="38">
        <v>2547.5833333333344</v>
      </c>
      <c r="J122" s="38">
        <v>2733.7833333333342</v>
      </c>
      <c r="K122" s="38">
        <v>2775.4166666666665</v>
      </c>
      <c r="L122" s="38">
        <v>2826.8833333333341</v>
      </c>
      <c r="M122" s="28">
        <v>2723.95</v>
      </c>
      <c r="N122" s="28">
        <v>2630.85</v>
      </c>
      <c r="O122" s="39">
        <v>530000</v>
      </c>
      <c r="P122" s="40">
        <v>7.1248105103587672E-2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44980</v>
      </c>
      <c r="E123" s="37">
        <v>727.65</v>
      </c>
      <c r="F123" s="37">
        <v>729.79999999999984</v>
      </c>
      <c r="G123" s="38">
        <v>721.14999999999964</v>
      </c>
      <c r="H123" s="38">
        <v>714.64999999999975</v>
      </c>
      <c r="I123" s="38">
        <v>705.99999999999955</v>
      </c>
      <c r="J123" s="38">
        <v>736.29999999999973</v>
      </c>
      <c r="K123" s="38">
        <v>744.95</v>
      </c>
      <c r="L123" s="38">
        <v>751.44999999999982</v>
      </c>
      <c r="M123" s="28">
        <v>738.45</v>
      </c>
      <c r="N123" s="28">
        <v>723.3</v>
      </c>
      <c r="O123" s="39">
        <v>23973300</v>
      </c>
      <c r="P123" s="40">
        <v>3.2768361581920905E-3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44980</v>
      </c>
      <c r="E124" s="37">
        <v>438.4</v>
      </c>
      <c r="F124" s="37">
        <v>437.26666666666671</v>
      </c>
      <c r="G124" s="38">
        <v>427.23333333333341</v>
      </c>
      <c r="H124" s="38">
        <v>416.06666666666672</v>
      </c>
      <c r="I124" s="38">
        <v>406.03333333333342</v>
      </c>
      <c r="J124" s="38">
        <v>448.43333333333339</v>
      </c>
      <c r="K124" s="38">
        <v>458.4666666666667</v>
      </c>
      <c r="L124" s="38">
        <v>469.63333333333338</v>
      </c>
      <c r="M124" s="28">
        <v>447.3</v>
      </c>
      <c r="N124" s="28">
        <v>426.1</v>
      </c>
      <c r="O124" s="39">
        <v>13588750</v>
      </c>
      <c r="P124" s="40">
        <v>-5.5434877052741333E-2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44980</v>
      </c>
      <c r="E125" s="37">
        <v>1771.95</v>
      </c>
      <c r="F125" s="37">
        <v>1761.2166666666665</v>
      </c>
      <c r="G125" s="38">
        <v>1746.9333333333329</v>
      </c>
      <c r="H125" s="38">
        <v>1721.9166666666665</v>
      </c>
      <c r="I125" s="38">
        <v>1707.633333333333</v>
      </c>
      <c r="J125" s="38">
        <v>1786.2333333333329</v>
      </c>
      <c r="K125" s="38">
        <v>1800.5166666666662</v>
      </c>
      <c r="L125" s="38">
        <v>1825.5333333333328</v>
      </c>
      <c r="M125" s="28">
        <v>1775.5</v>
      </c>
      <c r="N125" s="28">
        <v>1736.2</v>
      </c>
      <c r="O125" s="39">
        <v>42140000</v>
      </c>
      <c r="P125" s="40">
        <v>2.5084653407542911E-2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44980</v>
      </c>
      <c r="E126" s="37">
        <v>87.2</v>
      </c>
      <c r="F126" s="37">
        <v>86.833333333333329</v>
      </c>
      <c r="G126" s="38">
        <v>85.816666666666663</v>
      </c>
      <c r="H126" s="38">
        <v>84.433333333333337</v>
      </c>
      <c r="I126" s="38">
        <v>83.416666666666671</v>
      </c>
      <c r="J126" s="38">
        <v>88.216666666666654</v>
      </c>
      <c r="K126" s="38">
        <v>89.233333333333334</v>
      </c>
      <c r="L126" s="38">
        <v>90.616666666666646</v>
      </c>
      <c r="M126" s="28">
        <v>87.85</v>
      </c>
      <c r="N126" s="28">
        <v>85.45</v>
      </c>
      <c r="O126" s="39">
        <v>61646992</v>
      </c>
      <c r="P126" s="40">
        <v>1.7978190391983496E-2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44980</v>
      </c>
      <c r="E127" s="37">
        <v>2007.65</v>
      </c>
      <c r="F127" s="37">
        <v>1999.1000000000001</v>
      </c>
      <c r="G127" s="38">
        <v>1959.9500000000003</v>
      </c>
      <c r="H127" s="38">
        <v>1912.2500000000002</v>
      </c>
      <c r="I127" s="38">
        <v>1873.1000000000004</v>
      </c>
      <c r="J127" s="38">
        <v>2046.8000000000002</v>
      </c>
      <c r="K127" s="38">
        <v>2085.9500000000003</v>
      </c>
      <c r="L127" s="38">
        <v>2133.65</v>
      </c>
      <c r="M127" s="28">
        <v>2038.25</v>
      </c>
      <c r="N127" s="28">
        <v>1951.4</v>
      </c>
      <c r="O127" s="39">
        <v>1185750</v>
      </c>
      <c r="P127" s="40">
        <v>2.1128248468201987E-3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44980</v>
      </c>
      <c r="E128" s="37">
        <v>341</v>
      </c>
      <c r="F128" s="37">
        <v>340.81666666666666</v>
      </c>
      <c r="G128" s="38">
        <v>335.88333333333333</v>
      </c>
      <c r="H128" s="38">
        <v>330.76666666666665</v>
      </c>
      <c r="I128" s="38">
        <v>325.83333333333331</v>
      </c>
      <c r="J128" s="38">
        <v>345.93333333333334</v>
      </c>
      <c r="K128" s="38">
        <v>350.86666666666662</v>
      </c>
      <c r="L128" s="38">
        <v>355.98333333333335</v>
      </c>
      <c r="M128" s="28">
        <v>345.75</v>
      </c>
      <c r="N128" s="28">
        <v>335.7</v>
      </c>
      <c r="O128" s="39">
        <v>9009000</v>
      </c>
      <c r="P128" s="40">
        <v>-3.6243822075782535E-2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44980</v>
      </c>
      <c r="E129" s="37">
        <v>397.3</v>
      </c>
      <c r="F129" s="37">
        <v>392.11666666666662</v>
      </c>
      <c r="G129" s="38">
        <v>385.23333333333323</v>
      </c>
      <c r="H129" s="38">
        <v>373.16666666666663</v>
      </c>
      <c r="I129" s="38">
        <v>366.28333333333325</v>
      </c>
      <c r="J129" s="38">
        <v>404.18333333333322</v>
      </c>
      <c r="K129" s="38">
        <v>411.06666666666655</v>
      </c>
      <c r="L129" s="38">
        <v>423.13333333333321</v>
      </c>
      <c r="M129" s="28">
        <v>399</v>
      </c>
      <c r="N129" s="28">
        <v>380.05</v>
      </c>
      <c r="O129" s="39">
        <v>9794000</v>
      </c>
      <c r="P129" s="40">
        <v>-6.2954458476846539E-2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44980</v>
      </c>
      <c r="E130" s="37">
        <v>2149.3000000000002</v>
      </c>
      <c r="F130" s="37">
        <v>2148.1666666666665</v>
      </c>
      <c r="G130" s="38">
        <v>2122.3833333333332</v>
      </c>
      <c r="H130" s="38">
        <v>2095.4666666666667</v>
      </c>
      <c r="I130" s="38">
        <v>2069.6833333333334</v>
      </c>
      <c r="J130" s="38">
        <v>2175.083333333333</v>
      </c>
      <c r="K130" s="38">
        <v>2200.8666666666668</v>
      </c>
      <c r="L130" s="38">
        <v>2227.7833333333328</v>
      </c>
      <c r="M130" s="28">
        <v>2173.9499999999998</v>
      </c>
      <c r="N130" s="28">
        <v>2121.25</v>
      </c>
      <c r="O130" s="39">
        <v>8644200</v>
      </c>
      <c r="P130" s="40">
        <v>-1.1187371310912835E-2</v>
      </c>
    </row>
    <row r="131" spans="1:16" ht="12.75" customHeight="1">
      <c r="A131" s="28">
        <v>121</v>
      </c>
      <c r="B131" s="29" t="s">
        <v>86</v>
      </c>
      <c r="C131" s="30" t="s">
        <v>872</v>
      </c>
      <c r="D131" s="31">
        <v>44980</v>
      </c>
      <c r="E131" s="37">
        <v>4610.45</v>
      </c>
      <c r="F131" s="37">
        <v>4551.0666666666666</v>
      </c>
      <c r="G131" s="38">
        <v>4481.583333333333</v>
      </c>
      <c r="H131" s="38">
        <v>4352.7166666666662</v>
      </c>
      <c r="I131" s="38">
        <v>4283.2333333333327</v>
      </c>
      <c r="J131" s="38">
        <v>4679.9333333333334</v>
      </c>
      <c r="K131" s="38">
        <v>4749.416666666667</v>
      </c>
      <c r="L131" s="38">
        <v>4878.2833333333338</v>
      </c>
      <c r="M131" s="28">
        <v>4620.55</v>
      </c>
      <c r="N131" s="28">
        <v>4422.2</v>
      </c>
      <c r="O131" s="39">
        <v>1683450</v>
      </c>
      <c r="P131" s="40">
        <v>3.6096750369276218E-2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44980</v>
      </c>
      <c r="E132" s="37">
        <v>3430.55</v>
      </c>
      <c r="F132" s="37">
        <v>3406.2666666666664</v>
      </c>
      <c r="G132" s="38">
        <v>3370.833333333333</v>
      </c>
      <c r="H132" s="38">
        <v>3311.1166666666668</v>
      </c>
      <c r="I132" s="38">
        <v>3275.6833333333334</v>
      </c>
      <c r="J132" s="38">
        <v>3465.9833333333327</v>
      </c>
      <c r="K132" s="38">
        <v>3501.4166666666661</v>
      </c>
      <c r="L132" s="38">
        <v>3561.1333333333323</v>
      </c>
      <c r="M132" s="28">
        <v>3441.7</v>
      </c>
      <c r="N132" s="28">
        <v>3346.55</v>
      </c>
      <c r="O132" s="39">
        <v>1203800</v>
      </c>
      <c r="P132" s="40">
        <v>1.3470281192119885E-2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44980</v>
      </c>
      <c r="E133" s="37">
        <v>744.85</v>
      </c>
      <c r="F133" s="37">
        <v>741.75</v>
      </c>
      <c r="G133" s="38">
        <v>737.1</v>
      </c>
      <c r="H133" s="38">
        <v>729.35</v>
      </c>
      <c r="I133" s="38">
        <v>724.7</v>
      </c>
      <c r="J133" s="38">
        <v>749.5</v>
      </c>
      <c r="K133" s="38">
        <v>754.15000000000009</v>
      </c>
      <c r="L133" s="38">
        <v>761.9</v>
      </c>
      <c r="M133" s="28">
        <v>746.4</v>
      </c>
      <c r="N133" s="28">
        <v>734</v>
      </c>
      <c r="O133" s="39">
        <v>5744300</v>
      </c>
      <c r="P133" s="40">
        <v>-1.1120866256950541E-2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44980</v>
      </c>
      <c r="E134" s="37">
        <v>1360.75</v>
      </c>
      <c r="F134" s="37">
        <v>1359.5166666666667</v>
      </c>
      <c r="G134" s="38">
        <v>1336.2833333333333</v>
      </c>
      <c r="H134" s="38">
        <v>1311.8166666666666</v>
      </c>
      <c r="I134" s="38">
        <v>1288.5833333333333</v>
      </c>
      <c r="J134" s="38">
        <v>1383.9833333333333</v>
      </c>
      <c r="K134" s="38">
        <v>1407.2166666666665</v>
      </c>
      <c r="L134" s="38">
        <v>1431.6833333333334</v>
      </c>
      <c r="M134" s="28">
        <v>1382.75</v>
      </c>
      <c r="N134" s="28">
        <v>1335.05</v>
      </c>
      <c r="O134" s="39">
        <v>12433400</v>
      </c>
      <c r="P134" s="40">
        <v>1.6307146535446588E-2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44980</v>
      </c>
      <c r="E135" s="37">
        <v>238.8</v>
      </c>
      <c r="F135" s="37">
        <v>237.26666666666665</v>
      </c>
      <c r="G135" s="38">
        <v>234.0333333333333</v>
      </c>
      <c r="H135" s="38">
        <v>229.26666666666665</v>
      </c>
      <c r="I135" s="38">
        <v>226.0333333333333</v>
      </c>
      <c r="J135" s="38">
        <v>242.0333333333333</v>
      </c>
      <c r="K135" s="38">
        <v>245.26666666666665</v>
      </c>
      <c r="L135" s="38">
        <v>250.0333333333333</v>
      </c>
      <c r="M135" s="28">
        <v>240.5</v>
      </c>
      <c r="N135" s="28">
        <v>232.5</v>
      </c>
      <c r="O135" s="39">
        <v>24432000</v>
      </c>
      <c r="P135" s="40">
        <v>-2.256361017762842E-2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44980</v>
      </c>
      <c r="E136" s="37">
        <v>115.45</v>
      </c>
      <c r="F136" s="37">
        <v>114.51666666666667</v>
      </c>
      <c r="G136" s="38">
        <v>112.73333333333333</v>
      </c>
      <c r="H136" s="38">
        <v>110.01666666666667</v>
      </c>
      <c r="I136" s="38">
        <v>108.23333333333333</v>
      </c>
      <c r="J136" s="38">
        <v>117.23333333333333</v>
      </c>
      <c r="K136" s="38">
        <v>119.01666666666667</v>
      </c>
      <c r="L136" s="38">
        <v>121.73333333333333</v>
      </c>
      <c r="M136" s="28">
        <v>116.3</v>
      </c>
      <c r="N136" s="28">
        <v>111.8</v>
      </c>
      <c r="O136" s="39">
        <v>45348000</v>
      </c>
      <c r="P136" s="40">
        <v>5.1182197496522946E-2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44980</v>
      </c>
      <c r="E137" s="37">
        <v>502.35</v>
      </c>
      <c r="F137" s="37">
        <v>502.7833333333333</v>
      </c>
      <c r="G137" s="38">
        <v>498.56666666666661</v>
      </c>
      <c r="H137" s="38">
        <v>494.7833333333333</v>
      </c>
      <c r="I137" s="38">
        <v>490.56666666666661</v>
      </c>
      <c r="J137" s="38">
        <v>506.56666666666661</v>
      </c>
      <c r="K137" s="38">
        <v>510.7833333333333</v>
      </c>
      <c r="L137" s="38">
        <v>514.56666666666661</v>
      </c>
      <c r="M137" s="28">
        <v>507</v>
      </c>
      <c r="N137" s="28">
        <v>499</v>
      </c>
      <c r="O137" s="39">
        <v>6444000</v>
      </c>
      <c r="P137" s="40">
        <v>4.9237983587338802E-2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44980</v>
      </c>
      <c r="E138" s="37">
        <v>8895.4500000000007</v>
      </c>
      <c r="F138" s="37">
        <v>8885.8666666666668</v>
      </c>
      <c r="G138" s="38">
        <v>8801.8833333333332</v>
      </c>
      <c r="H138" s="38">
        <v>8708.3166666666657</v>
      </c>
      <c r="I138" s="38">
        <v>8624.3333333333321</v>
      </c>
      <c r="J138" s="38">
        <v>8979.4333333333343</v>
      </c>
      <c r="K138" s="38">
        <v>9063.4166666666679</v>
      </c>
      <c r="L138" s="38">
        <v>9156.9833333333354</v>
      </c>
      <c r="M138" s="28">
        <v>8969.85</v>
      </c>
      <c r="N138" s="28">
        <v>8792.2999999999993</v>
      </c>
      <c r="O138" s="39">
        <v>2239300</v>
      </c>
      <c r="P138" s="40">
        <v>-3.2365396249243797E-2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44980</v>
      </c>
      <c r="E139" s="37">
        <v>774.9</v>
      </c>
      <c r="F139" s="37">
        <v>772.80000000000007</v>
      </c>
      <c r="G139" s="38">
        <v>765.70000000000016</v>
      </c>
      <c r="H139" s="38">
        <v>756.50000000000011</v>
      </c>
      <c r="I139" s="38">
        <v>749.4000000000002</v>
      </c>
      <c r="J139" s="38">
        <v>782.00000000000011</v>
      </c>
      <c r="K139" s="38">
        <v>789.1</v>
      </c>
      <c r="L139" s="38">
        <v>798.30000000000007</v>
      </c>
      <c r="M139" s="28">
        <v>779.9</v>
      </c>
      <c r="N139" s="28">
        <v>763.6</v>
      </c>
      <c r="O139" s="39">
        <v>14058750</v>
      </c>
      <c r="P139" s="40">
        <v>-7.3256840247131506E-3</v>
      </c>
    </row>
    <row r="140" spans="1:16" ht="12.75" customHeight="1">
      <c r="A140" s="28">
        <v>130</v>
      </c>
      <c r="B140" s="29" t="s">
        <v>44</v>
      </c>
      <c r="C140" s="30" t="s">
        <v>424</v>
      </c>
      <c r="D140" s="31">
        <v>44980</v>
      </c>
      <c r="E140" s="37">
        <v>1479.5</v>
      </c>
      <c r="F140" s="37">
        <v>1490.9333333333334</v>
      </c>
      <c r="G140" s="38">
        <v>1443.8666666666668</v>
      </c>
      <c r="H140" s="38">
        <v>1408.2333333333333</v>
      </c>
      <c r="I140" s="38">
        <v>1361.1666666666667</v>
      </c>
      <c r="J140" s="38">
        <v>1526.5666666666668</v>
      </c>
      <c r="K140" s="38">
        <v>1573.6333333333334</v>
      </c>
      <c r="L140" s="38">
        <v>1609.2666666666669</v>
      </c>
      <c r="M140" s="28">
        <v>1538</v>
      </c>
      <c r="N140" s="28">
        <v>1455.3</v>
      </c>
      <c r="O140" s="39">
        <v>1064800</v>
      </c>
      <c r="P140" s="40">
        <v>2.266615443718786E-2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44980</v>
      </c>
      <c r="E141" s="37">
        <v>1313.05</v>
      </c>
      <c r="F141" s="37">
        <v>1317.4333333333332</v>
      </c>
      <c r="G141" s="38">
        <v>1294.7666666666664</v>
      </c>
      <c r="H141" s="38">
        <v>1276.4833333333333</v>
      </c>
      <c r="I141" s="38">
        <v>1253.8166666666666</v>
      </c>
      <c r="J141" s="38">
        <v>1335.7166666666662</v>
      </c>
      <c r="K141" s="38">
        <v>1358.3833333333328</v>
      </c>
      <c r="L141" s="38">
        <v>1376.6666666666661</v>
      </c>
      <c r="M141" s="28">
        <v>1340.1</v>
      </c>
      <c r="N141" s="28">
        <v>1299.1500000000001</v>
      </c>
      <c r="O141" s="39">
        <v>960800</v>
      </c>
      <c r="P141" s="40">
        <v>-5.7299843014128729E-2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44980</v>
      </c>
      <c r="E142" s="37">
        <v>715.35</v>
      </c>
      <c r="F142" s="37">
        <v>715.61666666666667</v>
      </c>
      <c r="G142" s="38">
        <v>693.13333333333333</v>
      </c>
      <c r="H142" s="38">
        <v>670.91666666666663</v>
      </c>
      <c r="I142" s="38">
        <v>648.43333333333328</v>
      </c>
      <c r="J142" s="38">
        <v>737.83333333333337</v>
      </c>
      <c r="K142" s="38">
        <v>760.31666666666672</v>
      </c>
      <c r="L142" s="38">
        <v>782.53333333333342</v>
      </c>
      <c r="M142" s="28">
        <v>738.1</v>
      </c>
      <c r="N142" s="28">
        <v>693.4</v>
      </c>
      <c r="O142" s="39">
        <v>3407950</v>
      </c>
      <c r="P142" s="40">
        <v>-3.1226903178122691E-2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44980</v>
      </c>
      <c r="E143" s="37">
        <v>849.15</v>
      </c>
      <c r="F143" s="37">
        <v>853.91666666666663</v>
      </c>
      <c r="G143" s="38">
        <v>832.38333333333321</v>
      </c>
      <c r="H143" s="38">
        <v>815.61666666666656</v>
      </c>
      <c r="I143" s="38">
        <v>794.08333333333314</v>
      </c>
      <c r="J143" s="38">
        <v>870.68333333333328</v>
      </c>
      <c r="K143" s="38">
        <v>892.21666666666681</v>
      </c>
      <c r="L143" s="38">
        <v>908.98333333333335</v>
      </c>
      <c r="M143" s="28">
        <v>875.45</v>
      </c>
      <c r="N143" s="28">
        <v>837.15</v>
      </c>
      <c r="O143" s="39">
        <v>2327200</v>
      </c>
      <c r="P143" s="40">
        <v>7.1454880294659295E-2</v>
      </c>
    </row>
    <row r="144" spans="1:16" ht="12.75" customHeight="1">
      <c r="A144" s="28">
        <v>134</v>
      </c>
      <c r="B144" s="29" t="s">
        <v>49</v>
      </c>
      <c r="C144" s="30" t="s">
        <v>803</v>
      </c>
      <c r="D144" s="31">
        <v>44980</v>
      </c>
      <c r="E144" s="37">
        <v>75.25</v>
      </c>
      <c r="F144" s="37">
        <v>74.61666666666666</v>
      </c>
      <c r="G144" s="38">
        <v>73.783333333333317</v>
      </c>
      <c r="H144" s="38">
        <v>72.316666666666663</v>
      </c>
      <c r="I144" s="38">
        <v>71.48333333333332</v>
      </c>
      <c r="J144" s="38">
        <v>76.083333333333314</v>
      </c>
      <c r="K144" s="38">
        <v>76.916666666666657</v>
      </c>
      <c r="L144" s="38">
        <v>78.383333333333312</v>
      </c>
      <c r="M144" s="28">
        <v>75.45</v>
      </c>
      <c r="N144" s="28">
        <v>73.150000000000006</v>
      </c>
      <c r="O144" s="39">
        <v>67891500</v>
      </c>
      <c r="P144" s="40">
        <v>-1.575496623935806E-2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44980</v>
      </c>
      <c r="E145" s="37">
        <v>2109.85</v>
      </c>
      <c r="F145" s="37">
        <v>2105.6166666666668</v>
      </c>
      <c r="G145" s="38">
        <v>2086.2333333333336</v>
      </c>
      <c r="H145" s="38">
        <v>2062.6166666666668</v>
      </c>
      <c r="I145" s="38">
        <v>2043.2333333333336</v>
      </c>
      <c r="J145" s="38">
        <v>2129.2333333333336</v>
      </c>
      <c r="K145" s="38">
        <v>2148.6166666666668</v>
      </c>
      <c r="L145" s="38">
        <v>2172.2333333333336</v>
      </c>
      <c r="M145" s="28">
        <v>2125</v>
      </c>
      <c r="N145" s="28">
        <v>2082</v>
      </c>
      <c r="O145" s="39">
        <v>1330450</v>
      </c>
      <c r="P145" s="40">
        <v>3.7344398340248964E-3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44980</v>
      </c>
      <c r="E146" s="37">
        <v>92819.9</v>
      </c>
      <c r="F146" s="37">
        <v>92337.016666666663</v>
      </c>
      <c r="G146" s="38">
        <v>91563.033333333326</v>
      </c>
      <c r="H146" s="38">
        <v>90306.166666666657</v>
      </c>
      <c r="I146" s="38">
        <v>89532.18333333332</v>
      </c>
      <c r="J146" s="38">
        <v>93593.883333333331</v>
      </c>
      <c r="K146" s="38">
        <v>94367.866666666669</v>
      </c>
      <c r="L146" s="38">
        <v>95624.733333333337</v>
      </c>
      <c r="M146" s="28">
        <v>93111</v>
      </c>
      <c r="N146" s="28">
        <v>91080.15</v>
      </c>
      <c r="O146" s="39">
        <v>55300</v>
      </c>
      <c r="P146" s="40">
        <v>3.190893823474529E-2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44980</v>
      </c>
      <c r="E147" s="37">
        <v>1026.25</v>
      </c>
      <c r="F147" s="37">
        <v>1019.4333333333334</v>
      </c>
      <c r="G147" s="38">
        <v>1010.3666666666668</v>
      </c>
      <c r="H147" s="38">
        <v>994.48333333333335</v>
      </c>
      <c r="I147" s="38">
        <v>985.41666666666674</v>
      </c>
      <c r="J147" s="38">
        <v>1035.3166666666668</v>
      </c>
      <c r="K147" s="38">
        <v>1044.3833333333334</v>
      </c>
      <c r="L147" s="38">
        <v>1060.2666666666669</v>
      </c>
      <c r="M147" s="28">
        <v>1028.5</v>
      </c>
      <c r="N147" s="28">
        <v>1003.55</v>
      </c>
      <c r="O147" s="39">
        <v>6234250</v>
      </c>
      <c r="P147" s="40">
        <v>-1.5802726404445602E-2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44980</v>
      </c>
      <c r="E148" s="37">
        <v>81.7</v>
      </c>
      <c r="F148" s="37">
        <v>81.86666666666666</v>
      </c>
      <c r="G148" s="38">
        <v>80.683333333333323</v>
      </c>
      <c r="H148" s="38">
        <v>79.666666666666657</v>
      </c>
      <c r="I148" s="38">
        <v>78.48333333333332</v>
      </c>
      <c r="J148" s="38">
        <v>82.883333333333326</v>
      </c>
      <c r="K148" s="38">
        <v>84.066666666666663</v>
      </c>
      <c r="L148" s="38">
        <v>85.083333333333329</v>
      </c>
      <c r="M148" s="28">
        <v>83.05</v>
      </c>
      <c r="N148" s="28">
        <v>80.849999999999994</v>
      </c>
      <c r="O148" s="39">
        <v>65580000</v>
      </c>
      <c r="P148" s="40">
        <v>-1.4982539146107919E-2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44980</v>
      </c>
      <c r="E149" s="37">
        <v>3669.8</v>
      </c>
      <c r="F149" s="37">
        <v>3664.1166666666668</v>
      </c>
      <c r="G149" s="38">
        <v>3620.4333333333334</v>
      </c>
      <c r="H149" s="38">
        <v>3571.0666666666666</v>
      </c>
      <c r="I149" s="38">
        <v>3527.3833333333332</v>
      </c>
      <c r="J149" s="38">
        <v>3713.4833333333336</v>
      </c>
      <c r="K149" s="38">
        <v>3757.166666666667</v>
      </c>
      <c r="L149" s="38">
        <v>3806.5333333333338</v>
      </c>
      <c r="M149" s="28">
        <v>3707.8</v>
      </c>
      <c r="N149" s="28">
        <v>3614.75</v>
      </c>
      <c r="O149" s="39">
        <v>1420750</v>
      </c>
      <c r="P149" s="40">
        <v>4.8911037283130308E-2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44980</v>
      </c>
      <c r="E150" s="37">
        <v>4013.45</v>
      </c>
      <c r="F150" s="37">
        <v>4024.3833333333332</v>
      </c>
      <c r="G150" s="38">
        <v>3960.2166666666662</v>
      </c>
      <c r="H150" s="38">
        <v>3906.9833333333331</v>
      </c>
      <c r="I150" s="38">
        <v>3842.8166666666662</v>
      </c>
      <c r="J150" s="38">
        <v>4077.6166666666663</v>
      </c>
      <c r="K150" s="38">
        <v>4141.7833333333328</v>
      </c>
      <c r="L150" s="38">
        <v>4195.0166666666664</v>
      </c>
      <c r="M150" s="28">
        <v>4088.55</v>
      </c>
      <c r="N150" s="28">
        <v>3971.15</v>
      </c>
      <c r="O150" s="39">
        <v>451050</v>
      </c>
      <c r="P150" s="40">
        <v>-1.7320261437908498E-2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44980</v>
      </c>
      <c r="E151" s="37">
        <v>19077.25</v>
      </c>
      <c r="F151" s="37">
        <v>19105.466666666667</v>
      </c>
      <c r="G151" s="38">
        <v>18950.933333333334</v>
      </c>
      <c r="H151" s="38">
        <v>18824.616666666669</v>
      </c>
      <c r="I151" s="38">
        <v>18670.083333333336</v>
      </c>
      <c r="J151" s="38">
        <v>19231.783333333333</v>
      </c>
      <c r="K151" s="38">
        <v>19386.316666666666</v>
      </c>
      <c r="L151" s="38">
        <v>19512.633333333331</v>
      </c>
      <c r="M151" s="28">
        <v>19260</v>
      </c>
      <c r="N151" s="28">
        <v>18979.150000000001</v>
      </c>
      <c r="O151" s="39">
        <v>275480</v>
      </c>
      <c r="P151" s="40">
        <v>5.3219146658510477E-2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44980</v>
      </c>
      <c r="E152" s="37">
        <v>120</v>
      </c>
      <c r="F152" s="37">
        <v>120.43333333333334</v>
      </c>
      <c r="G152" s="38">
        <v>118.36666666666667</v>
      </c>
      <c r="H152" s="38">
        <v>116.73333333333333</v>
      </c>
      <c r="I152" s="38">
        <v>114.66666666666667</v>
      </c>
      <c r="J152" s="38">
        <v>122.06666666666668</v>
      </c>
      <c r="K152" s="38">
        <v>124.13333333333334</v>
      </c>
      <c r="L152" s="38">
        <v>125.76666666666668</v>
      </c>
      <c r="M152" s="28">
        <v>122.5</v>
      </c>
      <c r="N152" s="28">
        <v>118.8</v>
      </c>
      <c r="O152" s="39">
        <v>40486500</v>
      </c>
      <c r="P152" s="40">
        <v>-1.7258328782086291E-2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44980</v>
      </c>
      <c r="E153" s="37">
        <v>167.95</v>
      </c>
      <c r="F153" s="37">
        <v>168.5</v>
      </c>
      <c r="G153" s="38">
        <v>166.05</v>
      </c>
      <c r="H153" s="38">
        <v>164.15</v>
      </c>
      <c r="I153" s="38">
        <v>161.70000000000002</v>
      </c>
      <c r="J153" s="38">
        <v>170.4</v>
      </c>
      <c r="K153" s="38">
        <v>172.85</v>
      </c>
      <c r="L153" s="38">
        <v>174.75</v>
      </c>
      <c r="M153" s="28">
        <v>170.95</v>
      </c>
      <c r="N153" s="28">
        <v>166.6</v>
      </c>
      <c r="O153" s="39">
        <v>63720300</v>
      </c>
      <c r="P153" s="40">
        <v>3.9423523942352393E-2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44980</v>
      </c>
      <c r="E154" s="37">
        <v>849.15</v>
      </c>
      <c r="F154" s="37">
        <v>837.16666666666663</v>
      </c>
      <c r="G154" s="38">
        <v>820.83333333333326</v>
      </c>
      <c r="H154" s="38">
        <v>792.51666666666665</v>
      </c>
      <c r="I154" s="38">
        <v>776.18333333333328</v>
      </c>
      <c r="J154" s="38">
        <v>865.48333333333323</v>
      </c>
      <c r="K154" s="38">
        <v>881.81666666666649</v>
      </c>
      <c r="L154" s="38">
        <v>910.13333333333321</v>
      </c>
      <c r="M154" s="28">
        <v>853.5</v>
      </c>
      <c r="N154" s="28">
        <v>808.85</v>
      </c>
      <c r="O154" s="39">
        <v>5692400</v>
      </c>
      <c r="P154" s="40">
        <v>-3.7177362064882785E-2</v>
      </c>
    </row>
    <row r="155" spans="1:16" ht="12.75" customHeight="1">
      <c r="A155" s="28">
        <v>145</v>
      </c>
      <c r="B155" s="29" t="s">
        <v>86</v>
      </c>
      <c r="C155" s="30" t="s">
        <v>432</v>
      </c>
      <c r="D155" s="31">
        <v>44980</v>
      </c>
      <c r="E155" s="37">
        <v>3133.85</v>
      </c>
      <c r="F155" s="37">
        <v>3113.7166666666667</v>
      </c>
      <c r="G155" s="38">
        <v>3075.1333333333332</v>
      </c>
      <c r="H155" s="38">
        <v>3016.4166666666665</v>
      </c>
      <c r="I155" s="38">
        <v>2977.833333333333</v>
      </c>
      <c r="J155" s="38">
        <v>3172.4333333333334</v>
      </c>
      <c r="K155" s="38">
        <v>3211.0166666666664</v>
      </c>
      <c r="L155" s="38">
        <v>3269.7333333333336</v>
      </c>
      <c r="M155" s="28">
        <v>3152.3</v>
      </c>
      <c r="N155" s="28">
        <v>3055</v>
      </c>
      <c r="O155" s="39">
        <v>438000</v>
      </c>
      <c r="P155" s="40">
        <v>4.1265474552957355E-3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44980</v>
      </c>
      <c r="E156" s="37">
        <v>143.75</v>
      </c>
      <c r="F156" s="37">
        <v>143.18333333333334</v>
      </c>
      <c r="G156" s="38">
        <v>141.51666666666668</v>
      </c>
      <c r="H156" s="38">
        <v>139.28333333333333</v>
      </c>
      <c r="I156" s="38">
        <v>137.61666666666667</v>
      </c>
      <c r="J156" s="38">
        <v>145.41666666666669</v>
      </c>
      <c r="K156" s="38">
        <v>147.08333333333331</v>
      </c>
      <c r="L156" s="38">
        <v>149.31666666666669</v>
      </c>
      <c r="M156" s="28">
        <v>144.85</v>
      </c>
      <c r="N156" s="28">
        <v>140.94999999999999</v>
      </c>
      <c r="O156" s="39">
        <v>31943450</v>
      </c>
      <c r="P156" s="40">
        <v>-6.7123903755340678E-2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44980</v>
      </c>
      <c r="E157" s="37">
        <v>40266.449999999997</v>
      </c>
      <c r="F157" s="37">
        <v>40438.433333333334</v>
      </c>
      <c r="G157" s="38">
        <v>39977.966666666667</v>
      </c>
      <c r="H157" s="38">
        <v>39689.48333333333</v>
      </c>
      <c r="I157" s="38">
        <v>39229.016666666663</v>
      </c>
      <c r="J157" s="38">
        <v>40726.916666666672</v>
      </c>
      <c r="K157" s="38">
        <v>41187.383333333346</v>
      </c>
      <c r="L157" s="38">
        <v>41475.866666666676</v>
      </c>
      <c r="M157" s="28">
        <v>40898.9</v>
      </c>
      <c r="N157" s="28">
        <v>40149.949999999997</v>
      </c>
      <c r="O157" s="39">
        <v>107610</v>
      </c>
      <c r="P157" s="40">
        <v>2.7956388034665923E-3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44980</v>
      </c>
      <c r="E158" s="37">
        <v>854.6</v>
      </c>
      <c r="F158" s="37">
        <v>849.43333333333339</v>
      </c>
      <c r="G158" s="38">
        <v>836.21666666666681</v>
      </c>
      <c r="H158" s="38">
        <v>817.83333333333337</v>
      </c>
      <c r="I158" s="38">
        <v>804.61666666666679</v>
      </c>
      <c r="J158" s="38">
        <v>867.81666666666683</v>
      </c>
      <c r="K158" s="38">
        <v>881.03333333333353</v>
      </c>
      <c r="L158" s="38">
        <v>899.41666666666686</v>
      </c>
      <c r="M158" s="28">
        <v>862.65</v>
      </c>
      <c r="N158" s="28">
        <v>831.05</v>
      </c>
      <c r="O158" s="39">
        <v>5062750</v>
      </c>
      <c r="P158" s="40">
        <v>1.611656915774368E-2</v>
      </c>
    </row>
    <row r="159" spans="1:16" ht="12.75" customHeight="1">
      <c r="A159" s="28">
        <v>149</v>
      </c>
      <c r="B159" s="29" t="s">
        <v>86</v>
      </c>
      <c r="C159" s="30" t="s">
        <v>437</v>
      </c>
      <c r="D159" s="31">
        <v>44980</v>
      </c>
      <c r="E159" s="37">
        <v>4820.6000000000004</v>
      </c>
      <c r="F159" s="37">
        <v>4781.9000000000005</v>
      </c>
      <c r="G159" s="38">
        <v>4715.9000000000015</v>
      </c>
      <c r="H159" s="38">
        <v>4611.2000000000007</v>
      </c>
      <c r="I159" s="38">
        <v>4545.2000000000016</v>
      </c>
      <c r="J159" s="38">
        <v>4886.6000000000013</v>
      </c>
      <c r="K159" s="38">
        <v>4952.5999999999995</v>
      </c>
      <c r="L159" s="38">
        <v>5057.3000000000011</v>
      </c>
      <c r="M159" s="28">
        <v>4847.8999999999996</v>
      </c>
      <c r="N159" s="28">
        <v>4677.2</v>
      </c>
      <c r="O159" s="39">
        <v>812000</v>
      </c>
      <c r="P159" s="40">
        <v>7.3080481036077699E-2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44980</v>
      </c>
      <c r="E160" s="37">
        <v>212.4</v>
      </c>
      <c r="F160" s="37">
        <v>213.43333333333331</v>
      </c>
      <c r="G160" s="38">
        <v>210.41666666666663</v>
      </c>
      <c r="H160" s="38">
        <v>208.43333333333331</v>
      </c>
      <c r="I160" s="38">
        <v>205.41666666666663</v>
      </c>
      <c r="J160" s="38">
        <v>215.41666666666663</v>
      </c>
      <c r="K160" s="38">
        <v>218.43333333333334</v>
      </c>
      <c r="L160" s="38">
        <v>220.41666666666663</v>
      </c>
      <c r="M160" s="28">
        <v>216.45</v>
      </c>
      <c r="N160" s="28">
        <v>211.45</v>
      </c>
      <c r="O160" s="39">
        <v>12096000</v>
      </c>
      <c r="P160" s="40">
        <v>4.7272727272727272E-2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44980</v>
      </c>
      <c r="E161" s="37">
        <v>139.05000000000001</v>
      </c>
      <c r="F161" s="37">
        <v>138.04999999999998</v>
      </c>
      <c r="G161" s="38">
        <v>135.49999999999997</v>
      </c>
      <c r="H161" s="38">
        <v>131.94999999999999</v>
      </c>
      <c r="I161" s="38">
        <v>129.39999999999998</v>
      </c>
      <c r="J161" s="38">
        <v>141.59999999999997</v>
      </c>
      <c r="K161" s="38">
        <v>144.14999999999998</v>
      </c>
      <c r="L161" s="38">
        <v>147.69999999999996</v>
      </c>
      <c r="M161" s="28">
        <v>140.6</v>
      </c>
      <c r="N161" s="28">
        <v>134.5</v>
      </c>
      <c r="O161" s="39">
        <v>59910600</v>
      </c>
      <c r="P161" s="40">
        <v>-1.2403100775193799E-3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44980</v>
      </c>
      <c r="E162" s="37">
        <v>2303.6</v>
      </c>
      <c r="F162" s="37">
        <v>2298.9333333333329</v>
      </c>
      <c r="G162" s="38">
        <v>2272.6666666666661</v>
      </c>
      <c r="H162" s="38">
        <v>2241.7333333333331</v>
      </c>
      <c r="I162" s="38">
        <v>2215.4666666666662</v>
      </c>
      <c r="J162" s="38">
        <v>2329.8666666666659</v>
      </c>
      <c r="K162" s="38">
        <v>2356.1333333333332</v>
      </c>
      <c r="L162" s="38">
        <v>2387.0666666666657</v>
      </c>
      <c r="M162" s="28">
        <v>2325.1999999999998</v>
      </c>
      <c r="N162" s="28">
        <v>2268</v>
      </c>
      <c r="O162" s="39">
        <v>2584500</v>
      </c>
      <c r="P162" s="40">
        <v>3.0399681052526661E-2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44980</v>
      </c>
      <c r="E163" s="37">
        <v>3015.2</v>
      </c>
      <c r="F163" s="37">
        <v>3020.8333333333335</v>
      </c>
      <c r="G163" s="38">
        <v>2991.7666666666669</v>
      </c>
      <c r="H163" s="38">
        <v>2968.3333333333335</v>
      </c>
      <c r="I163" s="38">
        <v>2939.2666666666669</v>
      </c>
      <c r="J163" s="38">
        <v>3044.2666666666669</v>
      </c>
      <c r="K163" s="38">
        <v>3073.3333333333335</v>
      </c>
      <c r="L163" s="38">
        <v>3096.7666666666669</v>
      </c>
      <c r="M163" s="28">
        <v>3049.9</v>
      </c>
      <c r="N163" s="28">
        <v>2997.4</v>
      </c>
      <c r="O163" s="39">
        <v>1983750</v>
      </c>
      <c r="P163" s="40">
        <v>-1.0721855130283007E-2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44980</v>
      </c>
      <c r="E164" s="37">
        <v>51.15</v>
      </c>
      <c r="F164" s="37">
        <v>50.883333333333333</v>
      </c>
      <c r="G164" s="38">
        <v>49.116666666666667</v>
      </c>
      <c r="H164" s="38">
        <v>47.083333333333336</v>
      </c>
      <c r="I164" s="38">
        <v>45.31666666666667</v>
      </c>
      <c r="J164" s="38">
        <v>52.916666666666664</v>
      </c>
      <c r="K164" s="38">
        <v>54.68333333333333</v>
      </c>
      <c r="L164" s="38">
        <v>56.716666666666661</v>
      </c>
      <c r="M164" s="28">
        <v>52.65</v>
      </c>
      <c r="N164" s="28">
        <v>48.85</v>
      </c>
      <c r="O164" s="39">
        <v>249296000</v>
      </c>
      <c r="P164" s="40">
        <v>3.8387204265244917E-2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44980</v>
      </c>
      <c r="E165" s="37">
        <v>3011.35</v>
      </c>
      <c r="F165" s="37">
        <v>3021.4500000000003</v>
      </c>
      <c r="G165" s="38">
        <v>2964.9000000000005</v>
      </c>
      <c r="H165" s="38">
        <v>2918.4500000000003</v>
      </c>
      <c r="I165" s="38">
        <v>2861.9000000000005</v>
      </c>
      <c r="J165" s="38">
        <v>3067.9000000000005</v>
      </c>
      <c r="K165" s="38">
        <v>3124.4500000000007</v>
      </c>
      <c r="L165" s="38">
        <v>3170.9000000000005</v>
      </c>
      <c r="M165" s="28">
        <v>3078</v>
      </c>
      <c r="N165" s="28">
        <v>2975</v>
      </c>
      <c r="O165" s="39">
        <v>787800</v>
      </c>
      <c r="P165" s="40">
        <v>-2.9922423346878464E-2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44980</v>
      </c>
      <c r="E166" s="37">
        <v>214</v>
      </c>
      <c r="F166" s="37">
        <v>214.81666666666669</v>
      </c>
      <c r="G166" s="38">
        <v>211.78333333333339</v>
      </c>
      <c r="H166" s="38">
        <v>209.56666666666669</v>
      </c>
      <c r="I166" s="38">
        <v>206.53333333333339</v>
      </c>
      <c r="J166" s="38">
        <v>217.03333333333339</v>
      </c>
      <c r="K166" s="38">
        <v>220.06666666666669</v>
      </c>
      <c r="L166" s="38">
        <v>222.28333333333339</v>
      </c>
      <c r="M166" s="28">
        <v>217.85</v>
      </c>
      <c r="N166" s="28">
        <v>212.6</v>
      </c>
      <c r="O166" s="39">
        <v>30105000</v>
      </c>
      <c r="P166" s="40">
        <v>1.8869619911941775E-3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44980</v>
      </c>
      <c r="E167" s="37">
        <v>1679.35</v>
      </c>
      <c r="F167" s="37">
        <v>1671.8</v>
      </c>
      <c r="G167" s="38">
        <v>1647.6</v>
      </c>
      <c r="H167" s="38">
        <v>1615.85</v>
      </c>
      <c r="I167" s="38">
        <v>1591.6499999999999</v>
      </c>
      <c r="J167" s="38">
        <v>1703.55</v>
      </c>
      <c r="K167" s="38">
        <v>1727.7500000000002</v>
      </c>
      <c r="L167" s="38">
        <v>1759.5</v>
      </c>
      <c r="M167" s="28">
        <v>1696</v>
      </c>
      <c r="N167" s="28">
        <v>1640.05</v>
      </c>
      <c r="O167" s="39">
        <v>2637360</v>
      </c>
      <c r="P167" s="40">
        <v>4.3397396156230625E-3</v>
      </c>
    </row>
    <row r="168" spans="1:16" ht="12.75" customHeight="1">
      <c r="A168" s="28">
        <v>158</v>
      </c>
      <c r="B168" s="29" t="s">
        <v>44</v>
      </c>
      <c r="C168" s="30" t="s">
        <v>449</v>
      </c>
      <c r="D168" s="31">
        <v>44980</v>
      </c>
      <c r="E168" s="37">
        <v>169.2</v>
      </c>
      <c r="F168" s="37">
        <v>169.03333333333333</v>
      </c>
      <c r="G168" s="38">
        <v>165.91666666666666</v>
      </c>
      <c r="H168" s="38">
        <v>162.63333333333333</v>
      </c>
      <c r="I168" s="38">
        <v>159.51666666666665</v>
      </c>
      <c r="J168" s="38">
        <v>172.31666666666666</v>
      </c>
      <c r="K168" s="38">
        <v>175.43333333333334</v>
      </c>
      <c r="L168" s="38">
        <v>178.71666666666667</v>
      </c>
      <c r="M168" s="28">
        <v>172.15</v>
      </c>
      <c r="N168" s="28">
        <v>165.75</v>
      </c>
      <c r="O168" s="39">
        <v>10671500</v>
      </c>
      <c r="P168" s="40">
        <v>-3.5947712418300652E-3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44980</v>
      </c>
      <c r="E169" s="37">
        <v>681.75</v>
      </c>
      <c r="F169" s="37">
        <v>680.25</v>
      </c>
      <c r="G169" s="38">
        <v>668.5</v>
      </c>
      <c r="H169" s="38">
        <v>655.25</v>
      </c>
      <c r="I169" s="38">
        <v>643.5</v>
      </c>
      <c r="J169" s="38">
        <v>693.5</v>
      </c>
      <c r="K169" s="38">
        <v>705.25</v>
      </c>
      <c r="L169" s="38">
        <v>718.5</v>
      </c>
      <c r="M169" s="28">
        <v>692</v>
      </c>
      <c r="N169" s="28">
        <v>667</v>
      </c>
      <c r="O169" s="39">
        <v>3788450</v>
      </c>
      <c r="P169" s="40">
        <v>1.7981568891885817E-3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44980</v>
      </c>
      <c r="E170" s="37">
        <v>156.35</v>
      </c>
      <c r="F170" s="37">
        <v>152.85</v>
      </c>
      <c r="G170" s="38">
        <v>148.5</v>
      </c>
      <c r="H170" s="38">
        <v>140.65</v>
      </c>
      <c r="I170" s="38">
        <v>136.30000000000001</v>
      </c>
      <c r="J170" s="38">
        <v>160.69999999999999</v>
      </c>
      <c r="K170" s="38">
        <v>165.04999999999995</v>
      </c>
      <c r="L170" s="38">
        <v>172.89999999999998</v>
      </c>
      <c r="M170" s="28">
        <v>157.19999999999999</v>
      </c>
      <c r="N170" s="28">
        <v>145</v>
      </c>
      <c r="O170" s="39">
        <v>30265000</v>
      </c>
      <c r="P170" s="40">
        <v>5.8158856763044203E-3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44980</v>
      </c>
      <c r="E171" s="37">
        <v>118.55</v>
      </c>
      <c r="F171" s="37">
        <v>118.76666666666667</v>
      </c>
      <c r="G171" s="38">
        <v>116.78333333333333</v>
      </c>
      <c r="H171" s="38">
        <v>115.01666666666667</v>
      </c>
      <c r="I171" s="38">
        <v>113.03333333333333</v>
      </c>
      <c r="J171" s="38">
        <v>120.53333333333333</v>
      </c>
      <c r="K171" s="38">
        <v>122.51666666666665</v>
      </c>
      <c r="L171" s="38">
        <v>124.28333333333333</v>
      </c>
      <c r="M171" s="28">
        <v>120.75</v>
      </c>
      <c r="N171" s="28">
        <v>117</v>
      </c>
      <c r="O171" s="39">
        <v>53040000</v>
      </c>
      <c r="P171" s="40">
        <v>-2.1257750221434897E-2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44980</v>
      </c>
      <c r="E172" s="37">
        <v>2339.15</v>
      </c>
      <c r="F172" s="37">
        <v>2339.1833333333334</v>
      </c>
      <c r="G172" s="38">
        <v>2314.9666666666667</v>
      </c>
      <c r="H172" s="38">
        <v>2290.7833333333333</v>
      </c>
      <c r="I172" s="38">
        <v>2266.5666666666666</v>
      </c>
      <c r="J172" s="38">
        <v>2363.3666666666668</v>
      </c>
      <c r="K172" s="38">
        <v>2387.5833333333339</v>
      </c>
      <c r="L172" s="38">
        <v>2411.7666666666669</v>
      </c>
      <c r="M172" s="28">
        <v>2363.4</v>
      </c>
      <c r="N172" s="28">
        <v>2315</v>
      </c>
      <c r="O172" s="39">
        <v>41684750</v>
      </c>
      <c r="P172" s="40">
        <v>1.0668024415228605E-2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44980</v>
      </c>
      <c r="E173" s="37">
        <v>89.3</v>
      </c>
      <c r="F173" s="37">
        <v>89.183333333333323</v>
      </c>
      <c r="G173" s="38">
        <v>87.96666666666664</v>
      </c>
      <c r="H173" s="38">
        <v>86.633333333333312</v>
      </c>
      <c r="I173" s="38">
        <v>85.416666666666629</v>
      </c>
      <c r="J173" s="38">
        <v>90.516666666666652</v>
      </c>
      <c r="K173" s="38">
        <v>91.73333333333332</v>
      </c>
      <c r="L173" s="38">
        <v>93.066666666666663</v>
      </c>
      <c r="M173" s="28">
        <v>90.4</v>
      </c>
      <c r="N173" s="28">
        <v>87.85</v>
      </c>
      <c r="O173" s="39">
        <v>111624000</v>
      </c>
      <c r="P173" s="40">
        <v>-7.87739902606703E-4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44980</v>
      </c>
      <c r="E174" s="37">
        <v>741.8</v>
      </c>
      <c r="F174" s="37">
        <v>741.08333333333337</v>
      </c>
      <c r="G174" s="38">
        <v>733.7166666666667</v>
      </c>
      <c r="H174" s="38">
        <v>725.63333333333333</v>
      </c>
      <c r="I174" s="38">
        <v>718.26666666666665</v>
      </c>
      <c r="J174" s="38">
        <v>749.16666666666674</v>
      </c>
      <c r="K174" s="38">
        <v>756.5333333333333</v>
      </c>
      <c r="L174" s="38">
        <v>764.61666666666679</v>
      </c>
      <c r="M174" s="28">
        <v>748.45</v>
      </c>
      <c r="N174" s="28">
        <v>733</v>
      </c>
      <c r="O174" s="39">
        <v>8025600</v>
      </c>
      <c r="P174" s="40">
        <v>-9.087317265902806E-3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44980</v>
      </c>
      <c r="E175" s="37">
        <v>1113.95</v>
      </c>
      <c r="F175" s="37">
        <v>1123.0000000000002</v>
      </c>
      <c r="G175" s="38">
        <v>1087.6000000000004</v>
      </c>
      <c r="H175" s="38">
        <v>1061.2500000000002</v>
      </c>
      <c r="I175" s="38">
        <v>1025.8500000000004</v>
      </c>
      <c r="J175" s="38">
        <v>1149.3500000000004</v>
      </c>
      <c r="K175" s="38">
        <v>1184.7500000000005</v>
      </c>
      <c r="L175" s="38">
        <v>1211.1000000000004</v>
      </c>
      <c r="M175" s="28">
        <v>1158.4000000000001</v>
      </c>
      <c r="N175" s="28">
        <v>1096.6500000000001</v>
      </c>
      <c r="O175" s="39">
        <v>7926750</v>
      </c>
      <c r="P175" s="40">
        <v>3.984651711924439E-2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44980</v>
      </c>
      <c r="E176" s="37">
        <v>532</v>
      </c>
      <c r="F176" s="37">
        <v>524.51666666666677</v>
      </c>
      <c r="G176" s="38">
        <v>513.08333333333348</v>
      </c>
      <c r="H176" s="38">
        <v>494.16666666666674</v>
      </c>
      <c r="I176" s="38">
        <v>482.73333333333346</v>
      </c>
      <c r="J176" s="38">
        <v>543.43333333333351</v>
      </c>
      <c r="K176" s="38">
        <v>554.86666666666667</v>
      </c>
      <c r="L176" s="38">
        <v>573.78333333333353</v>
      </c>
      <c r="M176" s="28">
        <v>535.95000000000005</v>
      </c>
      <c r="N176" s="28">
        <v>505.6</v>
      </c>
      <c r="O176" s="39">
        <v>92383500</v>
      </c>
      <c r="P176" s="40">
        <v>7.4832899949390061E-2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44980</v>
      </c>
      <c r="E177" s="37">
        <v>24313.8</v>
      </c>
      <c r="F177" s="37">
        <v>24208.75</v>
      </c>
      <c r="G177" s="38">
        <v>23787.1</v>
      </c>
      <c r="H177" s="38">
        <v>23260.399999999998</v>
      </c>
      <c r="I177" s="38">
        <v>22838.749999999996</v>
      </c>
      <c r="J177" s="38">
        <v>24735.45</v>
      </c>
      <c r="K177" s="38">
        <v>25157.100000000002</v>
      </c>
      <c r="L177" s="38">
        <v>25683.800000000003</v>
      </c>
      <c r="M177" s="28">
        <v>24630.400000000001</v>
      </c>
      <c r="N177" s="28">
        <v>23682.05</v>
      </c>
      <c r="O177" s="39">
        <v>298700</v>
      </c>
      <c r="P177" s="40">
        <v>5.9501640507227102E-2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44980</v>
      </c>
      <c r="E178" s="37">
        <v>2942.6</v>
      </c>
      <c r="F178" s="37">
        <v>2949.5333333333328</v>
      </c>
      <c r="G178" s="38">
        <v>2914.1166666666659</v>
      </c>
      <c r="H178" s="38">
        <v>2885.6333333333332</v>
      </c>
      <c r="I178" s="38">
        <v>2850.2166666666662</v>
      </c>
      <c r="J178" s="38">
        <v>2978.0166666666655</v>
      </c>
      <c r="K178" s="38">
        <v>3013.4333333333325</v>
      </c>
      <c r="L178" s="38">
        <v>3041.9166666666652</v>
      </c>
      <c r="M178" s="28">
        <v>2984.95</v>
      </c>
      <c r="N178" s="28">
        <v>2921.05</v>
      </c>
      <c r="O178" s="39">
        <v>2124650</v>
      </c>
      <c r="P178" s="40">
        <v>3.7604082728982004E-2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44980</v>
      </c>
      <c r="E179" s="37">
        <v>2213.5500000000002</v>
      </c>
      <c r="F179" s="37">
        <v>2215.5166666666669</v>
      </c>
      <c r="G179" s="38">
        <v>2193.0333333333338</v>
      </c>
      <c r="H179" s="38">
        <v>2172.5166666666669</v>
      </c>
      <c r="I179" s="38">
        <v>2150.0333333333338</v>
      </c>
      <c r="J179" s="38">
        <v>2236.0333333333338</v>
      </c>
      <c r="K179" s="38">
        <v>2258.5166666666664</v>
      </c>
      <c r="L179" s="38">
        <v>2279.0333333333338</v>
      </c>
      <c r="M179" s="28">
        <v>2238</v>
      </c>
      <c r="N179" s="28">
        <v>2195</v>
      </c>
      <c r="O179" s="39">
        <v>4242750</v>
      </c>
      <c r="P179" s="40">
        <v>5.6888888888888892E-3</v>
      </c>
    </row>
    <row r="180" spans="1:16" ht="12.75" customHeight="1">
      <c r="A180" s="28">
        <v>170</v>
      </c>
      <c r="B180" s="29" t="s">
        <v>63</v>
      </c>
      <c r="C180" s="30" t="s">
        <v>873</v>
      </c>
      <c r="D180" s="31">
        <v>44980</v>
      </c>
      <c r="E180" s="37">
        <v>1272.8499999999999</v>
      </c>
      <c r="F180" s="37">
        <v>1280.8833333333334</v>
      </c>
      <c r="G180" s="38">
        <v>1253.1166666666668</v>
      </c>
      <c r="H180" s="38">
        <v>1233.3833333333334</v>
      </c>
      <c r="I180" s="38">
        <v>1205.6166666666668</v>
      </c>
      <c r="J180" s="38">
        <v>1300.6166666666668</v>
      </c>
      <c r="K180" s="38">
        <v>1328.3833333333337</v>
      </c>
      <c r="L180" s="38">
        <v>1348.1166666666668</v>
      </c>
      <c r="M180" s="28">
        <v>1308.6500000000001</v>
      </c>
      <c r="N180" s="28">
        <v>1261.1500000000001</v>
      </c>
      <c r="O180" s="39">
        <v>4615200</v>
      </c>
      <c r="P180" s="40">
        <v>3.1298904538341159E-3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44980</v>
      </c>
      <c r="E181" s="37">
        <v>1003.85</v>
      </c>
      <c r="F181" s="37">
        <v>1002.1</v>
      </c>
      <c r="G181" s="38">
        <v>993.1</v>
      </c>
      <c r="H181" s="38">
        <v>982.35</v>
      </c>
      <c r="I181" s="38">
        <v>973.35</v>
      </c>
      <c r="J181" s="38">
        <v>1012.85</v>
      </c>
      <c r="K181" s="38">
        <v>1021.85</v>
      </c>
      <c r="L181" s="38">
        <v>1032.5999999999999</v>
      </c>
      <c r="M181" s="28">
        <v>1011.1</v>
      </c>
      <c r="N181" s="28">
        <v>991.35</v>
      </c>
      <c r="O181" s="39">
        <v>15293600</v>
      </c>
      <c r="P181" s="40">
        <v>-5.5077609358641722E-3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44980</v>
      </c>
      <c r="E182" s="37">
        <v>456.7</v>
      </c>
      <c r="F182" s="37">
        <v>457.7166666666667</v>
      </c>
      <c r="G182" s="38">
        <v>450.43333333333339</v>
      </c>
      <c r="H182" s="38">
        <v>444.16666666666669</v>
      </c>
      <c r="I182" s="38">
        <v>436.88333333333338</v>
      </c>
      <c r="J182" s="38">
        <v>463.98333333333341</v>
      </c>
      <c r="K182" s="38">
        <v>471.26666666666671</v>
      </c>
      <c r="L182" s="38">
        <v>477.53333333333342</v>
      </c>
      <c r="M182" s="28">
        <v>465</v>
      </c>
      <c r="N182" s="28">
        <v>451.45</v>
      </c>
      <c r="O182" s="39">
        <v>8613000</v>
      </c>
      <c r="P182" s="40">
        <v>1.0460251046025104E-3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44980</v>
      </c>
      <c r="E183" s="37">
        <v>565.79999999999995</v>
      </c>
      <c r="F183" s="37">
        <v>567.61666666666667</v>
      </c>
      <c r="G183" s="38">
        <v>561.58333333333337</v>
      </c>
      <c r="H183" s="38">
        <v>557.36666666666667</v>
      </c>
      <c r="I183" s="38">
        <v>551.33333333333337</v>
      </c>
      <c r="J183" s="38">
        <v>571.83333333333337</v>
      </c>
      <c r="K183" s="38">
        <v>577.86666666666667</v>
      </c>
      <c r="L183" s="38">
        <v>582.08333333333337</v>
      </c>
      <c r="M183" s="28">
        <v>573.65</v>
      </c>
      <c r="N183" s="28">
        <v>563.4</v>
      </c>
      <c r="O183" s="39">
        <v>2148000</v>
      </c>
      <c r="P183" s="40">
        <v>-8.6346235644406633E-2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44980</v>
      </c>
      <c r="E184" s="37">
        <v>971.15</v>
      </c>
      <c r="F184" s="37">
        <v>959.08333333333337</v>
      </c>
      <c r="G184" s="38">
        <v>926.9666666666667</v>
      </c>
      <c r="H184" s="38">
        <v>882.7833333333333</v>
      </c>
      <c r="I184" s="38">
        <v>850.66666666666663</v>
      </c>
      <c r="J184" s="38">
        <v>1003.2666666666668</v>
      </c>
      <c r="K184" s="38">
        <v>1035.3833333333332</v>
      </c>
      <c r="L184" s="38">
        <v>1079.5666666666668</v>
      </c>
      <c r="M184" s="28">
        <v>991.2</v>
      </c>
      <c r="N184" s="28">
        <v>914.9</v>
      </c>
      <c r="O184" s="39">
        <v>5760000</v>
      </c>
      <c r="P184" s="40">
        <v>-5.920783993466721E-2</v>
      </c>
    </row>
    <row r="185" spans="1:16" ht="12.75" customHeight="1">
      <c r="A185" s="28">
        <v>175</v>
      </c>
      <c r="B185" s="29" t="s">
        <v>74</v>
      </c>
      <c r="C185" s="30" t="s">
        <v>487</v>
      </c>
      <c r="D185" s="31">
        <v>44980</v>
      </c>
      <c r="E185" s="37">
        <v>1222.25</v>
      </c>
      <c r="F185" s="37">
        <v>1220.95</v>
      </c>
      <c r="G185" s="38">
        <v>1197.25</v>
      </c>
      <c r="H185" s="38">
        <v>1172.25</v>
      </c>
      <c r="I185" s="38">
        <v>1148.55</v>
      </c>
      <c r="J185" s="38">
        <v>1245.95</v>
      </c>
      <c r="K185" s="38">
        <v>1269.6500000000003</v>
      </c>
      <c r="L185" s="38">
        <v>1294.6500000000001</v>
      </c>
      <c r="M185" s="28">
        <v>1244.6500000000001</v>
      </c>
      <c r="N185" s="28">
        <v>1195.95</v>
      </c>
      <c r="O185" s="39">
        <v>2655500</v>
      </c>
      <c r="P185" s="40">
        <v>2.2132409545804466E-2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44980</v>
      </c>
      <c r="E186" s="37">
        <v>740.3</v>
      </c>
      <c r="F186" s="37">
        <v>740.63333333333333</v>
      </c>
      <c r="G186" s="38">
        <v>735.51666666666665</v>
      </c>
      <c r="H186" s="38">
        <v>730.73333333333335</v>
      </c>
      <c r="I186" s="38">
        <v>725.61666666666667</v>
      </c>
      <c r="J186" s="38">
        <v>745.41666666666663</v>
      </c>
      <c r="K186" s="38">
        <v>750.53333333333319</v>
      </c>
      <c r="L186" s="38">
        <v>755.31666666666661</v>
      </c>
      <c r="M186" s="28">
        <v>745.75</v>
      </c>
      <c r="N186" s="28">
        <v>735.85</v>
      </c>
      <c r="O186" s="39">
        <v>9785700</v>
      </c>
      <c r="P186" s="40">
        <v>5.7348996392563127E-3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44980</v>
      </c>
      <c r="E187" s="37">
        <v>447.75</v>
      </c>
      <c r="F187" s="37">
        <v>447.7</v>
      </c>
      <c r="G187" s="38">
        <v>443.34999999999997</v>
      </c>
      <c r="H187" s="38">
        <v>438.95</v>
      </c>
      <c r="I187" s="38">
        <v>434.59999999999997</v>
      </c>
      <c r="J187" s="38">
        <v>452.09999999999997</v>
      </c>
      <c r="K187" s="38">
        <v>456.45</v>
      </c>
      <c r="L187" s="38">
        <v>460.84999999999997</v>
      </c>
      <c r="M187" s="28">
        <v>452.05</v>
      </c>
      <c r="N187" s="28">
        <v>443.3</v>
      </c>
      <c r="O187" s="39">
        <v>75041925</v>
      </c>
      <c r="P187" s="40">
        <v>-7.1829870668526832E-3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44980</v>
      </c>
      <c r="E188" s="37">
        <v>207.2</v>
      </c>
      <c r="F188" s="37">
        <v>207.15</v>
      </c>
      <c r="G188" s="38">
        <v>204.75</v>
      </c>
      <c r="H188" s="38">
        <v>202.29999999999998</v>
      </c>
      <c r="I188" s="38">
        <v>199.89999999999998</v>
      </c>
      <c r="J188" s="38">
        <v>209.60000000000002</v>
      </c>
      <c r="K188" s="38">
        <v>212.00000000000006</v>
      </c>
      <c r="L188" s="38">
        <v>214.45000000000005</v>
      </c>
      <c r="M188" s="28">
        <v>209.55</v>
      </c>
      <c r="N188" s="28">
        <v>204.7</v>
      </c>
      <c r="O188" s="39">
        <v>104517000</v>
      </c>
      <c r="P188" s="40">
        <v>-9.0874184052220659E-3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44980</v>
      </c>
      <c r="E189" s="37">
        <v>120.2</v>
      </c>
      <c r="F189" s="37">
        <v>120.61666666666667</v>
      </c>
      <c r="G189" s="38">
        <v>118.28333333333335</v>
      </c>
      <c r="H189" s="38">
        <v>116.36666666666667</v>
      </c>
      <c r="I189" s="38">
        <v>114.03333333333335</v>
      </c>
      <c r="J189" s="38">
        <v>122.53333333333335</v>
      </c>
      <c r="K189" s="38">
        <v>124.86666666666666</v>
      </c>
      <c r="L189" s="38">
        <v>126.78333333333335</v>
      </c>
      <c r="M189" s="28">
        <v>122.95</v>
      </c>
      <c r="N189" s="28">
        <v>118.7</v>
      </c>
      <c r="O189" s="39">
        <v>156040500</v>
      </c>
      <c r="P189" s="40">
        <v>-6.4682029472851343E-2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44980</v>
      </c>
      <c r="E190" s="37">
        <v>3479.7</v>
      </c>
      <c r="F190" s="37">
        <v>3470.25</v>
      </c>
      <c r="G190" s="38">
        <v>3448.45</v>
      </c>
      <c r="H190" s="38">
        <v>3417.2</v>
      </c>
      <c r="I190" s="38">
        <v>3395.3999999999996</v>
      </c>
      <c r="J190" s="38">
        <v>3501.5</v>
      </c>
      <c r="K190" s="38">
        <v>3523.3</v>
      </c>
      <c r="L190" s="38">
        <v>3554.55</v>
      </c>
      <c r="M190" s="28">
        <v>3492.05</v>
      </c>
      <c r="N190" s="28">
        <v>3439</v>
      </c>
      <c r="O190" s="39">
        <v>10342500</v>
      </c>
      <c r="P190" s="40">
        <v>2.5454166883556294E-2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44980</v>
      </c>
      <c r="E191" s="37">
        <v>1023.4</v>
      </c>
      <c r="F191" s="37">
        <v>1030.6833333333334</v>
      </c>
      <c r="G191" s="38">
        <v>1010.5166666666669</v>
      </c>
      <c r="H191" s="38">
        <v>997.63333333333344</v>
      </c>
      <c r="I191" s="38">
        <v>977.46666666666692</v>
      </c>
      <c r="J191" s="38">
        <v>1043.5666666666668</v>
      </c>
      <c r="K191" s="38">
        <v>1063.7333333333333</v>
      </c>
      <c r="L191" s="38">
        <v>1076.6166666666668</v>
      </c>
      <c r="M191" s="28">
        <v>1050.8499999999999</v>
      </c>
      <c r="N191" s="28">
        <v>1017.8</v>
      </c>
      <c r="O191" s="39">
        <v>12975600</v>
      </c>
      <c r="P191" s="40">
        <v>8.1732693077230897E-2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44980</v>
      </c>
      <c r="E192" s="37">
        <v>2320</v>
      </c>
      <c r="F192" s="37">
        <v>2330.1666666666665</v>
      </c>
      <c r="G192" s="38">
        <v>2267.333333333333</v>
      </c>
      <c r="H192" s="38">
        <v>2214.6666666666665</v>
      </c>
      <c r="I192" s="38">
        <v>2151.833333333333</v>
      </c>
      <c r="J192" s="38">
        <v>2382.833333333333</v>
      </c>
      <c r="K192" s="38">
        <v>2445.6666666666661</v>
      </c>
      <c r="L192" s="38">
        <v>2498.333333333333</v>
      </c>
      <c r="M192" s="28">
        <v>2393</v>
      </c>
      <c r="N192" s="28">
        <v>2277.5</v>
      </c>
      <c r="O192" s="39">
        <v>7488375</v>
      </c>
      <c r="P192" s="40">
        <v>4.0078152397174491E-4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44980</v>
      </c>
      <c r="E193" s="37">
        <v>1535.55</v>
      </c>
      <c r="F193" s="37">
        <v>1529.8166666666668</v>
      </c>
      <c r="G193" s="38">
        <v>1518.1333333333337</v>
      </c>
      <c r="H193" s="38">
        <v>1500.7166666666669</v>
      </c>
      <c r="I193" s="38">
        <v>1489.0333333333338</v>
      </c>
      <c r="J193" s="38">
        <v>1547.2333333333336</v>
      </c>
      <c r="K193" s="38">
        <v>1558.9166666666665</v>
      </c>
      <c r="L193" s="38">
        <v>1576.3333333333335</v>
      </c>
      <c r="M193" s="28">
        <v>1541.5</v>
      </c>
      <c r="N193" s="28">
        <v>1512.4</v>
      </c>
      <c r="O193" s="39">
        <v>1690500</v>
      </c>
      <c r="P193" s="40">
        <v>1.8987341772151899E-2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44980</v>
      </c>
      <c r="E194" s="37">
        <v>443.25</v>
      </c>
      <c r="F194" s="37">
        <v>442.84999999999997</v>
      </c>
      <c r="G194" s="38">
        <v>436.79999999999995</v>
      </c>
      <c r="H194" s="38">
        <v>430.34999999999997</v>
      </c>
      <c r="I194" s="38">
        <v>424.29999999999995</v>
      </c>
      <c r="J194" s="38">
        <v>449.29999999999995</v>
      </c>
      <c r="K194" s="38">
        <v>455.35</v>
      </c>
      <c r="L194" s="38">
        <v>461.79999999999995</v>
      </c>
      <c r="M194" s="28">
        <v>448.9</v>
      </c>
      <c r="N194" s="28">
        <v>436.4</v>
      </c>
      <c r="O194" s="39">
        <v>3301500</v>
      </c>
      <c r="P194" s="40">
        <v>-9.0049527239981983E-3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44980</v>
      </c>
      <c r="E195" s="37">
        <v>1215.3499999999999</v>
      </c>
      <c r="F195" s="37">
        <v>1215.7333333333333</v>
      </c>
      <c r="G195" s="38">
        <v>1201.6666666666667</v>
      </c>
      <c r="H195" s="38">
        <v>1187.9833333333333</v>
      </c>
      <c r="I195" s="38">
        <v>1173.9166666666667</v>
      </c>
      <c r="J195" s="38">
        <v>1229.4166666666667</v>
      </c>
      <c r="K195" s="38">
        <v>1243.4833333333333</v>
      </c>
      <c r="L195" s="38">
        <v>1257.1666666666667</v>
      </c>
      <c r="M195" s="28">
        <v>1229.8</v>
      </c>
      <c r="N195" s="28">
        <v>1202.05</v>
      </c>
      <c r="O195" s="39">
        <v>4836800</v>
      </c>
      <c r="P195" s="40">
        <v>-1.1283728536385935E-2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44980</v>
      </c>
      <c r="E196" s="37">
        <v>1006.05</v>
      </c>
      <c r="F196" s="37">
        <v>1013.0166666666668</v>
      </c>
      <c r="G196" s="38">
        <v>986.28333333333353</v>
      </c>
      <c r="H196" s="38">
        <v>966.51666666666677</v>
      </c>
      <c r="I196" s="38">
        <v>939.78333333333353</v>
      </c>
      <c r="J196" s="38">
        <v>1032.7833333333335</v>
      </c>
      <c r="K196" s="38">
        <v>1059.5166666666669</v>
      </c>
      <c r="L196" s="38">
        <v>1079.2833333333335</v>
      </c>
      <c r="M196" s="28">
        <v>1039.75</v>
      </c>
      <c r="N196" s="28">
        <v>993.25</v>
      </c>
      <c r="O196" s="39">
        <v>7949900</v>
      </c>
      <c r="P196" s="40">
        <v>7.7196095829636206E-3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44980</v>
      </c>
      <c r="E197" s="37">
        <v>1585.5</v>
      </c>
      <c r="F197" s="37">
        <v>1583.0999999999997</v>
      </c>
      <c r="G197" s="38">
        <v>1566.9999999999993</v>
      </c>
      <c r="H197" s="38">
        <v>1548.4999999999995</v>
      </c>
      <c r="I197" s="38">
        <v>1532.3999999999992</v>
      </c>
      <c r="J197" s="38">
        <v>1601.5999999999995</v>
      </c>
      <c r="K197" s="38">
        <v>1617.6999999999998</v>
      </c>
      <c r="L197" s="38">
        <v>1636.1999999999996</v>
      </c>
      <c r="M197" s="28">
        <v>1599.2</v>
      </c>
      <c r="N197" s="28">
        <v>1564.6</v>
      </c>
      <c r="O197" s="39">
        <v>1240000</v>
      </c>
      <c r="P197" s="40">
        <v>7.8023407022106634E-3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44980</v>
      </c>
      <c r="E198" s="37">
        <v>7214.85</v>
      </c>
      <c r="F198" s="37">
        <v>7193.9333333333343</v>
      </c>
      <c r="G198" s="38">
        <v>7060.0166666666682</v>
      </c>
      <c r="H198" s="38">
        <v>6905.1833333333343</v>
      </c>
      <c r="I198" s="38">
        <v>6771.2666666666682</v>
      </c>
      <c r="J198" s="38">
        <v>7348.7666666666682</v>
      </c>
      <c r="K198" s="38">
        <v>7482.6833333333343</v>
      </c>
      <c r="L198" s="38">
        <v>7637.5166666666682</v>
      </c>
      <c r="M198" s="28">
        <v>7327.85</v>
      </c>
      <c r="N198" s="28">
        <v>7039.1</v>
      </c>
      <c r="O198" s="39">
        <v>1899500</v>
      </c>
      <c r="P198" s="40">
        <v>1.997529936100521E-2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44980</v>
      </c>
      <c r="E199" s="37">
        <v>698.05</v>
      </c>
      <c r="F199" s="37">
        <v>707.66666666666663</v>
      </c>
      <c r="G199" s="38">
        <v>676.5333333333333</v>
      </c>
      <c r="H199" s="38">
        <v>655.01666666666665</v>
      </c>
      <c r="I199" s="38">
        <v>623.88333333333333</v>
      </c>
      <c r="J199" s="38">
        <v>729.18333333333328</v>
      </c>
      <c r="K199" s="38">
        <v>760.31666666666672</v>
      </c>
      <c r="L199" s="38">
        <v>781.83333333333326</v>
      </c>
      <c r="M199" s="28">
        <v>738.8</v>
      </c>
      <c r="N199" s="28">
        <v>686.15</v>
      </c>
      <c r="O199" s="39">
        <v>16584100</v>
      </c>
      <c r="P199" s="40">
        <v>3.0535584457549076E-2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44980</v>
      </c>
      <c r="E200" s="37">
        <v>328.8</v>
      </c>
      <c r="F200" s="37">
        <v>329.43333333333334</v>
      </c>
      <c r="G200" s="38">
        <v>323.11666666666667</v>
      </c>
      <c r="H200" s="38">
        <v>317.43333333333334</v>
      </c>
      <c r="I200" s="38">
        <v>311.11666666666667</v>
      </c>
      <c r="J200" s="38">
        <v>335.11666666666667</v>
      </c>
      <c r="K200" s="38">
        <v>341.43333333333339</v>
      </c>
      <c r="L200" s="38">
        <v>347.11666666666667</v>
      </c>
      <c r="M200" s="28">
        <v>335.75</v>
      </c>
      <c r="N200" s="28">
        <v>323.75</v>
      </c>
      <c r="O200" s="39">
        <v>32082000</v>
      </c>
      <c r="P200" s="40">
        <v>5.6788984781606169E-2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44980</v>
      </c>
      <c r="E201" s="37">
        <v>824.5</v>
      </c>
      <c r="F201" s="37">
        <v>814.5333333333333</v>
      </c>
      <c r="G201" s="38">
        <v>802.96666666666658</v>
      </c>
      <c r="H201" s="38">
        <v>781.43333333333328</v>
      </c>
      <c r="I201" s="38">
        <v>769.86666666666656</v>
      </c>
      <c r="J201" s="38">
        <v>836.06666666666661</v>
      </c>
      <c r="K201" s="38">
        <v>847.63333333333321</v>
      </c>
      <c r="L201" s="38">
        <v>869.16666666666663</v>
      </c>
      <c r="M201" s="28">
        <v>826.1</v>
      </c>
      <c r="N201" s="28">
        <v>793</v>
      </c>
      <c r="O201" s="39">
        <v>6210600</v>
      </c>
      <c r="P201" s="40">
        <v>-4.1218969988884774E-2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44980</v>
      </c>
      <c r="E202" s="37">
        <v>1266.1500000000001</v>
      </c>
      <c r="F202" s="37">
        <v>1286.2833333333335</v>
      </c>
      <c r="G202" s="38">
        <v>1242.866666666667</v>
      </c>
      <c r="H202" s="38">
        <v>1219.5833333333335</v>
      </c>
      <c r="I202" s="38">
        <v>1176.166666666667</v>
      </c>
      <c r="J202" s="38">
        <v>1309.5666666666671</v>
      </c>
      <c r="K202" s="38">
        <v>1352.9833333333336</v>
      </c>
      <c r="L202" s="38">
        <v>1376.2666666666671</v>
      </c>
      <c r="M202" s="28">
        <v>1329.7</v>
      </c>
      <c r="N202" s="28">
        <v>1263</v>
      </c>
      <c r="O202" s="39">
        <v>1074150</v>
      </c>
      <c r="P202" s="40">
        <v>4.1751527494908347E-2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44980</v>
      </c>
      <c r="E203" s="37">
        <v>411.45</v>
      </c>
      <c r="F203" s="37">
        <v>409.15000000000003</v>
      </c>
      <c r="G203" s="38">
        <v>406.30000000000007</v>
      </c>
      <c r="H203" s="38">
        <v>401.15000000000003</v>
      </c>
      <c r="I203" s="38">
        <v>398.30000000000007</v>
      </c>
      <c r="J203" s="38">
        <v>414.30000000000007</v>
      </c>
      <c r="K203" s="38">
        <v>417.15000000000009</v>
      </c>
      <c r="L203" s="38">
        <v>422.30000000000007</v>
      </c>
      <c r="M203" s="28">
        <v>412</v>
      </c>
      <c r="N203" s="28">
        <v>404</v>
      </c>
      <c r="O203" s="39">
        <v>36505500</v>
      </c>
      <c r="P203" s="40">
        <v>-3.9698780387983955E-3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44980</v>
      </c>
      <c r="E204" s="37">
        <v>222.95</v>
      </c>
      <c r="F204" s="37">
        <v>222.38333333333333</v>
      </c>
      <c r="G204" s="38">
        <v>219.76666666666665</v>
      </c>
      <c r="H204" s="38">
        <v>216.58333333333331</v>
      </c>
      <c r="I204" s="38">
        <v>213.96666666666664</v>
      </c>
      <c r="J204" s="38">
        <v>225.56666666666666</v>
      </c>
      <c r="K204" s="38">
        <v>228.18333333333334</v>
      </c>
      <c r="L204" s="38">
        <v>231.36666666666667</v>
      </c>
      <c r="M204" s="28">
        <v>225</v>
      </c>
      <c r="N204" s="28">
        <v>219.2</v>
      </c>
      <c r="O204" s="39">
        <v>78285000</v>
      </c>
      <c r="P204" s="40">
        <v>-3.7034208918753819E-3</v>
      </c>
    </row>
    <row r="205" spans="1:16" ht="12.75" customHeight="1">
      <c r="A205" s="28">
        <v>195</v>
      </c>
      <c r="B205" s="29" t="s">
        <v>47</v>
      </c>
      <c r="C205" s="30" t="s">
        <v>799</v>
      </c>
      <c r="D205" s="31">
        <v>44980</v>
      </c>
      <c r="E205" s="37">
        <v>435.75</v>
      </c>
      <c r="F205" s="37">
        <v>436.83333333333331</v>
      </c>
      <c r="G205" s="38">
        <v>432.01666666666665</v>
      </c>
      <c r="H205" s="38">
        <v>428.28333333333336</v>
      </c>
      <c r="I205" s="38">
        <v>423.4666666666667</v>
      </c>
      <c r="J205" s="38">
        <v>440.56666666666661</v>
      </c>
      <c r="K205" s="38">
        <v>445.38333333333333</v>
      </c>
      <c r="L205" s="38">
        <v>449.11666666666656</v>
      </c>
      <c r="M205" s="28">
        <v>441.65</v>
      </c>
      <c r="N205" s="28">
        <v>433.1</v>
      </c>
      <c r="O205" s="39">
        <v>8670600</v>
      </c>
      <c r="P205" s="40">
        <v>-1.3920163766632548E-2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44960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0" t="s">
        <v>16</v>
      </c>
      <c r="B8" s="372"/>
      <c r="C8" s="376" t="s">
        <v>20</v>
      </c>
      <c r="D8" s="376" t="s">
        <v>21</v>
      </c>
      <c r="E8" s="367" t="s">
        <v>22</v>
      </c>
      <c r="F8" s="368"/>
      <c r="G8" s="369"/>
      <c r="H8" s="367" t="s">
        <v>23</v>
      </c>
      <c r="I8" s="368"/>
      <c r="J8" s="369"/>
      <c r="K8" s="23"/>
      <c r="L8" s="50"/>
      <c r="M8" s="50"/>
      <c r="N8" s="1"/>
      <c r="O8" s="1"/>
    </row>
    <row r="9" spans="1:15" ht="36" customHeight="1">
      <c r="A9" s="374"/>
      <c r="B9" s="375"/>
      <c r="C9" s="375"/>
      <c r="D9" s="37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17610.400000000001</v>
      </c>
      <c r="D10" s="259">
        <v>17570.083333333332</v>
      </c>
      <c r="E10" s="259">
        <v>17486.266666666663</v>
      </c>
      <c r="F10" s="259">
        <v>17362.133333333331</v>
      </c>
      <c r="G10" s="259">
        <v>17278.316666666662</v>
      </c>
      <c r="H10" s="259">
        <v>17694.216666666664</v>
      </c>
      <c r="I10" s="259">
        <v>17778.033333333336</v>
      </c>
      <c r="J10" s="259">
        <v>17902.166666666664</v>
      </c>
      <c r="K10" s="259">
        <v>17653.900000000001</v>
      </c>
      <c r="L10" s="259">
        <v>17445.95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40669.300000000003</v>
      </c>
      <c r="D11" s="259">
        <v>40396.116666666661</v>
      </c>
      <c r="E11" s="259">
        <v>40034.633333333324</v>
      </c>
      <c r="F11" s="259">
        <v>39399.96666666666</v>
      </c>
      <c r="G11" s="259">
        <v>39038.483333333323</v>
      </c>
      <c r="H11" s="259">
        <v>41030.783333333326</v>
      </c>
      <c r="I11" s="259">
        <v>41392.266666666663</v>
      </c>
      <c r="J11" s="259">
        <v>42026.933333333327</v>
      </c>
      <c r="K11" s="259">
        <v>40757.599999999999</v>
      </c>
      <c r="L11" s="259">
        <v>39761.449999999997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2747.5</v>
      </c>
      <c r="D12" s="232">
        <v>2750.0833333333335</v>
      </c>
      <c r="E12" s="232">
        <v>2726.5666666666671</v>
      </c>
      <c r="F12" s="232">
        <v>2705.6333333333337</v>
      </c>
      <c r="G12" s="232">
        <v>2682.1166666666672</v>
      </c>
      <c r="H12" s="232">
        <v>2771.0166666666669</v>
      </c>
      <c r="I12" s="232">
        <v>2794.5333333333333</v>
      </c>
      <c r="J12" s="232">
        <v>2815.4666666666667</v>
      </c>
      <c r="K12" s="232">
        <v>2773.6</v>
      </c>
      <c r="L12" s="232">
        <v>2729.15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4997.3</v>
      </c>
      <c r="D13" s="232">
        <v>4988.8833333333332</v>
      </c>
      <c r="E13" s="232">
        <v>4950.2666666666664</v>
      </c>
      <c r="F13" s="232">
        <v>4903.2333333333336</v>
      </c>
      <c r="G13" s="232">
        <v>4864.6166666666668</v>
      </c>
      <c r="H13" s="232">
        <v>5035.9166666666661</v>
      </c>
      <c r="I13" s="232">
        <v>5074.5333333333328</v>
      </c>
      <c r="J13" s="232">
        <v>5121.5666666666657</v>
      </c>
      <c r="K13" s="232">
        <v>5027.5</v>
      </c>
      <c r="L13" s="232">
        <v>4941.8500000000004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30566.75</v>
      </c>
      <c r="D14" s="232">
        <v>30427.983333333334</v>
      </c>
      <c r="E14" s="232">
        <v>30245.866666666669</v>
      </c>
      <c r="F14" s="232">
        <v>29924.983333333334</v>
      </c>
      <c r="G14" s="232">
        <v>29742.866666666669</v>
      </c>
      <c r="H14" s="232">
        <v>30748.866666666669</v>
      </c>
      <c r="I14" s="232">
        <v>30930.98333333333</v>
      </c>
      <c r="J14" s="232">
        <v>31251.866666666669</v>
      </c>
      <c r="K14" s="232">
        <v>30610.1</v>
      </c>
      <c r="L14" s="232">
        <v>30107.1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4277.45</v>
      </c>
      <c r="D15" s="232">
        <v>4281.6833333333334</v>
      </c>
      <c r="E15" s="232">
        <v>4251.3166666666666</v>
      </c>
      <c r="F15" s="232">
        <v>4225.1833333333334</v>
      </c>
      <c r="G15" s="232">
        <v>4194.8166666666666</v>
      </c>
      <c r="H15" s="232">
        <v>4307.8166666666666</v>
      </c>
      <c r="I15" s="232">
        <v>4338.1833333333334</v>
      </c>
      <c r="J15" s="232">
        <v>4364.3166666666666</v>
      </c>
      <c r="K15" s="232">
        <v>4312.05</v>
      </c>
      <c r="L15" s="232">
        <v>4255.55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8580.65</v>
      </c>
      <c r="D16" s="232">
        <v>8566.6999999999989</v>
      </c>
      <c r="E16" s="232">
        <v>8503.1999999999971</v>
      </c>
      <c r="F16" s="232">
        <v>8425.7499999999982</v>
      </c>
      <c r="G16" s="232">
        <v>8362.2499999999964</v>
      </c>
      <c r="H16" s="232">
        <v>8644.1499999999978</v>
      </c>
      <c r="I16" s="232">
        <v>8707.6500000000015</v>
      </c>
      <c r="J16" s="232">
        <v>8785.0999999999985</v>
      </c>
      <c r="K16" s="232">
        <v>8630.2000000000007</v>
      </c>
      <c r="L16" s="232">
        <v>8489.25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2831.6</v>
      </c>
      <c r="D17" s="232">
        <v>2812.1999999999994</v>
      </c>
      <c r="E17" s="232">
        <v>2771.4499999999989</v>
      </c>
      <c r="F17" s="232">
        <v>2711.2999999999997</v>
      </c>
      <c r="G17" s="232">
        <v>2670.5499999999993</v>
      </c>
      <c r="H17" s="232">
        <v>2872.3499999999985</v>
      </c>
      <c r="I17" s="232">
        <v>2913.0999999999995</v>
      </c>
      <c r="J17" s="232">
        <v>2973.2499999999982</v>
      </c>
      <c r="K17" s="231">
        <v>2852.95</v>
      </c>
      <c r="L17" s="231">
        <v>2752.05</v>
      </c>
      <c r="M17" s="231">
        <v>2.3635799999999998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1841.25</v>
      </c>
      <c r="D18" s="232">
        <v>1872.75</v>
      </c>
      <c r="E18" s="232">
        <v>1735.5</v>
      </c>
      <c r="F18" s="232">
        <v>1629.75</v>
      </c>
      <c r="G18" s="232">
        <v>1492.5</v>
      </c>
      <c r="H18" s="232">
        <v>1978.5</v>
      </c>
      <c r="I18" s="232">
        <v>2115.75</v>
      </c>
      <c r="J18" s="232">
        <v>2221.5</v>
      </c>
      <c r="K18" s="231">
        <v>2010</v>
      </c>
      <c r="L18" s="231">
        <v>1767</v>
      </c>
      <c r="M18" s="231">
        <v>34.160620000000002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625.35</v>
      </c>
      <c r="D19" s="232">
        <v>619.9666666666667</v>
      </c>
      <c r="E19" s="232">
        <v>612.38333333333344</v>
      </c>
      <c r="F19" s="232">
        <v>599.41666666666674</v>
      </c>
      <c r="G19" s="232">
        <v>591.83333333333348</v>
      </c>
      <c r="H19" s="232">
        <v>632.93333333333339</v>
      </c>
      <c r="I19" s="232">
        <v>640.51666666666665</v>
      </c>
      <c r="J19" s="232">
        <v>653.48333333333335</v>
      </c>
      <c r="K19" s="231">
        <v>627.54999999999995</v>
      </c>
      <c r="L19" s="231">
        <v>607</v>
      </c>
      <c r="M19" s="231">
        <v>8.9478299999999997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20480.3</v>
      </c>
      <c r="D20" s="232">
        <v>20586.416666666668</v>
      </c>
      <c r="E20" s="232">
        <v>20304.883333333335</v>
      </c>
      <c r="F20" s="232">
        <v>20129.466666666667</v>
      </c>
      <c r="G20" s="232">
        <v>19847.933333333334</v>
      </c>
      <c r="H20" s="232">
        <v>20761.833333333336</v>
      </c>
      <c r="I20" s="232">
        <v>21043.366666666669</v>
      </c>
      <c r="J20" s="232">
        <v>21218.783333333336</v>
      </c>
      <c r="K20" s="231">
        <v>20867.95</v>
      </c>
      <c r="L20" s="231">
        <v>20411</v>
      </c>
      <c r="M20" s="231">
        <v>0.14828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1565.25</v>
      </c>
      <c r="D21" s="232">
        <v>1802.95</v>
      </c>
      <c r="E21" s="232">
        <v>1257.0500000000002</v>
      </c>
      <c r="F21" s="232">
        <v>948.85000000000014</v>
      </c>
      <c r="G21" s="232">
        <v>402.95000000000027</v>
      </c>
      <c r="H21" s="232">
        <v>2111.15</v>
      </c>
      <c r="I21" s="232">
        <v>2657.05</v>
      </c>
      <c r="J21" s="232">
        <v>2965.25</v>
      </c>
      <c r="K21" s="231">
        <v>2348.85</v>
      </c>
      <c r="L21" s="231">
        <v>1494.75</v>
      </c>
      <c r="M21" s="231">
        <v>344.74079999999998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1039.8499999999999</v>
      </c>
      <c r="D22" s="232">
        <v>1039.8499999999999</v>
      </c>
      <c r="E22" s="232">
        <v>1039.8499999999999</v>
      </c>
      <c r="F22" s="232">
        <v>1039.8499999999999</v>
      </c>
      <c r="G22" s="232">
        <v>1039.8499999999999</v>
      </c>
      <c r="H22" s="232">
        <v>1039.8499999999999</v>
      </c>
      <c r="I22" s="232">
        <v>1039.8499999999999</v>
      </c>
      <c r="J22" s="232">
        <v>1039.8499999999999</v>
      </c>
      <c r="K22" s="231">
        <v>1039.8499999999999</v>
      </c>
      <c r="L22" s="231">
        <v>1039.8499999999999</v>
      </c>
      <c r="M22" s="231">
        <v>5.0911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462.45</v>
      </c>
      <c r="D23" s="232">
        <v>473.5</v>
      </c>
      <c r="E23" s="232">
        <v>413</v>
      </c>
      <c r="F23" s="232">
        <v>363.55</v>
      </c>
      <c r="G23" s="232">
        <v>303.05</v>
      </c>
      <c r="H23" s="232">
        <v>522.95000000000005</v>
      </c>
      <c r="I23" s="232">
        <v>583.45000000000005</v>
      </c>
      <c r="J23" s="232">
        <v>632.9</v>
      </c>
      <c r="K23" s="231">
        <v>534</v>
      </c>
      <c r="L23" s="231">
        <v>424.05</v>
      </c>
      <c r="M23" s="231">
        <v>1155.1745800000001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1707.7</v>
      </c>
      <c r="D24" s="232">
        <v>1707.7</v>
      </c>
      <c r="E24" s="232">
        <v>1707.7</v>
      </c>
      <c r="F24" s="232">
        <v>1707.7</v>
      </c>
      <c r="G24" s="232">
        <v>1707.7</v>
      </c>
      <c r="H24" s="232">
        <v>1707.7</v>
      </c>
      <c r="I24" s="232">
        <v>1707.7</v>
      </c>
      <c r="J24" s="232">
        <v>1707.7</v>
      </c>
      <c r="K24" s="231">
        <v>1707.7</v>
      </c>
      <c r="L24" s="231">
        <v>1707.7</v>
      </c>
      <c r="M24" s="231">
        <v>0.64276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1551.15</v>
      </c>
      <c r="D25" s="232">
        <v>1579.8666666666668</v>
      </c>
      <c r="E25" s="232">
        <v>1522.4333333333336</v>
      </c>
      <c r="F25" s="232">
        <v>1493.7166666666669</v>
      </c>
      <c r="G25" s="232">
        <v>1436.2833333333338</v>
      </c>
      <c r="H25" s="232">
        <v>1608.5833333333335</v>
      </c>
      <c r="I25" s="232">
        <v>1666.0166666666669</v>
      </c>
      <c r="J25" s="232">
        <v>1694.7333333333333</v>
      </c>
      <c r="K25" s="231">
        <v>1637.3</v>
      </c>
      <c r="L25" s="231">
        <v>1551.15</v>
      </c>
      <c r="M25" s="231">
        <v>7.58683</v>
      </c>
      <c r="N25" s="1"/>
      <c r="O25" s="1"/>
    </row>
    <row r="26" spans="1:15" ht="12.75" customHeight="1">
      <c r="A26" s="214">
        <v>17</v>
      </c>
      <c r="B26" s="217" t="s">
        <v>845</v>
      </c>
      <c r="C26" s="231">
        <v>421</v>
      </c>
      <c r="D26" s="232">
        <v>421</v>
      </c>
      <c r="E26" s="232">
        <v>421</v>
      </c>
      <c r="F26" s="232">
        <v>421</v>
      </c>
      <c r="G26" s="232">
        <v>421</v>
      </c>
      <c r="H26" s="232">
        <v>421</v>
      </c>
      <c r="I26" s="232">
        <v>421</v>
      </c>
      <c r="J26" s="232">
        <v>421</v>
      </c>
      <c r="K26" s="231">
        <v>421</v>
      </c>
      <c r="L26" s="231">
        <v>421</v>
      </c>
      <c r="M26" s="231">
        <v>3.6269999999999998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138.5</v>
      </c>
      <c r="D27" s="232">
        <v>137.96666666666667</v>
      </c>
      <c r="E27" s="232">
        <v>135.43333333333334</v>
      </c>
      <c r="F27" s="232">
        <v>132.36666666666667</v>
      </c>
      <c r="G27" s="232">
        <v>129.83333333333334</v>
      </c>
      <c r="H27" s="232">
        <v>141.03333333333333</v>
      </c>
      <c r="I27" s="232">
        <v>143.56666666666669</v>
      </c>
      <c r="J27" s="232">
        <v>146.63333333333333</v>
      </c>
      <c r="K27" s="231">
        <v>140.5</v>
      </c>
      <c r="L27" s="231">
        <v>134.9</v>
      </c>
      <c r="M27" s="231">
        <v>21.708369999999999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248.1</v>
      </c>
      <c r="D28" s="232">
        <v>250</v>
      </c>
      <c r="E28" s="232">
        <v>245.5</v>
      </c>
      <c r="F28" s="232">
        <v>242.9</v>
      </c>
      <c r="G28" s="232">
        <v>238.4</v>
      </c>
      <c r="H28" s="232">
        <v>252.6</v>
      </c>
      <c r="I28" s="232">
        <v>257.10000000000002</v>
      </c>
      <c r="J28" s="232">
        <v>259.7</v>
      </c>
      <c r="K28" s="231">
        <v>254.5</v>
      </c>
      <c r="L28" s="231">
        <v>247.4</v>
      </c>
      <c r="M28" s="231">
        <v>13.353619999999999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3076.05</v>
      </c>
      <c r="D29" s="232">
        <v>3059.0833333333335</v>
      </c>
      <c r="E29" s="232">
        <v>3031.9666666666672</v>
      </c>
      <c r="F29" s="232">
        <v>2987.8833333333337</v>
      </c>
      <c r="G29" s="232">
        <v>2960.7666666666673</v>
      </c>
      <c r="H29" s="232">
        <v>3103.166666666667</v>
      </c>
      <c r="I29" s="232">
        <v>3130.2833333333328</v>
      </c>
      <c r="J29" s="232">
        <v>3174.3666666666668</v>
      </c>
      <c r="K29" s="231">
        <v>3086.2</v>
      </c>
      <c r="L29" s="231">
        <v>3015</v>
      </c>
      <c r="M29" s="231">
        <v>1.0738799999999999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352.55</v>
      </c>
      <c r="D30" s="232">
        <v>344.95</v>
      </c>
      <c r="E30" s="232">
        <v>322.89999999999998</v>
      </c>
      <c r="F30" s="232">
        <v>293.25</v>
      </c>
      <c r="G30" s="232">
        <v>271.2</v>
      </c>
      <c r="H30" s="232">
        <v>374.59999999999997</v>
      </c>
      <c r="I30" s="232">
        <v>396.65000000000003</v>
      </c>
      <c r="J30" s="232">
        <v>426.29999999999995</v>
      </c>
      <c r="K30" s="231">
        <v>367</v>
      </c>
      <c r="L30" s="231">
        <v>315.3</v>
      </c>
      <c r="M30" s="231">
        <v>795.79638999999997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4231.5</v>
      </c>
      <c r="D31" s="232">
        <v>4221.166666666667</v>
      </c>
      <c r="E31" s="232">
        <v>4180.3333333333339</v>
      </c>
      <c r="F31" s="232">
        <v>4129.166666666667</v>
      </c>
      <c r="G31" s="232">
        <v>4088.3333333333339</v>
      </c>
      <c r="H31" s="232">
        <v>4272.3333333333339</v>
      </c>
      <c r="I31" s="232">
        <v>4313.1666666666679</v>
      </c>
      <c r="J31" s="232">
        <v>4364.3333333333339</v>
      </c>
      <c r="K31" s="231">
        <v>4262</v>
      </c>
      <c r="L31" s="231">
        <v>4170</v>
      </c>
      <c r="M31" s="231">
        <v>4.7925599999999999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152.05000000000001</v>
      </c>
      <c r="D32" s="232">
        <v>151.21666666666667</v>
      </c>
      <c r="E32" s="232">
        <v>147.43333333333334</v>
      </c>
      <c r="F32" s="232">
        <v>142.81666666666666</v>
      </c>
      <c r="G32" s="232">
        <v>139.03333333333333</v>
      </c>
      <c r="H32" s="232">
        <v>155.83333333333334</v>
      </c>
      <c r="I32" s="232">
        <v>159.6166666666667</v>
      </c>
      <c r="J32" s="232">
        <v>164.23333333333335</v>
      </c>
      <c r="K32" s="231">
        <v>155</v>
      </c>
      <c r="L32" s="231">
        <v>146.6</v>
      </c>
      <c r="M32" s="231">
        <v>334.79957000000002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2705.65</v>
      </c>
      <c r="D33" s="232">
        <v>2713.5499999999997</v>
      </c>
      <c r="E33" s="232">
        <v>2686.0999999999995</v>
      </c>
      <c r="F33" s="232">
        <v>2666.5499999999997</v>
      </c>
      <c r="G33" s="232">
        <v>2639.0999999999995</v>
      </c>
      <c r="H33" s="232">
        <v>2733.0999999999995</v>
      </c>
      <c r="I33" s="232">
        <v>2760.5499999999993</v>
      </c>
      <c r="J33" s="232">
        <v>2780.0999999999995</v>
      </c>
      <c r="K33" s="231">
        <v>2741</v>
      </c>
      <c r="L33" s="231">
        <v>2694</v>
      </c>
      <c r="M33" s="231">
        <v>13.085699999999999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2036.45</v>
      </c>
      <c r="D34" s="232">
        <v>2033.8499999999997</v>
      </c>
      <c r="E34" s="232">
        <v>1998.9499999999994</v>
      </c>
      <c r="F34" s="232">
        <v>1961.4499999999996</v>
      </c>
      <c r="G34" s="232">
        <v>1926.5499999999993</v>
      </c>
      <c r="H34" s="232">
        <v>2071.3499999999995</v>
      </c>
      <c r="I34" s="232">
        <v>2106.2499999999995</v>
      </c>
      <c r="J34" s="232">
        <v>2143.7499999999995</v>
      </c>
      <c r="K34" s="231">
        <v>2068.75</v>
      </c>
      <c r="L34" s="231">
        <v>1996.35</v>
      </c>
      <c r="M34" s="231">
        <v>2.427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410.05</v>
      </c>
      <c r="D35" s="232">
        <v>410.86666666666662</v>
      </c>
      <c r="E35" s="232">
        <v>407.18333333333322</v>
      </c>
      <c r="F35" s="232">
        <v>404.31666666666661</v>
      </c>
      <c r="G35" s="232">
        <v>400.63333333333321</v>
      </c>
      <c r="H35" s="232">
        <v>413.73333333333323</v>
      </c>
      <c r="I35" s="232">
        <v>417.41666666666663</v>
      </c>
      <c r="J35" s="232">
        <v>420.28333333333325</v>
      </c>
      <c r="K35" s="231">
        <v>414.55</v>
      </c>
      <c r="L35" s="231">
        <v>408</v>
      </c>
      <c r="M35" s="231">
        <v>9.8100900000000006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3502.9</v>
      </c>
      <c r="D36" s="232">
        <v>3521.9</v>
      </c>
      <c r="E36" s="232">
        <v>3466</v>
      </c>
      <c r="F36" s="232">
        <v>3429.1</v>
      </c>
      <c r="G36" s="232">
        <v>3373.2</v>
      </c>
      <c r="H36" s="232">
        <v>3558.8</v>
      </c>
      <c r="I36" s="232">
        <v>3614.7000000000007</v>
      </c>
      <c r="J36" s="232">
        <v>3651.6000000000004</v>
      </c>
      <c r="K36" s="231">
        <v>3577.8</v>
      </c>
      <c r="L36" s="231">
        <v>3485</v>
      </c>
      <c r="M36" s="231">
        <v>2.2269199999999998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868.45</v>
      </c>
      <c r="D37" s="232">
        <v>859.16666666666663</v>
      </c>
      <c r="E37" s="232">
        <v>846.33333333333326</v>
      </c>
      <c r="F37" s="232">
        <v>824.21666666666658</v>
      </c>
      <c r="G37" s="232">
        <v>811.38333333333321</v>
      </c>
      <c r="H37" s="232">
        <v>881.2833333333333</v>
      </c>
      <c r="I37" s="232">
        <v>894.11666666666656</v>
      </c>
      <c r="J37" s="232">
        <v>916.23333333333335</v>
      </c>
      <c r="K37" s="231">
        <v>872</v>
      </c>
      <c r="L37" s="231">
        <v>837.05</v>
      </c>
      <c r="M37" s="231">
        <v>95.670529999999999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3790.7</v>
      </c>
      <c r="D38" s="232">
        <v>3796.6</v>
      </c>
      <c r="E38" s="232">
        <v>3734.1</v>
      </c>
      <c r="F38" s="232">
        <v>3677.5</v>
      </c>
      <c r="G38" s="232">
        <v>3615</v>
      </c>
      <c r="H38" s="232">
        <v>3853.2</v>
      </c>
      <c r="I38" s="232">
        <v>3915.7</v>
      </c>
      <c r="J38" s="232">
        <v>3972.2999999999997</v>
      </c>
      <c r="K38" s="231">
        <v>3859.1</v>
      </c>
      <c r="L38" s="231">
        <v>3740</v>
      </c>
      <c r="M38" s="231">
        <v>3.0902400000000001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5717.65</v>
      </c>
      <c r="D39" s="232">
        <v>5727.2166666666672</v>
      </c>
      <c r="E39" s="232">
        <v>5635.4333333333343</v>
      </c>
      <c r="F39" s="232">
        <v>5553.2166666666672</v>
      </c>
      <c r="G39" s="232">
        <v>5461.4333333333343</v>
      </c>
      <c r="H39" s="232">
        <v>5809.4333333333343</v>
      </c>
      <c r="I39" s="232">
        <v>5901.2166666666672</v>
      </c>
      <c r="J39" s="232">
        <v>5983.4333333333343</v>
      </c>
      <c r="K39" s="231">
        <v>5819</v>
      </c>
      <c r="L39" s="231">
        <v>5645</v>
      </c>
      <c r="M39" s="231">
        <v>20.250440000000001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1271.9000000000001</v>
      </c>
      <c r="D40" s="232">
        <v>1270.8833333333334</v>
      </c>
      <c r="E40" s="232">
        <v>1253.1166666666668</v>
      </c>
      <c r="F40" s="232">
        <v>1234.3333333333333</v>
      </c>
      <c r="G40" s="232">
        <v>1216.5666666666666</v>
      </c>
      <c r="H40" s="232">
        <v>1289.666666666667</v>
      </c>
      <c r="I40" s="232">
        <v>1307.4333333333338</v>
      </c>
      <c r="J40" s="232">
        <v>1326.2166666666672</v>
      </c>
      <c r="K40" s="231">
        <v>1288.6500000000001</v>
      </c>
      <c r="L40" s="231">
        <v>1252.0999999999999</v>
      </c>
      <c r="M40" s="231">
        <v>24.196639999999999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6033</v>
      </c>
      <c r="D41" s="232">
        <v>6026.7333333333336</v>
      </c>
      <c r="E41" s="232">
        <v>5930.2666666666673</v>
      </c>
      <c r="F41" s="232">
        <v>5827.5333333333338</v>
      </c>
      <c r="G41" s="232">
        <v>5731.0666666666675</v>
      </c>
      <c r="H41" s="232">
        <v>6129.4666666666672</v>
      </c>
      <c r="I41" s="232">
        <v>6225.9333333333343</v>
      </c>
      <c r="J41" s="232">
        <v>6328.666666666667</v>
      </c>
      <c r="K41" s="231">
        <v>6123.2</v>
      </c>
      <c r="L41" s="231">
        <v>5924</v>
      </c>
      <c r="M41" s="231">
        <v>0.52373999999999998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2277.85</v>
      </c>
      <c r="D42" s="232">
        <v>2263.8833333333332</v>
      </c>
      <c r="E42" s="232">
        <v>2242.9666666666662</v>
      </c>
      <c r="F42" s="232">
        <v>2208.083333333333</v>
      </c>
      <c r="G42" s="232">
        <v>2187.1666666666661</v>
      </c>
      <c r="H42" s="232">
        <v>2298.7666666666664</v>
      </c>
      <c r="I42" s="232">
        <v>2319.6833333333334</v>
      </c>
      <c r="J42" s="232">
        <v>2354.5666666666666</v>
      </c>
      <c r="K42" s="231">
        <v>2284.8000000000002</v>
      </c>
      <c r="L42" s="231">
        <v>2229</v>
      </c>
      <c r="M42" s="231">
        <v>1.2959799999999999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226.85</v>
      </c>
      <c r="D43" s="232">
        <v>229.26666666666665</v>
      </c>
      <c r="E43" s="232">
        <v>220.08333333333331</v>
      </c>
      <c r="F43" s="232">
        <v>213.31666666666666</v>
      </c>
      <c r="G43" s="232">
        <v>204.13333333333333</v>
      </c>
      <c r="H43" s="232">
        <v>236.0333333333333</v>
      </c>
      <c r="I43" s="232">
        <v>245.21666666666664</v>
      </c>
      <c r="J43" s="232">
        <v>251.98333333333329</v>
      </c>
      <c r="K43" s="231">
        <v>238.45</v>
      </c>
      <c r="L43" s="231">
        <v>222.5</v>
      </c>
      <c r="M43" s="231">
        <v>107.48375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154.05000000000001</v>
      </c>
      <c r="D44" s="232">
        <v>152.31666666666669</v>
      </c>
      <c r="E44" s="232">
        <v>148.23333333333338</v>
      </c>
      <c r="F44" s="232">
        <v>142.41666666666669</v>
      </c>
      <c r="G44" s="232">
        <v>138.33333333333337</v>
      </c>
      <c r="H44" s="232">
        <v>158.13333333333338</v>
      </c>
      <c r="I44" s="232">
        <v>162.2166666666667</v>
      </c>
      <c r="J44" s="232">
        <v>168.03333333333339</v>
      </c>
      <c r="K44" s="231">
        <v>156.4</v>
      </c>
      <c r="L44" s="231">
        <v>146.5</v>
      </c>
      <c r="M44" s="231">
        <v>588.31061999999997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77.75</v>
      </c>
      <c r="D45" s="232">
        <v>78.316666666666663</v>
      </c>
      <c r="E45" s="232">
        <v>75.933333333333323</v>
      </c>
      <c r="F45" s="232">
        <v>74.11666666666666</v>
      </c>
      <c r="G45" s="232">
        <v>71.73333333333332</v>
      </c>
      <c r="H45" s="232">
        <v>80.133333333333326</v>
      </c>
      <c r="I45" s="232">
        <v>82.516666666666652</v>
      </c>
      <c r="J45" s="232">
        <v>84.333333333333329</v>
      </c>
      <c r="K45" s="231">
        <v>80.7</v>
      </c>
      <c r="L45" s="231">
        <v>76.5</v>
      </c>
      <c r="M45" s="231">
        <v>127.34571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1531.25</v>
      </c>
      <c r="D46" s="232">
        <v>1515.7166666666665</v>
      </c>
      <c r="E46" s="232">
        <v>1496.5333333333328</v>
      </c>
      <c r="F46" s="232">
        <v>1461.8166666666664</v>
      </c>
      <c r="G46" s="232">
        <v>1442.6333333333328</v>
      </c>
      <c r="H46" s="232">
        <v>1550.4333333333329</v>
      </c>
      <c r="I46" s="232">
        <v>1569.6166666666668</v>
      </c>
      <c r="J46" s="232">
        <v>1604.333333333333</v>
      </c>
      <c r="K46" s="231">
        <v>1534.9</v>
      </c>
      <c r="L46" s="231">
        <v>1481</v>
      </c>
      <c r="M46" s="231">
        <v>1.81839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540.6</v>
      </c>
      <c r="D47" s="232">
        <v>543.46666666666658</v>
      </c>
      <c r="E47" s="232">
        <v>533.68333333333317</v>
      </c>
      <c r="F47" s="232">
        <v>526.76666666666654</v>
      </c>
      <c r="G47" s="232">
        <v>516.98333333333312</v>
      </c>
      <c r="H47" s="232">
        <v>550.38333333333321</v>
      </c>
      <c r="I47" s="232">
        <v>560.16666666666674</v>
      </c>
      <c r="J47" s="232">
        <v>567.08333333333326</v>
      </c>
      <c r="K47" s="231">
        <v>553.25</v>
      </c>
      <c r="L47" s="231">
        <v>536.54999999999995</v>
      </c>
      <c r="M47" s="231">
        <v>7.3365900000000002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93.1</v>
      </c>
      <c r="D48" s="232">
        <v>91.633333333333326</v>
      </c>
      <c r="E48" s="232">
        <v>89.766666666666652</v>
      </c>
      <c r="F48" s="232">
        <v>86.433333333333323</v>
      </c>
      <c r="G48" s="232">
        <v>84.566666666666649</v>
      </c>
      <c r="H48" s="232">
        <v>94.966666666666654</v>
      </c>
      <c r="I48" s="232">
        <v>96.833333333333329</v>
      </c>
      <c r="J48" s="232">
        <v>100.16666666666666</v>
      </c>
      <c r="K48" s="231">
        <v>93.5</v>
      </c>
      <c r="L48" s="231">
        <v>88.3</v>
      </c>
      <c r="M48" s="231">
        <v>245.02896000000001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871.1</v>
      </c>
      <c r="D49" s="232">
        <v>871.81666666666661</v>
      </c>
      <c r="E49" s="232">
        <v>859.33333333333326</v>
      </c>
      <c r="F49" s="232">
        <v>847.56666666666661</v>
      </c>
      <c r="G49" s="232">
        <v>835.08333333333326</v>
      </c>
      <c r="H49" s="232">
        <v>883.58333333333326</v>
      </c>
      <c r="I49" s="232">
        <v>896.06666666666661</v>
      </c>
      <c r="J49" s="232">
        <v>907.83333333333326</v>
      </c>
      <c r="K49" s="231">
        <v>884.3</v>
      </c>
      <c r="L49" s="231">
        <v>860.05</v>
      </c>
      <c r="M49" s="231">
        <v>9.0425299999999993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75.599999999999994</v>
      </c>
      <c r="D50" s="232">
        <v>75.916666666666657</v>
      </c>
      <c r="E50" s="232">
        <v>73.533333333333317</v>
      </c>
      <c r="F50" s="232">
        <v>71.466666666666654</v>
      </c>
      <c r="G50" s="232">
        <v>69.083333333333314</v>
      </c>
      <c r="H50" s="232">
        <v>77.98333333333332</v>
      </c>
      <c r="I50" s="232">
        <v>80.366666666666646</v>
      </c>
      <c r="J50" s="232">
        <v>82.433333333333323</v>
      </c>
      <c r="K50" s="231">
        <v>78.3</v>
      </c>
      <c r="L50" s="231">
        <v>73.849999999999994</v>
      </c>
      <c r="M50" s="231">
        <v>197.04903999999999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332.2</v>
      </c>
      <c r="D51" s="232">
        <v>332.56666666666666</v>
      </c>
      <c r="E51" s="232">
        <v>329.13333333333333</v>
      </c>
      <c r="F51" s="232">
        <v>326.06666666666666</v>
      </c>
      <c r="G51" s="232">
        <v>322.63333333333333</v>
      </c>
      <c r="H51" s="232">
        <v>335.63333333333333</v>
      </c>
      <c r="I51" s="232">
        <v>339.06666666666661</v>
      </c>
      <c r="J51" s="232">
        <v>342.13333333333333</v>
      </c>
      <c r="K51" s="231">
        <v>336</v>
      </c>
      <c r="L51" s="231">
        <v>329.5</v>
      </c>
      <c r="M51" s="231">
        <v>45.146639999999998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777.75</v>
      </c>
      <c r="D52" s="232">
        <v>774.6</v>
      </c>
      <c r="E52" s="232">
        <v>768.2</v>
      </c>
      <c r="F52" s="232">
        <v>758.65</v>
      </c>
      <c r="G52" s="232">
        <v>752.25</v>
      </c>
      <c r="H52" s="232">
        <v>784.15000000000009</v>
      </c>
      <c r="I52" s="232">
        <v>790.55</v>
      </c>
      <c r="J52" s="232">
        <v>800.10000000000014</v>
      </c>
      <c r="K52" s="231">
        <v>781</v>
      </c>
      <c r="L52" s="231">
        <v>765.05</v>
      </c>
      <c r="M52" s="231">
        <v>28.419090000000001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239.25</v>
      </c>
      <c r="D53" s="232">
        <v>239.25</v>
      </c>
      <c r="E53" s="232">
        <v>236.8</v>
      </c>
      <c r="F53" s="232">
        <v>234.35000000000002</v>
      </c>
      <c r="G53" s="232">
        <v>231.90000000000003</v>
      </c>
      <c r="H53" s="232">
        <v>241.7</v>
      </c>
      <c r="I53" s="232">
        <v>244.14999999999998</v>
      </c>
      <c r="J53" s="232">
        <v>246.59999999999997</v>
      </c>
      <c r="K53" s="231">
        <v>241.7</v>
      </c>
      <c r="L53" s="231">
        <v>236.8</v>
      </c>
      <c r="M53" s="231">
        <v>15.93164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17168.7</v>
      </c>
      <c r="D54" s="232">
        <v>17147.2</v>
      </c>
      <c r="E54" s="232">
        <v>17009.400000000001</v>
      </c>
      <c r="F54" s="232">
        <v>16850.100000000002</v>
      </c>
      <c r="G54" s="232">
        <v>16712.300000000003</v>
      </c>
      <c r="H54" s="232">
        <v>17306.5</v>
      </c>
      <c r="I54" s="232">
        <v>17444.299999999996</v>
      </c>
      <c r="J54" s="232">
        <v>17603.599999999999</v>
      </c>
      <c r="K54" s="231">
        <v>17285</v>
      </c>
      <c r="L54" s="231">
        <v>16987.900000000001</v>
      </c>
      <c r="M54" s="231">
        <v>7.2239999999999999E-2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4573.05</v>
      </c>
      <c r="D55" s="232">
        <v>4513.0166666666664</v>
      </c>
      <c r="E55" s="232">
        <v>4430.0333333333328</v>
      </c>
      <c r="F55" s="232">
        <v>4287.0166666666664</v>
      </c>
      <c r="G55" s="232">
        <v>4204.0333333333328</v>
      </c>
      <c r="H55" s="232">
        <v>4656.0333333333328</v>
      </c>
      <c r="I55" s="232">
        <v>4739.0166666666664</v>
      </c>
      <c r="J55" s="232">
        <v>4882.0333333333328</v>
      </c>
      <c r="K55" s="231">
        <v>4596</v>
      </c>
      <c r="L55" s="231">
        <v>4370</v>
      </c>
      <c r="M55" s="231">
        <v>16.692430000000002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285.10000000000002</v>
      </c>
      <c r="D56" s="232">
        <v>284.41666666666669</v>
      </c>
      <c r="E56" s="232">
        <v>278.33333333333337</v>
      </c>
      <c r="F56" s="232">
        <v>271.56666666666666</v>
      </c>
      <c r="G56" s="232">
        <v>265.48333333333335</v>
      </c>
      <c r="H56" s="232">
        <v>291.18333333333339</v>
      </c>
      <c r="I56" s="232">
        <v>297.26666666666677</v>
      </c>
      <c r="J56" s="232">
        <v>304.03333333333342</v>
      </c>
      <c r="K56" s="231">
        <v>290.5</v>
      </c>
      <c r="L56" s="231">
        <v>277.64999999999998</v>
      </c>
      <c r="M56" s="231">
        <v>135.09048000000001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775</v>
      </c>
      <c r="D57" s="232">
        <v>765.6</v>
      </c>
      <c r="E57" s="232">
        <v>751.2</v>
      </c>
      <c r="F57" s="232">
        <v>727.4</v>
      </c>
      <c r="G57" s="232">
        <v>713</v>
      </c>
      <c r="H57" s="232">
        <v>789.40000000000009</v>
      </c>
      <c r="I57" s="232">
        <v>803.8</v>
      </c>
      <c r="J57" s="232">
        <v>827.60000000000014</v>
      </c>
      <c r="K57" s="231">
        <v>780</v>
      </c>
      <c r="L57" s="231">
        <v>741.8</v>
      </c>
      <c r="M57" s="231">
        <v>31.577940000000002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1025.3</v>
      </c>
      <c r="D58" s="232">
        <v>1025.1333333333332</v>
      </c>
      <c r="E58" s="232">
        <v>1017.4666666666665</v>
      </c>
      <c r="F58" s="232">
        <v>1009.6333333333332</v>
      </c>
      <c r="G58" s="232">
        <v>1001.9666666666665</v>
      </c>
      <c r="H58" s="232">
        <v>1032.9666666666665</v>
      </c>
      <c r="I58" s="232">
        <v>1040.6333333333334</v>
      </c>
      <c r="J58" s="232">
        <v>1048.4666666666665</v>
      </c>
      <c r="K58" s="231">
        <v>1032.8</v>
      </c>
      <c r="L58" s="231">
        <v>1017.3</v>
      </c>
      <c r="M58" s="231">
        <v>12.91262</v>
      </c>
      <c r="N58" s="1"/>
      <c r="O58" s="1"/>
    </row>
    <row r="59" spans="1:15" ht="12.75" customHeight="1">
      <c r="A59" s="214">
        <v>50</v>
      </c>
      <c r="B59" s="217" t="s">
        <v>804</v>
      </c>
      <c r="C59" s="231">
        <v>1481.9</v>
      </c>
      <c r="D59" s="232">
        <v>1446.8</v>
      </c>
      <c r="E59" s="232">
        <v>1387.6</v>
      </c>
      <c r="F59" s="232">
        <v>1293.3</v>
      </c>
      <c r="G59" s="232">
        <v>1234.0999999999999</v>
      </c>
      <c r="H59" s="232">
        <v>1541.1</v>
      </c>
      <c r="I59" s="232">
        <v>1600.3000000000002</v>
      </c>
      <c r="J59" s="232">
        <v>1694.6</v>
      </c>
      <c r="K59" s="231">
        <v>1506</v>
      </c>
      <c r="L59" s="231">
        <v>1352.5</v>
      </c>
      <c r="M59" s="231">
        <v>2.12249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217.65</v>
      </c>
      <c r="D60" s="232">
        <v>218.78333333333333</v>
      </c>
      <c r="E60" s="232">
        <v>215.86666666666667</v>
      </c>
      <c r="F60" s="232">
        <v>214.08333333333334</v>
      </c>
      <c r="G60" s="232">
        <v>211.16666666666669</v>
      </c>
      <c r="H60" s="232">
        <v>220.56666666666666</v>
      </c>
      <c r="I60" s="232">
        <v>223.48333333333335</v>
      </c>
      <c r="J60" s="232">
        <v>225.26666666666665</v>
      </c>
      <c r="K60" s="231">
        <v>221.7</v>
      </c>
      <c r="L60" s="231">
        <v>217</v>
      </c>
      <c r="M60" s="231">
        <v>68.065780000000004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4433.8999999999996</v>
      </c>
      <c r="D61" s="232">
        <v>4432.7333333333336</v>
      </c>
      <c r="E61" s="232">
        <v>4353.4666666666672</v>
      </c>
      <c r="F61" s="232">
        <v>4273.0333333333338</v>
      </c>
      <c r="G61" s="232">
        <v>4193.7666666666673</v>
      </c>
      <c r="H61" s="232">
        <v>4513.166666666667</v>
      </c>
      <c r="I61" s="232">
        <v>4592.4333333333334</v>
      </c>
      <c r="J61" s="232">
        <v>4672.8666666666668</v>
      </c>
      <c r="K61" s="231">
        <v>4512</v>
      </c>
      <c r="L61" s="231">
        <v>4352.3</v>
      </c>
      <c r="M61" s="231">
        <v>6.3441900000000002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1461.45</v>
      </c>
      <c r="D62" s="232">
        <v>1461.5833333333333</v>
      </c>
      <c r="E62" s="232">
        <v>1447.3166666666666</v>
      </c>
      <c r="F62" s="232">
        <v>1433.1833333333334</v>
      </c>
      <c r="G62" s="232">
        <v>1418.9166666666667</v>
      </c>
      <c r="H62" s="232">
        <v>1475.7166666666665</v>
      </c>
      <c r="I62" s="232">
        <v>1489.9833333333333</v>
      </c>
      <c r="J62" s="232">
        <v>1504.1166666666663</v>
      </c>
      <c r="K62" s="231">
        <v>1475.85</v>
      </c>
      <c r="L62" s="231">
        <v>1447.45</v>
      </c>
      <c r="M62" s="231">
        <v>5.0824400000000001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608.1</v>
      </c>
      <c r="D63" s="232">
        <v>605.7833333333333</v>
      </c>
      <c r="E63" s="232">
        <v>597.41666666666663</v>
      </c>
      <c r="F63" s="232">
        <v>586.73333333333335</v>
      </c>
      <c r="G63" s="232">
        <v>578.36666666666667</v>
      </c>
      <c r="H63" s="232">
        <v>616.46666666666658</v>
      </c>
      <c r="I63" s="232">
        <v>624.83333333333337</v>
      </c>
      <c r="J63" s="232">
        <v>635.51666666666654</v>
      </c>
      <c r="K63" s="231">
        <v>614.15</v>
      </c>
      <c r="L63" s="231">
        <v>595.1</v>
      </c>
      <c r="M63" s="231">
        <v>29.7165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881.35</v>
      </c>
      <c r="D64" s="232">
        <v>886.2833333333333</v>
      </c>
      <c r="E64" s="232">
        <v>857.56666666666661</v>
      </c>
      <c r="F64" s="232">
        <v>833.7833333333333</v>
      </c>
      <c r="G64" s="232">
        <v>805.06666666666661</v>
      </c>
      <c r="H64" s="232">
        <v>910.06666666666661</v>
      </c>
      <c r="I64" s="232">
        <v>938.7833333333333</v>
      </c>
      <c r="J64" s="232">
        <v>962.56666666666661</v>
      </c>
      <c r="K64" s="231">
        <v>915</v>
      </c>
      <c r="L64" s="231">
        <v>862.5</v>
      </c>
      <c r="M64" s="231">
        <v>11.512309999999999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332.35</v>
      </c>
      <c r="D65" s="232">
        <v>332.11666666666667</v>
      </c>
      <c r="E65" s="232">
        <v>325.23333333333335</v>
      </c>
      <c r="F65" s="232">
        <v>318.11666666666667</v>
      </c>
      <c r="G65" s="232">
        <v>311.23333333333335</v>
      </c>
      <c r="H65" s="232">
        <v>339.23333333333335</v>
      </c>
      <c r="I65" s="232">
        <v>346.11666666666667</v>
      </c>
      <c r="J65" s="232">
        <v>353.23333333333335</v>
      </c>
      <c r="K65" s="231">
        <v>339</v>
      </c>
      <c r="L65" s="231">
        <v>325</v>
      </c>
      <c r="M65" s="231">
        <v>15.345179999999999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1449.65</v>
      </c>
      <c r="D66" s="232">
        <v>1444.7</v>
      </c>
      <c r="E66" s="232">
        <v>1423.4</v>
      </c>
      <c r="F66" s="232">
        <v>1397.15</v>
      </c>
      <c r="G66" s="232">
        <v>1375.8500000000001</v>
      </c>
      <c r="H66" s="232">
        <v>1470.95</v>
      </c>
      <c r="I66" s="232">
        <v>1492.2499999999998</v>
      </c>
      <c r="J66" s="232">
        <v>1518.5</v>
      </c>
      <c r="K66" s="231">
        <v>1466</v>
      </c>
      <c r="L66" s="231">
        <v>1418.45</v>
      </c>
      <c r="M66" s="231">
        <v>5.0215300000000003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354.5</v>
      </c>
      <c r="D67" s="232">
        <v>350.63333333333338</v>
      </c>
      <c r="E67" s="232">
        <v>345.41666666666674</v>
      </c>
      <c r="F67" s="232">
        <v>336.33333333333337</v>
      </c>
      <c r="G67" s="232">
        <v>331.11666666666673</v>
      </c>
      <c r="H67" s="232">
        <v>359.71666666666675</v>
      </c>
      <c r="I67" s="232">
        <v>364.93333333333334</v>
      </c>
      <c r="J67" s="232">
        <v>374.01666666666677</v>
      </c>
      <c r="K67" s="231">
        <v>355.85</v>
      </c>
      <c r="L67" s="231">
        <v>341.55</v>
      </c>
      <c r="M67" s="231">
        <v>44.855460000000001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554.45000000000005</v>
      </c>
      <c r="D68" s="232">
        <v>553.9666666666667</v>
      </c>
      <c r="E68" s="232">
        <v>546.98333333333335</v>
      </c>
      <c r="F68" s="232">
        <v>539.51666666666665</v>
      </c>
      <c r="G68" s="232">
        <v>532.5333333333333</v>
      </c>
      <c r="H68" s="232">
        <v>561.43333333333339</v>
      </c>
      <c r="I68" s="232">
        <v>568.41666666666674</v>
      </c>
      <c r="J68" s="232">
        <v>575.88333333333344</v>
      </c>
      <c r="K68" s="231">
        <v>560.95000000000005</v>
      </c>
      <c r="L68" s="231">
        <v>546.5</v>
      </c>
      <c r="M68" s="231">
        <v>16.98846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1802.65</v>
      </c>
      <c r="D69" s="232">
        <v>1785.1499999999999</v>
      </c>
      <c r="E69" s="232">
        <v>1752.2999999999997</v>
      </c>
      <c r="F69" s="232">
        <v>1701.9499999999998</v>
      </c>
      <c r="G69" s="232">
        <v>1669.0999999999997</v>
      </c>
      <c r="H69" s="232">
        <v>1835.4999999999998</v>
      </c>
      <c r="I69" s="232">
        <v>1868.3499999999997</v>
      </c>
      <c r="J69" s="232">
        <v>1918.6999999999998</v>
      </c>
      <c r="K69" s="231">
        <v>1818</v>
      </c>
      <c r="L69" s="231">
        <v>1734.8</v>
      </c>
      <c r="M69" s="231">
        <v>3.14229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1848</v>
      </c>
      <c r="D70" s="232">
        <v>1844.1166666666668</v>
      </c>
      <c r="E70" s="232">
        <v>1819.2333333333336</v>
      </c>
      <c r="F70" s="232">
        <v>1790.4666666666667</v>
      </c>
      <c r="G70" s="232">
        <v>1765.5833333333335</v>
      </c>
      <c r="H70" s="232">
        <v>1872.8833333333337</v>
      </c>
      <c r="I70" s="232">
        <v>1897.7666666666669</v>
      </c>
      <c r="J70" s="232">
        <v>1926.5333333333338</v>
      </c>
      <c r="K70" s="231">
        <v>1869</v>
      </c>
      <c r="L70" s="231">
        <v>1815.35</v>
      </c>
      <c r="M70" s="231">
        <v>2.7539899999999999</v>
      </c>
      <c r="N70" s="1"/>
      <c r="O70" s="1"/>
    </row>
    <row r="71" spans="1:15" ht="12.75" customHeight="1">
      <c r="A71" s="214">
        <v>62</v>
      </c>
      <c r="B71" s="217" t="s">
        <v>846</v>
      </c>
      <c r="C71" s="231">
        <v>306.10000000000002</v>
      </c>
      <c r="D71" s="232">
        <v>305.36666666666662</v>
      </c>
      <c r="E71" s="232">
        <v>299.78333333333325</v>
      </c>
      <c r="F71" s="232">
        <v>293.46666666666664</v>
      </c>
      <c r="G71" s="232">
        <v>287.88333333333327</v>
      </c>
      <c r="H71" s="232">
        <v>311.68333333333322</v>
      </c>
      <c r="I71" s="232">
        <v>317.26666666666659</v>
      </c>
      <c r="J71" s="232">
        <v>323.5833333333332</v>
      </c>
      <c r="K71" s="231">
        <v>310.95</v>
      </c>
      <c r="L71" s="231">
        <v>299.05</v>
      </c>
      <c r="M71" s="231">
        <v>4.73346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3267</v>
      </c>
      <c r="D72" s="232">
        <v>3297.1166666666668</v>
      </c>
      <c r="E72" s="232">
        <v>3224.7333333333336</v>
      </c>
      <c r="F72" s="232">
        <v>3182.4666666666667</v>
      </c>
      <c r="G72" s="232">
        <v>3110.0833333333335</v>
      </c>
      <c r="H72" s="232">
        <v>3339.3833333333337</v>
      </c>
      <c r="I72" s="232">
        <v>3411.7666666666669</v>
      </c>
      <c r="J72" s="232">
        <v>3454.0333333333338</v>
      </c>
      <c r="K72" s="231">
        <v>3369.5</v>
      </c>
      <c r="L72" s="231">
        <v>3254.85</v>
      </c>
      <c r="M72" s="231">
        <v>3.3461799999999999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2765.55</v>
      </c>
      <c r="D73" s="232">
        <v>2788.8333333333335</v>
      </c>
      <c r="E73" s="232">
        <v>2717.8666666666668</v>
      </c>
      <c r="F73" s="232">
        <v>2670.1833333333334</v>
      </c>
      <c r="G73" s="232">
        <v>2599.2166666666667</v>
      </c>
      <c r="H73" s="232">
        <v>2836.5166666666669</v>
      </c>
      <c r="I73" s="232">
        <v>2907.4833333333331</v>
      </c>
      <c r="J73" s="232">
        <v>2955.166666666667</v>
      </c>
      <c r="K73" s="231">
        <v>2859.8</v>
      </c>
      <c r="L73" s="231">
        <v>2741.15</v>
      </c>
      <c r="M73" s="231">
        <v>6.10067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2021.45</v>
      </c>
      <c r="D74" s="232">
        <v>2017.8000000000002</v>
      </c>
      <c r="E74" s="232">
        <v>1976.7000000000003</v>
      </c>
      <c r="F74" s="232">
        <v>1931.95</v>
      </c>
      <c r="G74" s="232">
        <v>1890.8500000000001</v>
      </c>
      <c r="H74" s="232">
        <v>2062.5500000000002</v>
      </c>
      <c r="I74" s="232">
        <v>2103.6500000000005</v>
      </c>
      <c r="J74" s="232">
        <v>2148.4000000000005</v>
      </c>
      <c r="K74" s="231">
        <v>2058.9</v>
      </c>
      <c r="L74" s="231">
        <v>1973.05</v>
      </c>
      <c r="M74" s="231">
        <v>2.7255799999999999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4370.1000000000004</v>
      </c>
      <c r="D75" s="232">
        <v>4346.9000000000005</v>
      </c>
      <c r="E75" s="232">
        <v>4314.7500000000009</v>
      </c>
      <c r="F75" s="232">
        <v>4259.4000000000005</v>
      </c>
      <c r="G75" s="232">
        <v>4227.2500000000009</v>
      </c>
      <c r="H75" s="232">
        <v>4402.2500000000009</v>
      </c>
      <c r="I75" s="232">
        <v>4434.4000000000005</v>
      </c>
      <c r="J75" s="232">
        <v>4489.7500000000009</v>
      </c>
      <c r="K75" s="231">
        <v>4379.05</v>
      </c>
      <c r="L75" s="231">
        <v>4291.55</v>
      </c>
      <c r="M75" s="231">
        <v>3.8935499999999998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3217.3</v>
      </c>
      <c r="D76" s="232">
        <v>3241</v>
      </c>
      <c r="E76" s="232">
        <v>3161.3</v>
      </c>
      <c r="F76" s="232">
        <v>3105.3</v>
      </c>
      <c r="G76" s="232">
        <v>3025.6000000000004</v>
      </c>
      <c r="H76" s="232">
        <v>3297</v>
      </c>
      <c r="I76" s="232">
        <v>3376.7</v>
      </c>
      <c r="J76" s="232">
        <v>3432.7</v>
      </c>
      <c r="K76" s="231">
        <v>3320.7</v>
      </c>
      <c r="L76" s="231">
        <v>3185</v>
      </c>
      <c r="M76" s="231">
        <v>6.1326700000000001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422.15</v>
      </c>
      <c r="D77" s="232">
        <v>426.05</v>
      </c>
      <c r="E77" s="232">
        <v>416.1</v>
      </c>
      <c r="F77" s="232">
        <v>410.05</v>
      </c>
      <c r="G77" s="232">
        <v>400.1</v>
      </c>
      <c r="H77" s="232">
        <v>432.1</v>
      </c>
      <c r="I77" s="232">
        <v>442.04999999999995</v>
      </c>
      <c r="J77" s="232">
        <v>448.1</v>
      </c>
      <c r="K77" s="231">
        <v>436</v>
      </c>
      <c r="L77" s="231">
        <v>420</v>
      </c>
      <c r="M77" s="231">
        <v>1.0057700000000001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2051.15</v>
      </c>
      <c r="D78" s="232">
        <v>2031.4833333333333</v>
      </c>
      <c r="E78" s="232">
        <v>2001.9666666666667</v>
      </c>
      <c r="F78" s="232">
        <v>1952.7833333333333</v>
      </c>
      <c r="G78" s="232">
        <v>1923.2666666666667</v>
      </c>
      <c r="H78" s="232">
        <v>2080.666666666667</v>
      </c>
      <c r="I78" s="232">
        <v>2110.1833333333334</v>
      </c>
      <c r="J78" s="232">
        <v>2159.3666666666668</v>
      </c>
      <c r="K78" s="231">
        <v>2061</v>
      </c>
      <c r="L78" s="231">
        <v>1982.3</v>
      </c>
      <c r="M78" s="231">
        <v>1.9413499999999999</v>
      </c>
      <c r="N78" s="1"/>
      <c r="O78" s="1"/>
    </row>
    <row r="79" spans="1:15" ht="12.75" customHeight="1">
      <c r="A79" s="214">
        <v>70</v>
      </c>
      <c r="B79" s="217" t="s">
        <v>805</v>
      </c>
      <c r="C79" s="231">
        <v>139.9</v>
      </c>
      <c r="D79" s="232">
        <v>138.30000000000001</v>
      </c>
      <c r="E79" s="232">
        <v>136.15000000000003</v>
      </c>
      <c r="F79" s="232">
        <v>132.40000000000003</v>
      </c>
      <c r="G79" s="232">
        <v>130.25000000000006</v>
      </c>
      <c r="H79" s="232">
        <v>142.05000000000001</v>
      </c>
      <c r="I79" s="232">
        <v>144.19999999999999</v>
      </c>
      <c r="J79" s="232">
        <v>147.94999999999999</v>
      </c>
      <c r="K79" s="231">
        <v>140.44999999999999</v>
      </c>
      <c r="L79" s="231">
        <v>134.55000000000001</v>
      </c>
      <c r="M79" s="231">
        <v>69.099969999999999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133.30000000000001</v>
      </c>
      <c r="D80" s="232">
        <v>131.96666666666667</v>
      </c>
      <c r="E80" s="232">
        <v>129.88333333333333</v>
      </c>
      <c r="F80" s="232">
        <v>126.46666666666667</v>
      </c>
      <c r="G80" s="232">
        <v>124.38333333333333</v>
      </c>
      <c r="H80" s="232">
        <v>135.38333333333333</v>
      </c>
      <c r="I80" s="232">
        <v>137.46666666666664</v>
      </c>
      <c r="J80" s="232">
        <v>140.88333333333333</v>
      </c>
      <c r="K80" s="231">
        <v>134.05000000000001</v>
      </c>
      <c r="L80" s="231">
        <v>128.55000000000001</v>
      </c>
      <c r="M80" s="231">
        <v>117.5334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278.2</v>
      </c>
      <c r="D81" s="232">
        <v>278</v>
      </c>
      <c r="E81" s="232">
        <v>275</v>
      </c>
      <c r="F81" s="232">
        <v>271.8</v>
      </c>
      <c r="G81" s="232">
        <v>268.8</v>
      </c>
      <c r="H81" s="232">
        <v>281.2</v>
      </c>
      <c r="I81" s="232">
        <v>284.2</v>
      </c>
      <c r="J81" s="232">
        <v>287.39999999999998</v>
      </c>
      <c r="K81" s="231">
        <v>281</v>
      </c>
      <c r="L81" s="231">
        <v>274.8</v>
      </c>
      <c r="M81" s="231">
        <v>7.8113999999999999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93.9</v>
      </c>
      <c r="D82" s="232">
        <v>94.583333333333329</v>
      </c>
      <c r="E82" s="232">
        <v>92.766666666666652</v>
      </c>
      <c r="F82" s="232">
        <v>91.633333333333326</v>
      </c>
      <c r="G82" s="232">
        <v>89.816666666666649</v>
      </c>
      <c r="H82" s="232">
        <v>95.716666666666654</v>
      </c>
      <c r="I82" s="232">
        <v>97.533333333333346</v>
      </c>
      <c r="J82" s="232">
        <v>98.666666666666657</v>
      </c>
      <c r="K82" s="231">
        <v>96.4</v>
      </c>
      <c r="L82" s="231">
        <v>93.45</v>
      </c>
      <c r="M82" s="231">
        <v>177.26152999999999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1276.0999999999999</v>
      </c>
      <c r="D83" s="232">
        <v>1258.7833333333331</v>
      </c>
      <c r="E83" s="232">
        <v>1234.5166666666662</v>
      </c>
      <c r="F83" s="232">
        <v>1192.9333333333332</v>
      </c>
      <c r="G83" s="232">
        <v>1168.6666666666663</v>
      </c>
      <c r="H83" s="232">
        <v>1300.3666666666661</v>
      </c>
      <c r="I83" s="232">
        <v>1324.633333333333</v>
      </c>
      <c r="J83" s="232">
        <v>1366.216666666666</v>
      </c>
      <c r="K83" s="231">
        <v>1283.05</v>
      </c>
      <c r="L83" s="231">
        <v>1217.2</v>
      </c>
      <c r="M83" s="231">
        <v>4.0082100000000001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939.7</v>
      </c>
      <c r="D84" s="232">
        <v>936.98333333333323</v>
      </c>
      <c r="E84" s="232">
        <v>925.06666666666649</v>
      </c>
      <c r="F84" s="232">
        <v>910.43333333333328</v>
      </c>
      <c r="G84" s="232">
        <v>898.51666666666654</v>
      </c>
      <c r="H84" s="232">
        <v>951.61666666666645</v>
      </c>
      <c r="I84" s="232">
        <v>963.53333333333319</v>
      </c>
      <c r="J84" s="232">
        <v>978.1666666666664</v>
      </c>
      <c r="K84" s="231">
        <v>948.9</v>
      </c>
      <c r="L84" s="231">
        <v>922.35</v>
      </c>
      <c r="M84" s="231">
        <v>10.610849999999999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1156</v>
      </c>
      <c r="D85" s="232">
        <v>1151.8</v>
      </c>
      <c r="E85" s="232">
        <v>1133.1999999999998</v>
      </c>
      <c r="F85" s="232">
        <v>1110.3999999999999</v>
      </c>
      <c r="G85" s="232">
        <v>1091.7999999999997</v>
      </c>
      <c r="H85" s="232">
        <v>1174.5999999999999</v>
      </c>
      <c r="I85" s="232">
        <v>1193.1999999999998</v>
      </c>
      <c r="J85" s="232">
        <v>1216</v>
      </c>
      <c r="K85" s="231">
        <v>1170.4000000000001</v>
      </c>
      <c r="L85" s="231">
        <v>1129</v>
      </c>
      <c r="M85" s="231">
        <v>8.6826299999999996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1598.75</v>
      </c>
      <c r="D86" s="232">
        <v>1588.3</v>
      </c>
      <c r="E86" s="232">
        <v>1573.1499999999999</v>
      </c>
      <c r="F86" s="232">
        <v>1547.55</v>
      </c>
      <c r="G86" s="232">
        <v>1532.3999999999999</v>
      </c>
      <c r="H86" s="232">
        <v>1613.8999999999999</v>
      </c>
      <c r="I86" s="232">
        <v>1629.05</v>
      </c>
      <c r="J86" s="232">
        <v>1654.6499999999999</v>
      </c>
      <c r="K86" s="231">
        <v>1603.45</v>
      </c>
      <c r="L86" s="231">
        <v>1562.7</v>
      </c>
      <c r="M86" s="231">
        <v>7.1848299999999998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472.65</v>
      </c>
      <c r="D87" s="232">
        <v>472.58333333333331</v>
      </c>
      <c r="E87" s="232">
        <v>467.31666666666661</v>
      </c>
      <c r="F87" s="232">
        <v>461.98333333333329</v>
      </c>
      <c r="G87" s="232">
        <v>456.71666666666658</v>
      </c>
      <c r="H87" s="232">
        <v>477.91666666666663</v>
      </c>
      <c r="I87" s="232">
        <v>483.18333333333339</v>
      </c>
      <c r="J87" s="232">
        <v>488.51666666666665</v>
      </c>
      <c r="K87" s="231">
        <v>477.85</v>
      </c>
      <c r="L87" s="231">
        <v>467.25</v>
      </c>
      <c r="M87" s="231">
        <v>8.6113800000000005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261.75</v>
      </c>
      <c r="D88" s="232">
        <v>263.40000000000003</v>
      </c>
      <c r="E88" s="232">
        <v>258.85000000000008</v>
      </c>
      <c r="F88" s="232">
        <v>255.95000000000005</v>
      </c>
      <c r="G88" s="232">
        <v>251.40000000000009</v>
      </c>
      <c r="H88" s="232">
        <v>266.30000000000007</v>
      </c>
      <c r="I88" s="232">
        <v>270.85000000000002</v>
      </c>
      <c r="J88" s="232">
        <v>273.75000000000006</v>
      </c>
      <c r="K88" s="231">
        <v>267.95</v>
      </c>
      <c r="L88" s="231">
        <v>260.5</v>
      </c>
      <c r="M88" s="231">
        <v>4.0222899999999999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1149.5999999999999</v>
      </c>
      <c r="D89" s="232">
        <v>1146.7</v>
      </c>
      <c r="E89" s="232">
        <v>1137.9000000000001</v>
      </c>
      <c r="F89" s="232">
        <v>1126.2</v>
      </c>
      <c r="G89" s="232">
        <v>1117.4000000000001</v>
      </c>
      <c r="H89" s="232">
        <v>1158.4000000000001</v>
      </c>
      <c r="I89" s="232">
        <v>1167.1999999999998</v>
      </c>
      <c r="J89" s="232">
        <v>1178.9000000000001</v>
      </c>
      <c r="K89" s="231">
        <v>1155.5</v>
      </c>
      <c r="L89" s="231">
        <v>1135</v>
      </c>
      <c r="M89" s="231">
        <v>30.48359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1847.95</v>
      </c>
      <c r="D90" s="232">
        <v>1855.3333333333333</v>
      </c>
      <c r="E90" s="232">
        <v>1829.1166666666666</v>
      </c>
      <c r="F90" s="232">
        <v>1810.2833333333333</v>
      </c>
      <c r="G90" s="232">
        <v>1784.0666666666666</v>
      </c>
      <c r="H90" s="232">
        <v>1874.1666666666665</v>
      </c>
      <c r="I90" s="232">
        <v>1900.3833333333332</v>
      </c>
      <c r="J90" s="232">
        <v>1919.2166666666665</v>
      </c>
      <c r="K90" s="231">
        <v>1881.55</v>
      </c>
      <c r="L90" s="231">
        <v>1836.5</v>
      </c>
      <c r="M90" s="231">
        <v>7.1563600000000003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1603.35</v>
      </c>
      <c r="D91" s="232">
        <v>1605.5333333333335</v>
      </c>
      <c r="E91" s="232">
        <v>1586.5666666666671</v>
      </c>
      <c r="F91" s="232">
        <v>1569.7833333333335</v>
      </c>
      <c r="G91" s="232">
        <v>1550.8166666666671</v>
      </c>
      <c r="H91" s="232">
        <v>1622.3166666666671</v>
      </c>
      <c r="I91" s="232">
        <v>1641.2833333333338</v>
      </c>
      <c r="J91" s="232">
        <v>1658.0666666666671</v>
      </c>
      <c r="K91" s="231">
        <v>1624.5</v>
      </c>
      <c r="L91" s="231">
        <v>1588.75</v>
      </c>
      <c r="M91" s="231">
        <v>87.485529999999997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492.7</v>
      </c>
      <c r="D92" s="232">
        <v>493.66666666666669</v>
      </c>
      <c r="E92" s="232">
        <v>482.08333333333337</v>
      </c>
      <c r="F92" s="232">
        <v>471.4666666666667</v>
      </c>
      <c r="G92" s="232">
        <v>459.88333333333338</v>
      </c>
      <c r="H92" s="232">
        <v>504.28333333333336</v>
      </c>
      <c r="I92" s="232">
        <v>515.86666666666679</v>
      </c>
      <c r="J92" s="232">
        <v>526.48333333333335</v>
      </c>
      <c r="K92" s="231">
        <v>505.25</v>
      </c>
      <c r="L92" s="231">
        <v>483.05</v>
      </c>
      <c r="M92" s="231">
        <v>172.69387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1198.8</v>
      </c>
      <c r="D93" s="232">
        <v>1199.2</v>
      </c>
      <c r="E93" s="232">
        <v>1184.5</v>
      </c>
      <c r="F93" s="232">
        <v>1170.2</v>
      </c>
      <c r="G93" s="232">
        <v>1155.5</v>
      </c>
      <c r="H93" s="232">
        <v>1213.5</v>
      </c>
      <c r="I93" s="232">
        <v>1228.2000000000003</v>
      </c>
      <c r="J93" s="232">
        <v>1242.5</v>
      </c>
      <c r="K93" s="231">
        <v>1213.9000000000001</v>
      </c>
      <c r="L93" s="231">
        <v>1184.9000000000001</v>
      </c>
      <c r="M93" s="231">
        <v>4.7091399999999997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2660.95</v>
      </c>
      <c r="D94" s="232">
        <v>2669.5833333333335</v>
      </c>
      <c r="E94" s="232">
        <v>2625.9666666666672</v>
      </c>
      <c r="F94" s="232">
        <v>2590.9833333333336</v>
      </c>
      <c r="G94" s="232">
        <v>2547.3666666666672</v>
      </c>
      <c r="H94" s="232">
        <v>2704.5666666666671</v>
      </c>
      <c r="I94" s="232">
        <v>2748.1833333333329</v>
      </c>
      <c r="J94" s="232">
        <v>2783.166666666667</v>
      </c>
      <c r="K94" s="231">
        <v>2713.2</v>
      </c>
      <c r="L94" s="231">
        <v>2634.6</v>
      </c>
      <c r="M94" s="231">
        <v>4.5372300000000001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465.4</v>
      </c>
      <c r="D95" s="232">
        <v>465.73333333333335</v>
      </c>
      <c r="E95" s="232">
        <v>460.4666666666667</v>
      </c>
      <c r="F95" s="232">
        <v>455.53333333333336</v>
      </c>
      <c r="G95" s="232">
        <v>450.26666666666671</v>
      </c>
      <c r="H95" s="232">
        <v>470.66666666666669</v>
      </c>
      <c r="I95" s="232">
        <v>475.93333333333334</v>
      </c>
      <c r="J95" s="232">
        <v>480.86666666666667</v>
      </c>
      <c r="K95" s="231">
        <v>471</v>
      </c>
      <c r="L95" s="231">
        <v>460.8</v>
      </c>
      <c r="M95" s="231">
        <v>33.565440000000002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2356.75</v>
      </c>
      <c r="D96" s="232">
        <v>2354.9166666666665</v>
      </c>
      <c r="E96" s="232">
        <v>2301.8833333333332</v>
      </c>
      <c r="F96" s="232">
        <v>2247.0166666666669</v>
      </c>
      <c r="G96" s="232">
        <v>2193.9833333333336</v>
      </c>
      <c r="H96" s="232">
        <v>2409.7833333333328</v>
      </c>
      <c r="I96" s="232">
        <v>2462.8166666666666</v>
      </c>
      <c r="J96" s="232">
        <v>2517.6833333333325</v>
      </c>
      <c r="K96" s="231">
        <v>2407.9499999999998</v>
      </c>
      <c r="L96" s="231">
        <v>2300.0500000000002</v>
      </c>
      <c r="M96" s="231">
        <v>9.1707000000000001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230.25</v>
      </c>
      <c r="D97" s="232">
        <v>230.91666666666666</v>
      </c>
      <c r="E97" s="232">
        <v>225.83333333333331</v>
      </c>
      <c r="F97" s="232">
        <v>221.41666666666666</v>
      </c>
      <c r="G97" s="232">
        <v>216.33333333333331</v>
      </c>
      <c r="H97" s="232">
        <v>235.33333333333331</v>
      </c>
      <c r="I97" s="232">
        <v>240.41666666666663</v>
      </c>
      <c r="J97" s="232">
        <v>244.83333333333331</v>
      </c>
      <c r="K97" s="231">
        <v>236</v>
      </c>
      <c r="L97" s="231">
        <v>226.5</v>
      </c>
      <c r="M97" s="231">
        <v>45.976599999999998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2634.85</v>
      </c>
      <c r="D98" s="232">
        <v>2612.5333333333333</v>
      </c>
      <c r="E98" s="232">
        <v>2585.3166666666666</v>
      </c>
      <c r="F98" s="232">
        <v>2535.7833333333333</v>
      </c>
      <c r="G98" s="232">
        <v>2508.5666666666666</v>
      </c>
      <c r="H98" s="232">
        <v>2662.0666666666666</v>
      </c>
      <c r="I98" s="232">
        <v>2689.2833333333328</v>
      </c>
      <c r="J98" s="232">
        <v>2738.8166666666666</v>
      </c>
      <c r="K98" s="231">
        <v>2639.75</v>
      </c>
      <c r="L98" s="231">
        <v>2563</v>
      </c>
      <c r="M98" s="231">
        <v>19.80667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343.75</v>
      </c>
      <c r="D99" s="232">
        <v>340.56666666666666</v>
      </c>
      <c r="E99" s="232">
        <v>333.63333333333333</v>
      </c>
      <c r="F99" s="232">
        <v>323.51666666666665</v>
      </c>
      <c r="G99" s="232">
        <v>316.58333333333331</v>
      </c>
      <c r="H99" s="232">
        <v>350.68333333333334</v>
      </c>
      <c r="I99" s="232">
        <v>357.61666666666662</v>
      </c>
      <c r="J99" s="232">
        <v>367.73333333333335</v>
      </c>
      <c r="K99" s="231">
        <v>347.5</v>
      </c>
      <c r="L99" s="231">
        <v>330.45</v>
      </c>
      <c r="M99" s="231">
        <v>13.532909999999999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39507.85</v>
      </c>
      <c r="D100" s="232">
        <v>39287.700000000004</v>
      </c>
      <c r="E100" s="232">
        <v>38895.55000000001</v>
      </c>
      <c r="F100" s="232">
        <v>38283.250000000007</v>
      </c>
      <c r="G100" s="232">
        <v>37891.100000000013</v>
      </c>
      <c r="H100" s="232">
        <v>39900.000000000007</v>
      </c>
      <c r="I100" s="232">
        <v>40292.15</v>
      </c>
      <c r="J100" s="232">
        <v>40904.450000000004</v>
      </c>
      <c r="K100" s="231">
        <v>39679.85</v>
      </c>
      <c r="L100" s="231">
        <v>38675.4</v>
      </c>
      <c r="M100" s="231">
        <v>1.755E-2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2613.3000000000002</v>
      </c>
      <c r="D101" s="232">
        <v>2618.15</v>
      </c>
      <c r="E101" s="232">
        <v>2586.4500000000003</v>
      </c>
      <c r="F101" s="232">
        <v>2559.6000000000004</v>
      </c>
      <c r="G101" s="232">
        <v>2527.9000000000005</v>
      </c>
      <c r="H101" s="232">
        <v>2645</v>
      </c>
      <c r="I101" s="232">
        <v>2676.7</v>
      </c>
      <c r="J101" s="232">
        <v>2703.5499999999997</v>
      </c>
      <c r="K101" s="231">
        <v>2649.85</v>
      </c>
      <c r="L101" s="231">
        <v>2591.3000000000002</v>
      </c>
      <c r="M101" s="231">
        <v>37.736640000000001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857.9</v>
      </c>
      <c r="D102" s="232">
        <v>848.19999999999993</v>
      </c>
      <c r="E102" s="232">
        <v>835.79999999999984</v>
      </c>
      <c r="F102" s="232">
        <v>813.69999999999993</v>
      </c>
      <c r="G102" s="232">
        <v>801.29999999999984</v>
      </c>
      <c r="H102" s="232">
        <v>870.29999999999984</v>
      </c>
      <c r="I102" s="232">
        <v>882.69999999999993</v>
      </c>
      <c r="J102" s="232">
        <v>904.79999999999984</v>
      </c>
      <c r="K102" s="231">
        <v>860.6</v>
      </c>
      <c r="L102" s="231">
        <v>826.1</v>
      </c>
      <c r="M102" s="231">
        <v>167.9819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1130.3499999999999</v>
      </c>
      <c r="D103" s="232">
        <v>1124.7333333333333</v>
      </c>
      <c r="E103" s="232">
        <v>1113.2666666666667</v>
      </c>
      <c r="F103" s="232">
        <v>1096.1833333333334</v>
      </c>
      <c r="G103" s="232">
        <v>1084.7166666666667</v>
      </c>
      <c r="H103" s="232">
        <v>1141.8166666666666</v>
      </c>
      <c r="I103" s="232">
        <v>1153.2833333333333</v>
      </c>
      <c r="J103" s="232">
        <v>1170.3666666666666</v>
      </c>
      <c r="K103" s="231">
        <v>1136.2</v>
      </c>
      <c r="L103" s="231">
        <v>1107.6500000000001</v>
      </c>
      <c r="M103" s="231">
        <v>5.52867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409.45</v>
      </c>
      <c r="D104" s="232">
        <v>402.65000000000003</v>
      </c>
      <c r="E104" s="232">
        <v>393.85000000000008</v>
      </c>
      <c r="F104" s="232">
        <v>378.25000000000006</v>
      </c>
      <c r="G104" s="232">
        <v>369.4500000000001</v>
      </c>
      <c r="H104" s="232">
        <v>418.25000000000006</v>
      </c>
      <c r="I104" s="232">
        <v>427.05</v>
      </c>
      <c r="J104" s="232">
        <v>442.65000000000003</v>
      </c>
      <c r="K104" s="231">
        <v>411.45</v>
      </c>
      <c r="L104" s="231">
        <v>387.05</v>
      </c>
      <c r="M104" s="231">
        <v>44.990560000000002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489.5</v>
      </c>
      <c r="D105" s="232">
        <v>490.13333333333338</v>
      </c>
      <c r="E105" s="232">
        <v>473.36666666666679</v>
      </c>
      <c r="F105" s="232">
        <v>457.23333333333341</v>
      </c>
      <c r="G105" s="232">
        <v>440.46666666666681</v>
      </c>
      <c r="H105" s="232">
        <v>506.26666666666677</v>
      </c>
      <c r="I105" s="232">
        <v>523.0333333333333</v>
      </c>
      <c r="J105" s="232">
        <v>539.16666666666674</v>
      </c>
      <c r="K105" s="231">
        <v>506.9</v>
      </c>
      <c r="L105" s="231">
        <v>474</v>
      </c>
      <c r="M105" s="231">
        <v>10.81889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59.6</v>
      </c>
      <c r="D106" s="232">
        <v>58.733333333333327</v>
      </c>
      <c r="E106" s="232">
        <v>57.666666666666657</v>
      </c>
      <c r="F106" s="232">
        <v>55.733333333333327</v>
      </c>
      <c r="G106" s="232">
        <v>54.666666666666657</v>
      </c>
      <c r="H106" s="232">
        <v>60.666666666666657</v>
      </c>
      <c r="I106" s="232">
        <v>61.733333333333334</v>
      </c>
      <c r="J106" s="232">
        <v>63.666666666666657</v>
      </c>
      <c r="K106" s="231">
        <v>59.8</v>
      </c>
      <c r="L106" s="231">
        <v>56.8</v>
      </c>
      <c r="M106" s="231">
        <v>619.49942999999996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378.6</v>
      </c>
      <c r="D107" s="232">
        <v>374.56666666666661</v>
      </c>
      <c r="E107" s="232">
        <v>364.43333333333322</v>
      </c>
      <c r="F107" s="232">
        <v>350.26666666666659</v>
      </c>
      <c r="G107" s="232">
        <v>340.13333333333321</v>
      </c>
      <c r="H107" s="232">
        <v>388.73333333333323</v>
      </c>
      <c r="I107" s="232">
        <v>398.86666666666667</v>
      </c>
      <c r="J107" s="232">
        <v>413.03333333333325</v>
      </c>
      <c r="K107" s="231">
        <v>384.7</v>
      </c>
      <c r="L107" s="231">
        <v>360.4</v>
      </c>
      <c r="M107" s="231">
        <v>557.45171000000005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4538.5</v>
      </c>
      <c r="D108" s="232">
        <v>4534.5333333333338</v>
      </c>
      <c r="E108" s="232">
        <v>4459.0666666666675</v>
      </c>
      <c r="F108" s="232">
        <v>4379.6333333333341</v>
      </c>
      <c r="G108" s="232">
        <v>4304.1666666666679</v>
      </c>
      <c r="H108" s="232">
        <v>4613.9666666666672</v>
      </c>
      <c r="I108" s="232">
        <v>4689.4333333333325</v>
      </c>
      <c r="J108" s="232">
        <v>4768.8666666666668</v>
      </c>
      <c r="K108" s="231">
        <v>4610</v>
      </c>
      <c r="L108" s="231">
        <v>4455.1000000000004</v>
      </c>
      <c r="M108" s="231">
        <v>0.46820000000000001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292.25</v>
      </c>
      <c r="D109" s="232">
        <v>293.51666666666665</v>
      </c>
      <c r="E109" s="232">
        <v>288.73333333333329</v>
      </c>
      <c r="F109" s="232">
        <v>285.21666666666664</v>
      </c>
      <c r="G109" s="232">
        <v>280.43333333333328</v>
      </c>
      <c r="H109" s="232">
        <v>297.0333333333333</v>
      </c>
      <c r="I109" s="232">
        <v>301.81666666666661</v>
      </c>
      <c r="J109" s="232">
        <v>305.33333333333331</v>
      </c>
      <c r="K109" s="231">
        <v>298.3</v>
      </c>
      <c r="L109" s="231">
        <v>290</v>
      </c>
      <c r="M109" s="231">
        <v>16.116779999999999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138.75</v>
      </c>
      <c r="D110" s="232">
        <v>137.9</v>
      </c>
      <c r="E110" s="232">
        <v>136.25</v>
      </c>
      <c r="F110" s="232">
        <v>133.75</v>
      </c>
      <c r="G110" s="232">
        <v>132.1</v>
      </c>
      <c r="H110" s="232">
        <v>140.4</v>
      </c>
      <c r="I110" s="232">
        <v>142.05000000000004</v>
      </c>
      <c r="J110" s="232">
        <v>144.55000000000001</v>
      </c>
      <c r="K110" s="231">
        <v>139.55000000000001</v>
      </c>
      <c r="L110" s="231">
        <v>135.4</v>
      </c>
      <c r="M110" s="231">
        <v>32.128369999999997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318</v>
      </c>
      <c r="D111" s="232">
        <v>319.73333333333335</v>
      </c>
      <c r="E111" s="232">
        <v>311.56666666666672</v>
      </c>
      <c r="F111" s="232">
        <v>305.13333333333338</v>
      </c>
      <c r="G111" s="232">
        <v>296.96666666666675</v>
      </c>
      <c r="H111" s="232">
        <v>326.16666666666669</v>
      </c>
      <c r="I111" s="232">
        <v>334.33333333333331</v>
      </c>
      <c r="J111" s="232">
        <v>340.76666666666665</v>
      </c>
      <c r="K111" s="231">
        <v>327.9</v>
      </c>
      <c r="L111" s="231">
        <v>313.3</v>
      </c>
      <c r="M111" s="231">
        <v>77.628799999999998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78.55</v>
      </c>
      <c r="D112" s="232">
        <v>78.900000000000006</v>
      </c>
      <c r="E112" s="232">
        <v>77.800000000000011</v>
      </c>
      <c r="F112" s="232">
        <v>77.050000000000011</v>
      </c>
      <c r="G112" s="232">
        <v>75.950000000000017</v>
      </c>
      <c r="H112" s="232">
        <v>79.650000000000006</v>
      </c>
      <c r="I112" s="232">
        <v>80.75</v>
      </c>
      <c r="J112" s="232">
        <v>81.5</v>
      </c>
      <c r="K112" s="231">
        <v>80</v>
      </c>
      <c r="L112" s="231">
        <v>78.150000000000006</v>
      </c>
      <c r="M112" s="231">
        <v>108.17457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630.20000000000005</v>
      </c>
      <c r="D113" s="232">
        <v>629.18333333333339</v>
      </c>
      <c r="E113" s="232">
        <v>623.91666666666674</v>
      </c>
      <c r="F113" s="232">
        <v>617.63333333333333</v>
      </c>
      <c r="G113" s="232">
        <v>612.36666666666667</v>
      </c>
      <c r="H113" s="232">
        <v>635.46666666666681</v>
      </c>
      <c r="I113" s="232">
        <v>640.73333333333346</v>
      </c>
      <c r="J113" s="232">
        <v>647.01666666666688</v>
      </c>
      <c r="K113" s="231">
        <v>634.45000000000005</v>
      </c>
      <c r="L113" s="231">
        <v>622.9</v>
      </c>
      <c r="M113" s="231">
        <v>12.295769999999999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424.65</v>
      </c>
      <c r="D114" s="232">
        <v>424.2166666666667</v>
      </c>
      <c r="E114" s="232">
        <v>418.63333333333338</v>
      </c>
      <c r="F114" s="232">
        <v>412.61666666666667</v>
      </c>
      <c r="G114" s="232">
        <v>407.03333333333336</v>
      </c>
      <c r="H114" s="232">
        <v>430.23333333333341</v>
      </c>
      <c r="I114" s="232">
        <v>435.81666666666666</v>
      </c>
      <c r="J114" s="232">
        <v>441.83333333333343</v>
      </c>
      <c r="K114" s="231">
        <v>429.8</v>
      </c>
      <c r="L114" s="231">
        <v>418.2</v>
      </c>
      <c r="M114" s="231">
        <v>9.4064999999999994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142.65</v>
      </c>
      <c r="D115" s="232">
        <v>143.36666666666667</v>
      </c>
      <c r="E115" s="232">
        <v>139.78333333333336</v>
      </c>
      <c r="F115" s="232">
        <v>136.91666666666669</v>
      </c>
      <c r="G115" s="232">
        <v>133.33333333333337</v>
      </c>
      <c r="H115" s="232">
        <v>146.23333333333335</v>
      </c>
      <c r="I115" s="232">
        <v>149.81666666666666</v>
      </c>
      <c r="J115" s="232">
        <v>152.68333333333334</v>
      </c>
      <c r="K115" s="231">
        <v>146.94999999999999</v>
      </c>
      <c r="L115" s="231">
        <v>140.5</v>
      </c>
      <c r="M115" s="231">
        <v>54.071980000000003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1075.9000000000001</v>
      </c>
      <c r="D116" s="232">
        <v>1061.7666666666667</v>
      </c>
      <c r="E116" s="232">
        <v>1042.5333333333333</v>
      </c>
      <c r="F116" s="232">
        <v>1009.1666666666667</v>
      </c>
      <c r="G116" s="232">
        <v>989.93333333333339</v>
      </c>
      <c r="H116" s="232">
        <v>1095.1333333333332</v>
      </c>
      <c r="I116" s="232">
        <v>1114.3666666666663</v>
      </c>
      <c r="J116" s="232">
        <v>1147.7333333333331</v>
      </c>
      <c r="K116" s="231">
        <v>1081</v>
      </c>
      <c r="L116" s="231">
        <v>1028.4000000000001</v>
      </c>
      <c r="M116" s="231">
        <v>44.945749999999997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3645.45</v>
      </c>
      <c r="D117" s="232">
        <v>3640.6666666666665</v>
      </c>
      <c r="E117" s="232">
        <v>3596.7833333333328</v>
      </c>
      <c r="F117" s="232">
        <v>3548.1166666666663</v>
      </c>
      <c r="G117" s="232">
        <v>3504.2333333333327</v>
      </c>
      <c r="H117" s="232">
        <v>3689.333333333333</v>
      </c>
      <c r="I117" s="232">
        <v>3733.2166666666672</v>
      </c>
      <c r="J117" s="232">
        <v>3781.8833333333332</v>
      </c>
      <c r="K117" s="231">
        <v>3684.55</v>
      </c>
      <c r="L117" s="231">
        <v>3592</v>
      </c>
      <c r="M117" s="231">
        <v>4.0260899999999999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1583.75</v>
      </c>
      <c r="D118" s="232">
        <v>1574.2333333333333</v>
      </c>
      <c r="E118" s="232">
        <v>1561.5166666666667</v>
      </c>
      <c r="F118" s="232">
        <v>1539.2833333333333</v>
      </c>
      <c r="G118" s="232">
        <v>1526.5666666666666</v>
      </c>
      <c r="H118" s="232">
        <v>1596.4666666666667</v>
      </c>
      <c r="I118" s="232">
        <v>1609.1833333333334</v>
      </c>
      <c r="J118" s="232">
        <v>1631.4166666666667</v>
      </c>
      <c r="K118" s="231">
        <v>1586.95</v>
      </c>
      <c r="L118" s="231">
        <v>1552</v>
      </c>
      <c r="M118" s="231">
        <v>69.168340000000001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2124.85</v>
      </c>
      <c r="D119" s="232">
        <v>2105.3833333333332</v>
      </c>
      <c r="E119" s="232">
        <v>2080.1666666666665</v>
      </c>
      <c r="F119" s="232">
        <v>2035.4833333333331</v>
      </c>
      <c r="G119" s="232">
        <v>2010.2666666666664</v>
      </c>
      <c r="H119" s="232">
        <v>2150.0666666666666</v>
      </c>
      <c r="I119" s="232">
        <v>2175.2833333333338</v>
      </c>
      <c r="J119" s="232">
        <v>2219.9666666666667</v>
      </c>
      <c r="K119" s="231">
        <v>2130.6</v>
      </c>
      <c r="L119" s="231">
        <v>2060.6999999999998</v>
      </c>
      <c r="M119" s="231">
        <v>7.59436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857.05</v>
      </c>
      <c r="D120" s="232">
        <v>857.5333333333333</v>
      </c>
      <c r="E120" s="232">
        <v>845.06666666666661</v>
      </c>
      <c r="F120" s="232">
        <v>833.08333333333326</v>
      </c>
      <c r="G120" s="232">
        <v>820.61666666666656</v>
      </c>
      <c r="H120" s="232">
        <v>869.51666666666665</v>
      </c>
      <c r="I120" s="232">
        <v>881.98333333333335</v>
      </c>
      <c r="J120" s="232">
        <v>893.9666666666667</v>
      </c>
      <c r="K120" s="231">
        <v>870</v>
      </c>
      <c r="L120" s="231">
        <v>845.55</v>
      </c>
      <c r="M120" s="231">
        <v>2.02467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225.5</v>
      </c>
      <c r="D121" s="232">
        <v>229.6</v>
      </c>
      <c r="E121" s="232">
        <v>220.39999999999998</v>
      </c>
      <c r="F121" s="232">
        <v>215.29999999999998</v>
      </c>
      <c r="G121" s="232">
        <v>206.09999999999997</v>
      </c>
      <c r="H121" s="232">
        <v>234.7</v>
      </c>
      <c r="I121" s="232">
        <v>243.89999999999998</v>
      </c>
      <c r="J121" s="232">
        <v>249</v>
      </c>
      <c r="K121" s="231">
        <v>238.8</v>
      </c>
      <c r="L121" s="231">
        <v>224.5</v>
      </c>
      <c r="M121" s="231">
        <v>7.0523400000000001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727.4</v>
      </c>
      <c r="D122" s="232">
        <v>728.68333333333339</v>
      </c>
      <c r="E122" s="232">
        <v>720.46666666666681</v>
      </c>
      <c r="F122" s="232">
        <v>713.53333333333342</v>
      </c>
      <c r="G122" s="232">
        <v>705.31666666666683</v>
      </c>
      <c r="H122" s="232">
        <v>735.61666666666679</v>
      </c>
      <c r="I122" s="232">
        <v>743.83333333333348</v>
      </c>
      <c r="J122" s="232">
        <v>750.76666666666677</v>
      </c>
      <c r="K122" s="231">
        <v>736.9</v>
      </c>
      <c r="L122" s="231">
        <v>721.75</v>
      </c>
      <c r="M122" s="231">
        <v>22.99091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575.04999999999995</v>
      </c>
      <c r="D123" s="232">
        <v>585.15</v>
      </c>
      <c r="E123" s="232">
        <v>559.34999999999991</v>
      </c>
      <c r="F123" s="232">
        <v>543.65</v>
      </c>
      <c r="G123" s="232">
        <v>517.84999999999991</v>
      </c>
      <c r="H123" s="232">
        <v>600.84999999999991</v>
      </c>
      <c r="I123" s="232">
        <v>626.64999999999986</v>
      </c>
      <c r="J123" s="232">
        <v>642.34999999999991</v>
      </c>
      <c r="K123" s="231">
        <v>610.95000000000005</v>
      </c>
      <c r="L123" s="231">
        <v>569.45000000000005</v>
      </c>
      <c r="M123" s="231">
        <v>41.92268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435.6</v>
      </c>
      <c r="D124" s="232">
        <v>435.09999999999997</v>
      </c>
      <c r="E124" s="232">
        <v>424.94999999999993</v>
      </c>
      <c r="F124" s="232">
        <v>414.29999999999995</v>
      </c>
      <c r="G124" s="232">
        <v>404.14999999999992</v>
      </c>
      <c r="H124" s="232">
        <v>445.74999999999994</v>
      </c>
      <c r="I124" s="232">
        <v>455.89999999999992</v>
      </c>
      <c r="J124" s="232">
        <v>466.54999999999995</v>
      </c>
      <c r="K124" s="231">
        <v>445.25</v>
      </c>
      <c r="L124" s="231">
        <v>424.45</v>
      </c>
      <c r="M124" s="231">
        <v>73.799449999999993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1761.75</v>
      </c>
      <c r="D125" s="232">
        <v>1749.9166666666667</v>
      </c>
      <c r="E125" s="232">
        <v>1731.8333333333335</v>
      </c>
      <c r="F125" s="232">
        <v>1701.9166666666667</v>
      </c>
      <c r="G125" s="232">
        <v>1683.8333333333335</v>
      </c>
      <c r="H125" s="232">
        <v>1779.8333333333335</v>
      </c>
      <c r="I125" s="232">
        <v>1797.916666666667</v>
      </c>
      <c r="J125" s="232">
        <v>1827.8333333333335</v>
      </c>
      <c r="K125" s="231">
        <v>1768</v>
      </c>
      <c r="L125" s="231">
        <v>1720</v>
      </c>
      <c r="M125" s="231">
        <v>41.844700000000003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86.6</v>
      </c>
      <c r="D126" s="232">
        <v>86.366666666666674</v>
      </c>
      <c r="E126" s="232">
        <v>85.283333333333346</v>
      </c>
      <c r="F126" s="232">
        <v>83.966666666666669</v>
      </c>
      <c r="G126" s="232">
        <v>82.88333333333334</v>
      </c>
      <c r="H126" s="232">
        <v>87.683333333333351</v>
      </c>
      <c r="I126" s="232">
        <v>88.766666666666666</v>
      </c>
      <c r="J126" s="232">
        <v>90.083333333333357</v>
      </c>
      <c r="K126" s="231">
        <v>87.45</v>
      </c>
      <c r="L126" s="231">
        <v>85.05</v>
      </c>
      <c r="M126" s="231">
        <v>40.83867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3440.55</v>
      </c>
      <c r="D127" s="232">
        <v>3414.7999999999997</v>
      </c>
      <c r="E127" s="232">
        <v>3372.3499999999995</v>
      </c>
      <c r="F127" s="232">
        <v>3304.1499999999996</v>
      </c>
      <c r="G127" s="232">
        <v>3261.6999999999994</v>
      </c>
      <c r="H127" s="232">
        <v>3482.9999999999995</v>
      </c>
      <c r="I127" s="232">
        <v>3525.4499999999994</v>
      </c>
      <c r="J127" s="232">
        <v>3593.6499999999996</v>
      </c>
      <c r="K127" s="231">
        <v>3457.25</v>
      </c>
      <c r="L127" s="231">
        <v>3346.6</v>
      </c>
      <c r="M127" s="231">
        <v>2.91981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394.85</v>
      </c>
      <c r="D128" s="232">
        <v>390.63333333333338</v>
      </c>
      <c r="E128" s="232">
        <v>384.66666666666674</v>
      </c>
      <c r="F128" s="232">
        <v>374.48333333333335</v>
      </c>
      <c r="G128" s="232">
        <v>368.51666666666671</v>
      </c>
      <c r="H128" s="232">
        <v>400.81666666666678</v>
      </c>
      <c r="I128" s="232">
        <v>406.78333333333336</v>
      </c>
      <c r="J128" s="232">
        <v>416.96666666666681</v>
      </c>
      <c r="K128" s="231">
        <v>396.6</v>
      </c>
      <c r="L128" s="231">
        <v>380.45</v>
      </c>
      <c r="M128" s="231">
        <v>12.428750000000001</v>
      </c>
      <c r="N128" s="1"/>
      <c r="O128" s="1"/>
    </row>
    <row r="129" spans="1:15" ht="12.75" customHeight="1">
      <c r="A129" s="214">
        <v>120</v>
      </c>
      <c r="B129" s="217" t="s">
        <v>872</v>
      </c>
      <c r="C129" s="231">
        <v>4587.75</v>
      </c>
      <c r="D129" s="232">
        <v>4525.916666666667</v>
      </c>
      <c r="E129" s="232">
        <v>4456.8333333333339</v>
      </c>
      <c r="F129" s="232">
        <v>4325.916666666667</v>
      </c>
      <c r="G129" s="232">
        <v>4256.8333333333339</v>
      </c>
      <c r="H129" s="232">
        <v>4656.8333333333339</v>
      </c>
      <c r="I129" s="232">
        <v>4725.9166666666679</v>
      </c>
      <c r="J129" s="232">
        <v>4856.8333333333339</v>
      </c>
      <c r="K129" s="231">
        <v>4595</v>
      </c>
      <c r="L129" s="231">
        <v>4395</v>
      </c>
      <c r="M129" s="231">
        <v>9.0273099999999999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2144.9</v>
      </c>
      <c r="D130" s="232">
        <v>2139.9</v>
      </c>
      <c r="E130" s="232">
        <v>2112.8500000000004</v>
      </c>
      <c r="F130" s="232">
        <v>2080.8000000000002</v>
      </c>
      <c r="G130" s="232">
        <v>2053.7500000000005</v>
      </c>
      <c r="H130" s="232">
        <v>2171.9500000000003</v>
      </c>
      <c r="I130" s="232">
        <v>2199.0000000000005</v>
      </c>
      <c r="J130" s="232">
        <v>2231.0500000000002</v>
      </c>
      <c r="K130" s="231">
        <v>2166.9499999999998</v>
      </c>
      <c r="L130" s="231">
        <v>2107.85</v>
      </c>
      <c r="M130" s="231">
        <v>34.885060000000003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339</v>
      </c>
      <c r="D131" s="232">
        <v>338.46666666666664</v>
      </c>
      <c r="E131" s="232">
        <v>333.0333333333333</v>
      </c>
      <c r="F131" s="232">
        <v>327.06666666666666</v>
      </c>
      <c r="G131" s="232">
        <v>321.63333333333333</v>
      </c>
      <c r="H131" s="232">
        <v>344.43333333333328</v>
      </c>
      <c r="I131" s="232">
        <v>349.86666666666656</v>
      </c>
      <c r="J131" s="232">
        <v>355.83333333333326</v>
      </c>
      <c r="K131" s="231">
        <v>343.9</v>
      </c>
      <c r="L131" s="231">
        <v>332.5</v>
      </c>
      <c r="M131" s="231">
        <v>11.141909999999999</v>
      </c>
      <c r="N131" s="1"/>
      <c r="O131" s="1"/>
    </row>
    <row r="132" spans="1:15" ht="12.75" customHeight="1">
      <c r="A132" s="214">
        <v>123</v>
      </c>
      <c r="B132" s="217" t="s">
        <v>847</v>
      </c>
      <c r="C132" s="231">
        <v>599.1</v>
      </c>
      <c r="D132" s="232">
        <v>596.08333333333337</v>
      </c>
      <c r="E132" s="232">
        <v>586.16666666666674</v>
      </c>
      <c r="F132" s="232">
        <v>573.23333333333335</v>
      </c>
      <c r="G132" s="232">
        <v>563.31666666666672</v>
      </c>
      <c r="H132" s="232">
        <v>609.01666666666677</v>
      </c>
      <c r="I132" s="232">
        <v>618.93333333333351</v>
      </c>
      <c r="J132" s="232">
        <v>631.86666666666679</v>
      </c>
      <c r="K132" s="231">
        <v>606</v>
      </c>
      <c r="L132" s="231">
        <v>583.15</v>
      </c>
      <c r="M132" s="231">
        <v>33.77223</v>
      </c>
      <c r="N132" s="1"/>
      <c r="O132" s="1"/>
    </row>
    <row r="133" spans="1:15" ht="12.75" customHeight="1">
      <c r="A133" s="214">
        <v>124</v>
      </c>
      <c r="B133" s="217" t="s">
        <v>412</v>
      </c>
      <c r="C133" s="231">
        <v>3358.3</v>
      </c>
      <c r="D133" s="232">
        <v>3353.8333333333335</v>
      </c>
      <c r="E133" s="232">
        <v>3324.8166666666671</v>
      </c>
      <c r="F133" s="232">
        <v>3291.3333333333335</v>
      </c>
      <c r="G133" s="232">
        <v>3262.3166666666671</v>
      </c>
      <c r="H133" s="232">
        <v>3387.3166666666671</v>
      </c>
      <c r="I133" s="232">
        <v>3416.3333333333335</v>
      </c>
      <c r="J133" s="232">
        <v>3449.8166666666671</v>
      </c>
      <c r="K133" s="231">
        <v>3382.85</v>
      </c>
      <c r="L133" s="231">
        <v>3320.35</v>
      </c>
      <c r="M133" s="231">
        <v>0.15112999999999999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742</v>
      </c>
      <c r="D134" s="232">
        <v>738.80000000000007</v>
      </c>
      <c r="E134" s="232">
        <v>733.70000000000016</v>
      </c>
      <c r="F134" s="232">
        <v>725.40000000000009</v>
      </c>
      <c r="G134" s="232">
        <v>720.30000000000018</v>
      </c>
      <c r="H134" s="232">
        <v>747.10000000000014</v>
      </c>
      <c r="I134" s="232">
        <v>752.2</v>
      </c>
      <c r="J134" s="232">
        <v>760.50000000000011</v>
      </c>
      <c r="K134" s="231">
        <v>743.9</v>
      </c>
      <c r="L134" s="231">
        <v>730.5</v>
      </c>
      <c r="M134" s="231">
        <v>5.17666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92817.35</v>
      </c>
      <c r="D135" s="232">
        <v>92290</v>
      </c>
      <c r="E135" s="232">
        <v>91580</v>
      </c>
      <c r="F135" s="232">
        <v>90342.65</v>
      </c>
      <c r="G135" s="232">
        <v>89632.65</v>
      </c>
      <c r="H135" s="232">
        <v>93527.35</v>
      </c>
      <c r="I135" s="232">
        <v>94237.35</v>
      </c>
      <c r="J135" s="232">
        <v>95474.700000000012</v>
      </c>
      <c r="K135" s="231">
        <v>93000</v>
      </c>
      <c r="L135" s="231">
        <v>91052.65</v>
      </c>
      <c r="M135" s="231">
        <v>7.0870000000000002E-2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237.8</v>
      </c>
      <c r="D136" s="232">
        <v>236.70000000000002</v>
      </c>
      <c r="E136" s="232">
        <v>233.10000000000002</v>
      </c>
      <c r="F136" s="232">
        <v>228.4</v>
      </c>
      <c r="G136" s="232">
        <v>224.8</v>
      </c>
      <c r="H136" s="232">
        <v>241.40000000000003</v>
      </c>
      <c r="I136" s="232">
        <v>245</v>
      </c>
      <c r="J136" s="232">
        <v>249.70000000000005</v>
      </c>
      <c r="K136" s="231">
        <v>240.3</v>
      </c>
      <c r="L136" s="231">
        <v>232</v>
      </c>
      <c r="M136" s="231">
        <v>33.167380000000001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1352.4</v>
      </c>
      <c r="D137" s="232">
        <v>1353.7</v>
      </c>
      <c r="E137" s="232">
        <v>1329.2</v>
      </c>
      <c r="F137" s="232">
        <v>1306</v>
      </c>
      <c r="G137" s="232">
        <v>1281.5</v>
      </c>
      <c r="H137" s="232">
        <v>1376.9</v>
      </c>
      <c r="I137" s="232">
        <v>1401.4</v>
      </c>
      <c r="J137" s="232">
        <v>1424.6000000000001</v>
      </c>
      <c r="K137" s="231">
        <v>1378.2</v>
      </c>
      <c r="L137" s="231">
        <v>1330.5</v>
      </c>
      <c r="M137" s="231">
        <v>20.29111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499.7</v>
      </c>
      <c r="D138" s="232">
        <v>500</v>
      </c>
      <c r="E138" s="232">
        <v>495.25</v>
      </c>
      <c r="F138" s="232">
        <v>490.8</v>
      </c>
      <c r="G138" s="232">
        <v>486.05</v>
      </c>
      <c r="H138" s="232">
        <v>504.45</v>
      </c>
      <c r="I138" s="232">
        <v>509.2</v>
      </c>
      <c r="J138" s="232">
        <v>513.65</v>
      </c>
      <c r="K138" s="231">
        <v>504.75</v>
      </c>
      <c r="L138" s="231">
        <v>495.55</v>
      </c>
      <c r="M138" s="231">
        <v>11.73574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8870.15</v>
      </c>
      <c r="D139" s="232">
        <v>8853.75</v>
      </c>
      <c r="E139" s="232">
        <v>8767.5</v>
      </c>
      <c r="F139" s="232">
        <v>8664.85</v>
      </c>
      <c r="G139" s="232">
        <v>8578.6</v>
      </c>
      <c r="H139" s="232">
        <v>8956.4</v>
      </c>
      <c r="I139" s="232">
        <v>9042.65</v>
      </c>
      <c r="J139" s="232">
        <v>9145.2999999999993</v>
      </c>
      <c r="K139" s="231">
        <v>8940</v>
      </c>
      <c r="L139" s="231">
        <v>8751.1</v>
      </c>
      <c r="M139" s="231">
        <v>4.5699500000000004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722</v>
      </c>
      <c r="D140" s="232">
        <v>719</v>
      </c>
      <c r="E140" s="232">
        <v>698</v>
      </c>
      <c r="F140" s="232">
        <v>674</v>
      </c>
      <c r="G140" s="232">
        <v>653</v>
      </c>
      <c r="H140" s="232">
        <v>743</v>
      </c>
      <c r="I140" s="232">
        <v>764</v>
      </c>
      <c r="J140" s="232">
        <v>788</v>
      </c>
      <c r="K140" s="231">
        <v>740</v>
      </c>
      <c r="L140" s="231">
        <v>695</v>
      </c>
      <c r="M140" s="231">
        <v>23.875630000000001</v>
      </c>
      <c r="N140" s="1"/>
      <c r="O140" s="1"/>
    </row>
    <row r="141" spans="1:15" ht="12.75" customHeight="1">
      <c r="A141" s="214">
        <v>132</v>
      </c>
      <c r="B141" s="217" t="s">
        <v>420</v>
      </c>
      <c r="C141" s="231">
        <v>440.95</v>
      </c>
      <c r="D141" s="232">
        <v>439.54999999999995</v>
      </c>
      <c r="E141" s="232">
        <v>435.44999999999993</v>
      </c>
      <c r="F141" s="232">
        <v>429.95</v>
      </c>
      <c r="G141" s="232">
        <v>425.84999999999997</v>
      </c>
      <c r="H141" s="232">
        <v>445.0499999999999</v>
      </c>
      <c r="I141" s="232">
        <v>449.14999999999992</v>
      </c>
      <c r="J141" s="232">
        <v>454.64999999999986</v>
      </c>
      <c r="K141" s="231">
        <v>443.65</v>
      </c>
      <c r="L141" s="231">
        <v>434.05</v>
      </c>
      <c r="M141" s="231">
        <v>15.06582</v>
      </c>
      <c r="N141" s="1"/>
      <c r="O141" s="1"/>
    </row>
    <row r="142" spans="1:15" ht="12.75" customHeight="1">
      <c r="A142" s="214">
        <v>133</v>
      </c>
      <c r="B142" s="217" t="s">
        <v>848</v>
      </c>
      <c r="C142" s="231">
        <v>51.9</v>
      </c>
      <c r="D142" s="232">
        <v>51.966666666666669</v>
      </c>
      <c r="E142" s="232">
        <v>51.083333333333336</v>
      </c>
      <c r="F142" s="232">
        <v>50.266666666666666</v>
      </c>
      <c r="G142" s="232">
        <v>49.383333333333333</v>
      </c>
      <c r="H142" s="232">
        <v>52.783333333333339</v>
      </c>
      <c r="I142" s="232">
        <v>53.666666666666664</v>
      </c>
      <c r="J142" s="232">
        <v>54.483333333333341</v>
      </c>
      <c r="K142" s="231">
        <v>52.85</v>
      </c>
      <c r="L142" s="231">
        <v>51.15</v>
      </c>
      <c r="M142" s="231">
        <v>45.45543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2095.8000000000002</v>
      </c>
      <c r="D143" s="232">
        <v>2091.9500000000003</v>
      </c>
      <c r="E143" s="232">
        <v>2073.9000000000005</v>
      </c>
      <c r="F143" s="232">
        <v>2052.0000000000005</v>
      </c>
      <c r="G143" s="232">
        <v>2033.9500000000007</v>
      </c>
      <c r="H143" s="232">
        <v>2113.8500000000004</v>
      </c>
      <c r="I143" s="232">
        <v>2131.9000000000005</v>
      </c>
      <c r="J143" s="232">
        <v>2153.8000000000002</v>
      </c>
      <c r="K143" s="231">
        <v>2110</v>
      </c>
      <c r="L143" s="231">
        <v>2070.0500000000002</v>
      </c>
      <c r="M143" s="231">
        <v>3.2444999999999999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1026</v>
      </c>
      <c r="D144" s="232">
        <v>1019.5166666666668</v>
      </c>
      <c r="E144" s="232">
        <v>1011.0333333333335</v>
      </c>
      <c r="F144" s="232">
        <v>996.06666666666672</v>
      </c>
      <c r="G144" s="232">
        <v>987.58333333333348</v>
      </c>
      <c r="H144" s="232">
        <v>1034.4833333333336</v>
      </c>
      <c r="I144" s="232">
        <v>1042.9666666666669</v>
      </c>
      <c r="J144" s="232">
        <v>1057.9333333333336</v>
      </c>
      <c r="K144" s="231">
        <v>1028</v>
      </c>
      <c r="L144" s="231">
        <v>1004.55</v>
      </c>
      <c r="M144" s="231">
        <v>3.9775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166.9</v>
      </c>
      <c r="D145" s="232">
        <v>167.75</v>
      </c>
      <c r="E145" s="232">
        <v>164.65</v>
      </c>
      <c r="F145" s="232">
        <v>162.4</v>
      </c>
      <c r="G145" s="232">
        <v>159.30000000000001</v>
      </c>
      <c r="H145" s="232">
        <v>170</v>
      </c>
      <c r="I145" s="232">
        <v>173.10000000000002</v>
      </c>
      <c r="J145" s="232">
        <v>175.35</v>
      </c>
      <c r="K145" s="231">
        <v>170.85</v>
      </c>
      <c r="L145" s="231">
        <v>165.5</v>
      </c>
      <c r="M145" s="231">
        <v>198.98079999999999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81.3</v>
      </c>
      <c r="D146" s="232">
        <v>81.466666666666669</v>
      </c>
      <c r="E146" s="232">
        <v>80.233333333333334</v>
      </c>
      <c r="F146" s="232">
        <v>79.166666666666671</v>
      </c>
      <c r="G146" s="232">
        <v>77.933333333333337</v>
      </c>
      <c r="H146" s="232">
        <v>82.533333333333331</v>
      </c>
      <c r="I146" s="232">
        <v>83.76666666666668</v>
      </c>
      <c r="J146" s="232">
        <v>84.833333333333329</v>
      </c>
      <c r="K146" s="231">
        <v>82.7</v>
      </c>
      <c r="L146" s="231">
        <v>80.400000000000006</v>
      </c>
      <c r="M146" s="231">
        <v>71.737099999999998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3994.65</v>
      </c>
      <c r="D147" s="232">
        <v>4011.6333333333332</v>
      </c>
      <c r="E147" s="232">
        <v>3943.2666666666664</v>
      </c>
      <c r="F147" s="232">
        <v>3891.8833333333332</v>
      </c>
      <c r="G147" s="232">
        <v>3823.5166666666664</v>
      </c>
      <c r="H147" s="232">
        <v>4063.0166666666664</v>
      </c>
      <c r="I147" s="232">
        <v>4131.3833333333332</v>
      </c>
      <c r="J147" s="232">
        <v>4182.7666666666664</v>
      </c>
      <c r="K147" s="231">
        <v>4080</v>
      </c>
      <c r="L147" s="231">
        <v>3960.25</v>
      </c>
      <c r="M147" s="231">
        <v>0.76170000000000004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18954.599999999999</v>
      </c>
      <c r="D148" s="232">
        <v>18978.033333333333</v>
      </c>
      <c r="E148" s="232">
        <v>18827.066666666666</v>
      </c>
      <c r="F148" s="232">
        <v>18699.533333333333</v>
      </c>
      <c r="G148" s="232">
        <v>18548.566666666666</v>
      </c>
      <c r="H148" s="232">
        <v>19105.566666666666</v>
      </c>
      <c r="I148" s="232">
        <v>19256.533333333333</v>
      </c>
      <c r="J148" s="232">
        <v>19384.066666666666</v>
      </c>
      <c r="K148" s="231">
        <v>19129</v>
      </c>
      <c r="L148" s="231">
        <v>18850.5</v>
      </c>
      <c r="M148" s="231">
        <v>0.70921999999999996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235.15</v>
      </c>
      <c r="D149" s="232">
        <v>236.88333333333333</v>
      </c>
      <c r="E149" s="232">
        <v>231.66666666666666</v>
      </c>
      <c r="F149" s="232">
        <v>228.18333333333334</v>
      </c>
      <c r="G149" s="232">
        <v>222.96666666666667</v>
      </c>
      <c r="H149" s="232">
        <v>240.36666666666665</v>
      </c>
      <c r="I149" s="232">
        <v>245.58333333333334</v>
      </c>
      <c r="J149" s="232">
        <v>249.06666666666663</v>
      </c>
      <c r="K149" s="231">
        <v>242.1</v>
      </c>
      <c r="L149" s="231">
        <v>233.4</v>
      </c>
      <c r="M149" s="231">
        <v>3.0811600000000001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845.3</v>
      </c>
      <c r="D150" s="232">
        <v>833.9</v>
      </c>
      <c r="E150" s="232">
        <v>817.9</v>
      </c>
      <c r="F150" s="232">
        <v>790.5</v>
      </c>
      <c r="G150" s="232">
        <v>774.5</v>
      </c>
      <c r="H150" s="232">
        <v>861.3</v>
      </c>
      <c r="I150" s="232">
        <v>877.3</v>
      </c>
      <c r="J150" s="232">
        <v>904.69999999999993</v>
      </c>
      <c r="K150" s="231">
        <v>849.9</v>
      </c>
      <c r="L150" s="231">
        <v>806.5</v>
      </c>
      <c r="M150" s="231">
        <v>12.36566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143.44999999999999</v>
      </c>
      <c r="D151" s="232">
        <v>143.03333333333333</v>
      </c>
      <c r="E151" s="232">
        <v>141.06666666666666</v>
      </c>
      <c r="F151" s="232">
        <v>138.68333333333334</v>
      </c>
      <c r="G151" s="232">
        <v>136.71666666666667</v>
      </c>
      <c r="H151" s="232">
        <v>145.41666666666666</v>
      </c>
      <c r="I151" s="232">
        <v>147.3833333333333</v>
      </c>
      <c r="J151" s="232">
        <v>149.76666666666665</v>
      </c>
      <c r="K151" s="231">
        <v>145</v>
      </c>
      <c r="L151" s="231">
        <v>140.65</v>
      </c>
      <c r="M151" s="231">
        <v>118.86667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225.35</v>
      </c>
      <c r="D152" s="232">
        <v>224.53333333333333</v>
      </c>
      <c r="E152" s="232">
        <v>221.16666666666666</v>
      </c>
      <c r="F152" s="232">
        <v>216.98333333333332</v>
      </c>
      <c r="G152" s="232">
        <v>213.61666666666665</v>
      </c>
      <c r="H152" s="232">
        <v>228.71666666666667</v>
      </c>
      <c r="I152" s="232">
        <v>232.08333333333334</v>
      </c>
      <c r="J152" s="232">
        <v>236.26666666666668</v>
      </c>
      <c r="K152" s="231">
        <v>227.9</v>
      </c>
      <c r="L152" s="231">
        <v>220.35</v>
      </c>
      <c r="M152" s="231">
        <v>11.61178</v>
      </c>
      <c r="N152" s="1"/>
      <c r="O152" s="1"/>
    </row>
    <row r="153" spans="1:15" ht="12.75" customHeight="1">
      <c r="A153" s="214">
        <v>144</v>
      </c>
      <c r="B153" s="217" t="s">
        <v>806</v>
      </c>
      <c r="C153" s="231">
        <v>545.65</v>
      </c>
      <c r="D153" s="232">
        <v>539.55000000000007</v>
      </c>
      <c r="E153" s="232">
        <v>531.10000000000014</v>
      </c>
      <c r="F153" s="232">
        <v>516.55000000000007</v>
      </c>
      <c r="G153" s="232">
        <v>508.10000000000014</v>
      </c>
      <c r="H153" s="232">
        <v>554.10000000000014</v>
      </c>
      <c r="I153" s="232">
        <v>562.55000000000018</v>
      </c>
      <c r="J153" s="232">
        <v>577.10000000000014</v>
      </c>
      <c r="K153" s="231">
        <v>548</v>
      </c>
      <c r="L153" s="231">
        <v>525</v>
      </c>
      <c r="M153" s="231">
        <v>42.221139999999998</v>
      </c>
      <c r="N153" s="1"/>
      <c r="O153" s="1"/>
    </row>
    <row r="154" spans="1:15" ht="12.75" customHeight="1">
      <c r="A154" s="214">
        <v>145</v>
      </c>
      <c r="B154" s="217" t="s">
        <v>432</v>
      </c>
      <c r="C154" s="231">
        <v>3112.05</v>
      </c>
      <c r="D154" s="232">
        <v>3088.65</v>
      </c>
      <c r="E154" s="232">
        <v>3047.3</v>
      </c>
      <c r="F154" s="232">
        <v>2982.55</v>
      </c>
      <c r="G154" s="232">
        <v>2941.2000000000003</v>
      </c>
      <c r="H154" s="232">
        <v>3153.4</v>
      </c>
      <c r="I154" s="232">
        <v>3194.7499999999995</v>
      </c>
      <c r="J154" s="232">
        <v>3259.5</v>
      </c>
      <c r="K154" s="231">
        <v>3130</v>
      </c>
      <c r="L154" s="231">
        <v>3023.9</v>
      </c>
      <c r="M154" s="231">
        <v>0.77349999999999997</v>
      </c>
      <c r="N154" s="1"/>
      <c r="O154" s="1"/>
    </row>
    <row r="155" spans="1:15" ht="12.75" customHeight="1">
      <c r="A155" s="214">
        <v>146</v>
      </c>
      <c r="B155" s="217" t="s">
        <v>807</v>
      </c>
      <c r="C155" s="231">
        <v>420.9</v>
      </c>
      <c r="D155" s="232">
        <v>412.73333333333329</v>
      </c>
      <c r="E155" s="232">
        <v>399.56666666666661</v>
      </c>
      <c r="F155" s="232">
        <v>378.23333333333329</v>
      </c>
      <c r="G155" s="232">
        <v>365.06666666666661</v>
      </c>
      <c r="H155" s="232">
        <v>434.06666666666661</v>
      </c>
      <c r="I155" s="232">
        <v>447.23333333333323</v>
      </c>
      <c r="J155" s="232">
        <v>468.56666666666661</v>
      </c>
      <c r="K155" s="231">
        <v>425.9</v>
      </c>
      <c r="L155" s="231">
        <v>391.4</v>
      </c>
      <c r="M155" s="231">
        <v>9.1243499999999997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3000.4</v>
      </c>
      <c r="D156" s="232">
        <v>3010.4</v>
      </c>
      <c r="E156" s="232">
        <v>2983.8</v>
      </c>
      <c r="F156" s="232">
        <v>2967.2000000000003</v>
      </c>
      <c r="G156" s="232">
        <v>2940.6000000000004</v>
      </c>
      <c r="H156" s="232">
        <v>3027</v>
      </c>
      <c r="I156" s="232">
        <v>3053.5999999999995</v>
      </c>
      <c r="J156" s="232">
        <v>3070.2</v>
      </c>
      <c r="K156" s="231">
        <v>3037</v>
      </c>
      <c r="L156" s="231">
        <v>2993.8</v>
      </c>
      <c r="M156" s="231">
        <v>2.8086600000000002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40052.550000000003</v>
      </c>
      <c r="D157" s="232">
        <v>40229.183333333334</v>
      </c>
      <c r="E157" s="232">
        <v>39783.366666666669</v>
      </c>
      <c r="F157" s="232">
        <v>39514.183333333334</v>
      </c>
      <c r="G157" s="232">
        <v>39068.366666666669</v>
      </c>
      <c r="H157" s="232">
        <v>40498.366666666669</v>
      </c>
      <c r="I157" s="232">
        <v>40944.183333333334</v>
      </c>
      <c r="J157" s="232">
        <v>41213.366666666669</v>
      </c>
      <c r="K157" s="231">
        <v>40675</v>
      </c>
      <c r="L157" s="231">
        <v>39960</v>
      </c>
      <c r="M157" s="231">
        <v>0.11865000000000001</v>
      </c>
      <c r="N157" s="1"/>
      <c r="O157" s="1"/>
    </row>
    <row r="158" spans="1:15" ht="12.75" customHeight="1">
      <c r="A158" s="214">
        <v>149</v>
      </c>
      <c r="B158" s="217" t="s">
        <v>849</v>
      </c>
      <c r="C158" s="231">
        <v>959.35</v>
      </c>
      <c r="D158" s="232">
        <v>961.38333333333321</v>
      </c>
      <c r="E158" s="232">
        <v>940.26666666666642</v>
      </c>
      <c r="F158" s="232">
        <v>921.18333333333317</v>
      </c>
      <c r="G158" s="232">
        <v>900.06666666666638</v>
      </c>
      <c r="H158" s="232">
        <v>980.46666666666647</v>
      </c>
      <c r="I158" s="232">
        <v>1001.5833333333333</v>
      </c>
      <c r="J158" s="232">
        <v>1020.6666666666665</v>
      </c>
      <c r="K158" s="231">
        <v>982.5</v>
      </c>
      <c r="L158" s="231">
        <v>942.3</v>
      </c>
      <c r="M158" s="231">
        <v>4.7796399999999997</v>
      </c>
      <c r="N158" s="1"/>
      <c r="O158" s="1"/>
    </row>
    <row r="159" spans="1:15" ht="12.75" customHeight="1">
      <c r="A159" s="214">
        <v>150</v>
      </c>
      <c r="B159" s="217" t="s">
        <v>437</v>
      </c>
      <c r="C159" s="231">
        <v>4824.3999999999996</v>
      </c>
      <c r="D159" s="232">
        <v>4809.1333333333332</v>
      </c>
      <c r="E159" s="232">
        <v>4730.2666666666664</v>
      </c>
      <c r="F159" s="232">
        <v>4636.1333333333332</v>
      </c>
      <c r="G159" s="232">
        <v>4557.2666666666664</v>
      </c>
      <c r="H159" s="232">
        <v>4903.2666666666664</v>
      </c>
      <c r="I159" s="232">
        <v>4982.1333333333332</v>
      </c>
      <c r="J159" s="232">
        <v>5076.2666666666664</v>
      </c>
      <c r="K159" s="231">
        <v>4888</v>
      </c>
      <c r="L159" s="231">
        <v>4715</v>
      </c>
      <c r="M159" s="231">
        <v>6.4371099999999997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210.95</v>
      </c>
      <c r="D160" s="232">
        <v>212.25</v>
      </c>
      <c r="E160" s="232">
        <v>208.8</v>
      </c>
      <c r="F160" s="232">
        <v>206.65</v>
      </c>
      <c r="G160" s="232">
        <v>203.20000000000002</v>
      </c>
      <c r="H160" s="232">
        <v>214.4</v>
      </c>
      <c r="I160" s="232">
        <v>217.85</v>
      </c>
      <c r="J160" s="232">
        <v>220</v>
      </c>
      <c r="K160" s="231">
        <v>215.7</v>
      </c>
      <c r="L160" s="231">
        <v>210.1</v>
      </c>
      <c r="M160" s="231">
        <v>20.260619999999999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2291.4499999999998</v>
      </c>
      <c r="D161" s="232">
        <v>2284.75</v>
      </c>
      <c r="E161" s="232">
        <v>2259.5</v>
      </c>
      <c r="F161" s="232">
        <v>2227.5500000000002</v>
      </c>
      <c r="G161" s="232">
        <v>2202.3000000000002</v>
      </c>
      <c r="H161" s="232">
        <v>2316.6999999999998</v>
      </c>
      <c r="I161" s="232">
        <v>2341.9499999999998</v>
      </c>
      <c r="J161" s="232">
        <v>2373.8999999999996</v>
      </c>
      <c r="K161" s="231">
        <v>2310</v>
      </c>
      <c r="L161" s="231">
        <v>2252.8000000000002</v>
      </c>
      <c r="M161" s="231">
        <v>4.0727099999999998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3001.5</v>
      </c>
      <c r="D162" s="232">
        <v>3023.7333333333336</v>
      </c>
      <c r="E162" s="232">
        <v>2958.8666666666672</v>
      </c>
      <c r="F162" s="232">
        <v>2916.2333333333336</v>
      </c>
      <c r="G162" s="232">
        <v>2851.3666666666672</v>
      </c>
      <c r="H162" s="232">
        <v>3066.3666666666672</v>
      </c>
      <c r="I162" s="232">
        <v>3131.233333333334</v>
      </c>
      <c r="J162" s="232">
        <v>3173.8666666666672</v>
      </c>
      <c r="K162" s="231">
        <v>3088.6</v>
      </c>
      <c r="L162" s="231">
        <v>2981.1</v>
      </c>
      <c r="M162" s="231">
        <v>7.1616900000000001</v>
      </c>
      <c r="N162" s="1"/>
      <c r="O162" s="1"/>
    </row>
    <row r="163" spans="1:15" ht="12.75" customHeight="1">
      <c r="A163" s="214">
        <v>154</v>
      </c>
      <c r="B163" s="217" t="s">
        <v>784</v>
      </c>
      <c r="C163" s="231">
        <v>291.14999999999998</v>
      </c>
      <c r="D163" s="232">
        <v>290.68333333333334</v>
      </c>
      <c r="E163" s="232">
        <v>287.4666666666667</v>
      </c>
      <c r="F163" s="232">
        <v>283.78333333333336</v>
      </c>
      <c r="G163" s="232">
        <v>280.56666666666672</v>
      </c>
      <c r="H163" s="232">
        <v>294.36666666666667</v>
      </c>
      <c r="I163" s="232">
        <v>297.58333333333326</v>
      </c>
      <c r="J163" s="232">
        <v>301.26666666666665</v>
      </c>
      <c r="K163" s="231">
        <v>293.89999999999998</v>
      </c>
      <c r="L163" s="231">
        <v>287</v>
      </c>
      <c r="M163" s="231">
        <v>15.265040000000001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138.44999999999999</v>
      </c>
      <c r="D164" s="232">
        <v>137.56666666666666</v>
      </c>
      <c r="E164" s="232">
        <v>135.08333333333331</v>
      </c>
      <c r="F164" s="232">
        <v>131.71666666666664</v>
      </c>
      <c r="G164" s="232">
        <v>129.23333333333329</v>
      </c>
      <c r="H164" s="232">
        <v>140.93333333333334</v>
      </c>
      <c r="I164" s="232">
        <v>143.41666666666669</v>
      </c>
      <c r="J164" s="232">
        <v>146.78333333333336</v>
      </c>
      <c r="K164" s="231">
        <v>140.05000000000001</v>
      </c>
      <c r="L164" s="231">
        <v>134.19999999999999</v>
      </c>
      <c r="M164" s="231">
        <v>49.000509999999998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212.7</v>
      </c>
      <c r="D165" s="232">
        <v>213.71666666666667</v>
      </c>
      <c r="E165" s="232">
        <v>210.33333333333334</v>
      </c>
      <c r="F165" s="232">
        <v>207.96666666666667</v>
      </c>
      <c r="G165" s="232">
        <v>204.58333333333334</v>
      </c>
      <c r="H165" s="232">
        <v>216.08333333333334</v>
      </c>
      <c r="I165" s="232">
        <v>219.46666666666667</v>
      </c>
      <c r="J165" s="232">
        <v>221.83333333333334</v>
      </c>
      <c r="K165" s="231">
        <v>217.1</v>
      </c>
      <c r="L165" s="231">
        <v>211.35</v>
      </c>
      <c r="M165" s="231">
        <v>96.154979999999995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405.75</v>
      </c>
      <c r="D166" s="232">
        <v>406.5</v>
      </c>
      <c r="E166" s="232">
        <v>400.35</v>
      </c>
      <c r="F166" s="232">
        <v>394.95000000000005</v>
      </c>
      <c r="G166" s="232">
        <v>388.80000000000007</v>
      </c>
      <c r="H166" s="232">
        <v>411.9</v>
      </c>
      <c r="I166" s="232">
        <v>418.04999999999995</v>
      </c>
      <c r="J166" s="232">
        <v>423.44999999999993</v>
      </c>
      <c r="K166" s="231">
        <v>412.65</v>
      </c>
      <c r="L166" s="231">
        <v>401.1</v>
      </c>
      <c r="M166" s="231">
        <v>4.39588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13821.25</v>
      </c>
      <c r="D167" s="232">
        <v>13883.433333333334</v>
      </c>
      <c r="E167" s="232">
        <v>13716.866666666669</v>
      </c>
      <c r="F167" s="232">
        <v>13612.483333333334</v>
      </c>
      <c r="G167" s="232">
        <v>13445.916666666668</v>
      </c>
      <c r="H167" s="232">
        <v>13987.816666666669</v>
      </c>
      <c r="I167" s="232">
        <v>14154.383333333335</v>
      </c>
      <c r="J167" s="232">
        <v>14258.76666666667</v>
      </c>
      <c r="K167" s="231">
        <v>14050</v>
      </c>
      <c r="L167" s="231">
        <v>13779.05</v>
      </c>
      <c r="M167" s="231">
        <v>4.2900000000000001E-2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50.8</v>
      </c>
      <c r="D168" s="232">
        <v>50.550000000000004</v>
      </c>
      <c r="E168" s="232">
        <v>48.850000000000009</v>
      </c>
      <c r="F168" s="232">
        <v>46.900000000000006</v>
      </c>
      <c r="G168" s="232">
        <v>45.20000000000001</v>
      </c>
      <c r="H168" s="232">
        <v>52.500000000000007</v>
      </c>
      <c r="I168" s="232">
        <v>54.20000000000001</v>
      </c>
      <c r="J168" s="232">
        <v>56.150000000000006</v>
      </c>
      <c r="K168" s="231">
        <v>52.25</v>
      </c>
      <c r="L168" s="231">
        <v>48.6</v>
      </c>
      <c r="M168" s="231">
        <v>1212.1710499999999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117.75</v>
      </c>
      <c r="D169" s="232">
        <v>118.08333333333333</v>
      </c>
      <c r="E169" s="232">
        <v>115.91666666666666</v>
      </c>
      <c r="F169" s="232">
        <v>114.08333333333333</v>
      </c>
      <c r="G169" s="232">
        <v>111.91666666666666</v>
      </c>
      <c r="H169" s="232">
        <v>119.91666666666666</v>
      </c>
      <c r="I169" s="232">
        <v>122.08333333333331</v>
      </c>
      <c r="J169" s="232">
        <v>123.91666666666666</v>
      </c>
      <c r="K169" s="231">
        <v>120.25</v>
      </c>
      <c r="L169" s="231">
        <v>116.25</v>
      </c>
      <c r="M169" s="231">
        <v>74.599369999999993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2326.9499999999998</v>
      </c>
      <c r="D170" s="232">
        <v>2328.65</v>
      </c>
      <c r="E170" s="232">
        <v>2309.3000000000002</v>
      </c>
      <c r="F170" s="232">
        <v>2291.65</v>
      </c>
      <c r="G170" s="232">
        <v>2272.3000000000002</v>
      </c>
      <c r="H170" s="232">
        <v>2346.3000000000002</v>
      </c>
      <c r="I170" s="232">
        <v>2365.6499999999996</v>
      </c>
      <c r="J170" s="232">
        <v>2383.3000000000002</v>
      </c>
      <c r="K170" s="231">
        <v>2348</v>
      </c>
      <c r="L170" s="231">
        <v>2311</v>
      </c>
      <c r="M170" s="231">
        <v>63.053170000000001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737.35</v>
      </c>
      <c r="D171" s="232">
        <v>737.01666666666677</v>
      </c>
      <c r="E171" s="232">
        <v>728.48333333333358</v>
      </c>
      <c r="F171" s="232">
        <v>719.61666666666679</v>
      </c>
      <c r="G171" s="232">
        <v>711.0833333333336</v>
      </c>
      <c r="H171" s="232">
        <v>745.88333333333355</v>
      </c>
      <c r="I171" s="232">
        <v>754.41666666666663</v>
      </c>
      <c r="J171" s="232">
        <v>763.28333333333353</v>
      </c>
      <c r="K171" s="231">
        <v>745.55</v>
      </c>
      <c r="L171" s="231">
        <v>728.15</v>
      </c>
      <c r="M171" s="231">
        <v>10.276999999999999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1107.5</v>
      </c>
      <c r="D172" s="232">
        <v>1117.0833333333333</v>
      </c>
      <c r="E172" s="232">
        <v>1079.1666666666665</v>
      </c>
      <c r="F172" s="232">
        <v>1050.8333333333333</v>
      </c>
      <c r="G172" s="232">
        <v>1012.9166666666665</v>
      </c>
      <c r="H172" s="232">
        <v>1145.4166666666665</v>
      </c>
      <c r="I172" s="232">
        <v>1183.333333333333</v>
      </c>
      <c r="J172" s="232">
        <v>1211.6666666666665</v>
      </c>
      <c r="K172" s="231">
        <v>1155</v>
      </c>
      <c r="L172" s="231">
        <v>1088.75</v>
      </c>
      <c r="M172" s="231">
        <v>85.667339999999996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2202.8000000000002</v>
      </c>
      <c r="D173" s="232">
        <v>2206.9500000000003</v>
      </c>
      <c r="E173" s="232">
        <v>2182.9000000000005</v>
      </c>
      <c r="F173" s="232">
        <v>2163.0000000000005</v>
      </c>
      <c r="G173" s="232">
        <v>2138.9500000000007</v>
      </c>
      <c r="H173" s="232">
        <v>2226.8500000000004</v>
      </c>
      <c r="I173" s="232">
        <v>2250.9000000000005</v>
      </c>
      <c r="J173" s="232">
        <v>2270.8000000000002</v>
      </c>
      <c r="K173" s="231">
        <v>2231</v>
      </c>
      <c r="L173" s="231">
        <v>2187.0500000000002</v>
      </c>
      <c r="M173" s="231">
        <v>4.87744</v>
      </c>
      <c r="N173" s="1"/>
      <c r="O173" s="1"/>
    </row>
    <row r="174" spans="1:15" ht="12.75" customHeight="1">
      <c r="A174" s="214">
        <v>165</v>
      </c>
      <c r="B174" s="217" t="s">
        <v>803</v>
      </c>
      <c r="C174" s="231">
        <v>74.95</v>
      </c>
      <c r="D174" s="232">
        <v>74.350000000000009</v>
      </c>
      <c r="E174" s="232">
        <v>73.300000000000011</v>
      </c>
      <c r="F174" s="232">
        <v>71.650000000000006</v>
      </c>
      <c r="G174" s="232">
        <v>70.600000000000009</v>
      </c>
      <c r="H174" s="232">
        <v>76.000000000000014</v>
      </c>
      <c r="I174" s="232">
        <v>77.05</v>
      </c>
      <c r="J174" s="232">
        <v>78.700000000000017</v>
      </c>
      <c r="K174" s="231">
        <v>75.400000000000006</v>
      </c>
      <c r="L174" s="231">
        <v>72.7</v>
      </c>
      <c r="M174" s="231">
        <v>141.66738000000001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24523.25</v>
      </c>
      <c r="D175" s="232">
        <v>24324.383333333331</v>
      </c>
      <c r="E175" s="232">
        <v>23948.866666666661</v>
      </c>
      <c r="F175" s="232">
        <v>23374.48333333333</v>
      </c>
      <c r="G175" s="232">
        <v>22998.96666666666</v>
      </c>
      <c r="H175" s="232">
        <v>24898.766666666663</v>
      </c>
      <c r="I175" s="232">
        <v>25274.283333333333</v>
      </c>
      <c r="J175" s="232">
        <v>25848.666666666664</v>
      </c>
      <c r="K175" s="231">
        <v>24699.9</v>
      </c>
      <c r="L175" s="231">
        <v>23750</v>
      </c>
      <c r="M175" s="231">
        <v>0.72967000000000004</v>
      </c>
      <c r="N175" s="1"/>
      <c r="O175" s="1"/>
    </row>
    <row r="176" spans="1:15" ht="12.75" customHeight="1">
      <c r="A176" s="214">
        <v>167</v>
      </c>
      <c r="B176" t="s">
        <v>878</v>
      </c>
      <c r="C176" s="314" t="e">
        <v>#N/A</v>
      </c>
      <c r="D176" s="315" t="e">
        <v>#N/A</v>
      </c>
      <c r="E176" s="315" t="e">
        <v>#N/A</v>
      </c>
      <c r="F176" s="315" t="e">
        <v>#N/A</v>
      </c>
      <c r="G176" s="315" t="e">
        <v>#N/A</v>
      </c>
      <c r="H176" s="315" t="e">
        <v>#N/A</v>
      </c>
      <c r="I176" s="315" t="e">
        <v>#N/A</v>
      </c>
      <c r="J176" s="315" t="e">
        <v>#N/A</v>
      </c>
      <c r="K176" s="314" t="e">
        <v>#N/A</v>
      </c>
      <c r="L176" s="314" t="e">
        <v>#N/A</v>
      </c>
      <c r="M176" s="314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2925.5</v>
      </c>
      <c r="D177" s="232">
        <v>2934.15</v>
      </c>
      <c r="E177" s="232">
        <v>2895.4</v>
      </c>
      <c r="F177" s="232">
        <v>2865.3</v>
      </c>
      <c r="G177" s="232">
        <v>2826.55</v>
      </c>
      <c r="H177" s="232">
        <v>2964.25</v>
      </c>
      <c r="I177" s="232">
        <v>3003</v>
      </c>
      <c r="J177" s="232">
        <v>3033.1</v>
      </c>
      <c r="K177" s="231">
        <v>2972.9</v>
      </c>
      <c r="L177" s="231">
        <v>2904.05</v>
      </c>
      <c r="M177" s="231">
        <v>3.47749</v>
      </c>
      <c r="N177" s="1"/>
      <c r="O177" s="1"/>
    </row>
    <row r="178" spans="1:15" ht="12.75" customHeight="1">
      <c r="A178" s="214">
        <v>169</v>
      </c>
      <c r="B178" s="217" t="s">
        <v>798</v>
      </c>
      <c r="C178" s="231">
        <v>451.1</v>
      </c>
      <c r="D178" s="232">
        <v>452.95</v>
      </c>
      <c r="E178" s="232">
        <v>445.45</v>
      </c>
      <c r="F178" s="232">
        <v>439.8</v>
      </c>
      <c r="G178" s="232">
        <v>432.3</v>
      </c>
      <c r="H178" s="232">
        <v>458.59999999999997</v>
      </c>
      <c r="I178" s="232">
        <v>466.09999999999997</v>
      </c>
      <c r="J178" s="232">
        <v>471.74999999999994</v>
      </c>
      <c r="K178" s="231">
        <v>460.45</v>
      </c>
      <c r="L178" s="231">
        <v>447.3</v>
      </c>
      <c r="M178" s="231">
        <v>13.45041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528.1</v>
      </c>
      <c r="D179" s="232">
        <v>521.08333333333337</v>
      </c>
      <c r="E179" s="232">
        <v>509.51666666666677</v>
      </c>
      <c r="F179" s="232">
        <v>490.93333333333339</v>
      </c>
      <c r="G179" s="232">
        <v>479.36666666666679</v>
      </c>
      <c r="H179" s="232">
        <v>539.66666666666674</v>
      </c>
      <c r="I179" s="232">
        <v>551.23333333333335</v>
      </c>
      <c r="J179" s="232">
        <v>569.81666666666672</v>
      </c>
      <c r="K179" s="231">
        <v>532.65</v>
      </c>
      <c r="L179" s="231">
        <v>502.5</v>
      </c>
      <c r="M179" s="231">
        <v>392.87056000000001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89</v>
      </c>
      <c r="D180" s="232">
        <v>88.966666666666654</v>
      </c>
      <c r="E180" s="232">
        <v>87.683333333333309</v>
      </c>
      <c r="F180" s="232">
        <v>86.36666666666666</v>
      </c>
      <c r="G180" s="232">
        <v>85.083333333333314</v>
      </c>
      <c r="H180" s="232">
        <v>90.283333333333303</v>
      </c>
      <c r="I180" s="232">
        <v>91.566666666666634</v>
      </c>
      <c r="J180" s="232">
        <v>92.883333333333297</v>
      </c>
      <c r="K180" s="231">
        <v>90.25</v>
      </c>
      <c r="L180" s="231">
        <v>87.65</v>
      </c>
      <c r="M180" s="231">
        <v>228.66118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1007.6</v>
      </c>
      <c r="D181" s="232">
        <v>1005.4333333333334</v>
      </c>
      <c r="E181" s="232">
        <v>995.16666666666674</v>
      </c>
      <c r="F181" s="232">
        <v>982.73333333333335</v>
      </c>
      <c r="G181" s="232">
        <v>972.4666666666667</v>
      </c>
      <c r="H181" s="232">
        <v>1017.8666666666668</v>
      </c>
      <c r="I181" s="232">
        <v>1028.1333333333334</v>
      </c>
      <c r="J181" s="232">
        <v>1040.5666666666668</v>
      </c>
      <c r="K181" s="231">
        <v>1015.7</v>
      </c>
      <c r="L181" s="231">
        <v>993</v>
      </c>
      <c r="M181" s="231">
        <v>21.171810000000001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455.95</v>
      </c>
      <c r="D182" s="232">
        <v>458.7</v>
      </c>
      <c r="E182" s="232">
        <v>450</v>
      </c>
      <c r="F182" s="232">
        <v>444.05</v>
      </c>
      <c r="G182" s="232">
        <v>435.35</v>
      </c>
      <c r="H182" s="232">
        <v>464.65</v>
      </c>
      <c r="I182" s="232">
        <v>473.34999999999991</v>
      </c>
      <c r="J182" s="232">
        <v>479.29999999999995</v>
      </c>
      <c r="K182" s="231">
        <v>467.4</v>
      </c>
      <c r="L182" s="231">
        <v>452.75</v>
      </c>
      <c r="M182" s="231">
        <v>4.1508399999999996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562.35</v>
      </c>
      <c r="D183" s="232">
        <v>565.29999999999995</v>
      </c>
      <c r="E183" s="232">
        <v>557.09999999999991</v>
      </c>
      <c r="F183" s="232">
        <v>551.84999999999991</v>
      </c>
      <c r="G183" s="232">
        <v>543.64999999999986</v>
      </c>
      <c r="H183" s="232">
        <v>570.54999999999995</v>
      </c>
      <c r="I183" s="232">
        <v>578.75</v>
      </c>
      <c r="J183" s="232">
        <v>584</v>
      </c>
      <c r="K183" s="231">
        <v>573.5</v>
      </c>
      <c r="L183" s="231">
        <v>560.04999999999995</v>
      </c>
      <c r="M183" s="231">
        <v>6.7072000000000003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1002.05</v>
      </c>
      <c r="D184" s="232">
        <v>1004.6999999999999</v>
      </c>
      <c r="E184" s="232">
        <v>987.39999999999986</v>
      </c>
      <c r="F184" s="232">
        <v>972.74999999999989</v>
      </c>
      <c r="G184" s="232">
        <v>955.44999999999982</v>
      </c>
      <c r="H184" s="232">
        <v>1019.3499999999999</v>
      </c>
      <c r="I184" s="232">
        <v>1036.6499999999999</v>
      </c>
      <c r="J184" s="232">
        <v>1051.3</v>
      </c>
      <c r="K184" s="231">
        <v>1022</v>
      </c>
      <c r="L184" s="231">
        <v>990.05</v>
      </c>
      <c r="M184" s="231">
        <v>12.24788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967.25</v>
      </c>
      <c r="D185" s="232">
        <v>955.33333333333337</v>
      </c>
      <c r="E185" s="232">
        <v>923.91666666666674</v>
      </c>
      <c r="F185" s="232">
        <v>880.58333333333337</v>
      </c>
      <c r="G185" s="232">
        <v>849.16666666666674</v>
      </c>
      <c r="H185" s="232">
        <v>998.66666666666674</v>
      </c>
      <c r="I185" s="232">
        <v>1030.0833333333335</v>
      </c>
      <c r="J185" s="232">
        <v>1073.4166666666667</v>
      </c>
      <c r="K185" s="231">
        <v>986.75</v>
      </c>
      <c r="L185" s="231">
        <v>912</v>
      </c>
      <c r="M185" s="231">
        <v>27.720459999999999</v>
      </c>
      <c r="N185" s="1"/>
      <c r="O185" s="1"/>
    </row>
    <row r="186" spans="1:15" ht="12.75" customHeight="1">
      <c r="A186" s="214">
        <v>177</v>
      </c>
      <c r="B186" s="217" t="s">
        <v>487</v>
      </c>
      <c r="C186" s="231">
        <v>1213.8</v>
      </c>
      <c r="D186" s="232">
        <v>1214.9666666666665</v>
      </c>
      <c r="E186" s="232">
        <v>1189.833333333333</v>
      </c>
      <c r="F186" s="232">
        <v>1165.8666666666666</v>
      </c>
      <c r="G186" s="232">
        <v>1140.7333333333331</v>
      </c>
      <c r="H186" s="232">
        <v>1238.9333333333329</v>
      </c>
      <c r="I186" s="232">
        <v>1264.0666666666666</v>
      </c>
      <c r="J186" s="232">
        <v>1288.0333333333328</v>
      </c>
      <c r="K186" s="231">
        <v>1240.0999999999999</v>
      </c>
      <c r="L186" s="231">
        <v>1191</v>
      </c>
      <c r="M186" s="231">
        <v>4.4707800000000004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3460.4</v>
      </c>
      <c r="D187" s="232">
        <v>3449.8333333333335</v>
      </c>
      <c r="E187" s="232">
        <v>3430.666666666667</v>
      </c>
      <c r="F187" s="232">
        <v>3400.9333333333334</v>
      </c>
      <c r="G187" s="232">
        <v>3381.7666666666669</v>
      </c>
      <c r="H187" s="232">
        <v>3479.5666666666671</v>
      </c>
      <c r="I187" s="232">
        <v>3498.733333333334</v>
      </c>
      <c r="J187" s="232">
        <v>3528.4666666666672</v>
      </c>
      <c r="K187" s="231">
        <v>3469</v>
      </c>
      <c r="L187" s="231">
        <v>3420.1</v>
      </c>
      <c r="M187" s="231">
        <v>18.138470000000002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737.15</v>
      </c>
      <c r="D188" s="232">
        <v>737.56666666666661</v>
      </c>
      <c r="E188" s="232">
        <v>732.38333333333321</v>
      </c>
      <c r="F188" s="232">
        <v>727.61666666666656</v>
      </c>
      <c r="G188" s="232">
        <v>722.43333333333317</v>
      </c>
      <c r="H188" s="232">
        <v>742.33333333333326</v>
      </c>
      <c r="I188" s="232">
        <v>747.51666666666665</v>
      </c>
      <c r="J188" s="232">
        <v>752.2833333333333</v>
      </c>
      <c r="K188" s="231">
        <v>742.75</v>
      </c>
      <c r="L188" s="231">
        <v>732.8</v>
      </c>
      <c r="M188" s="231">
        <v>7.0470199999999998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6588.25</v>
      </c>
      <c r="D189" s="232">
        <v>6606.6166666666659</v>
      </c>
      <c r="E189" s="232">
        <v>6534.2333333333318</v>
      </c>
      <c r="F189" s="232">
        <v>6480.2166666666662</v>
      </c>
      <c r="G189" s="232">
        <v>6407.8333333333321</v>
      </c>
      <c r="H189" s="232">
        <v>6660.6333333333314</v>
      </c>
      <c r="I189" s="232">
        <v>6733.0166666666646</v>
      </c>
      <c r="J189" s="232">
        <v>6787.033333333331</v>
      </c>
      <c r="K189" s="231">
        <v>6679</v>
      </c>
      <c r="L189" s="231">
        <v>6552.6</v>
      </c>
      <c r="M189" s="231">
        <v>1.54532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444.8</v>
      </c>
      <c r="D190" s="232">
        <v>444.90000000000003</v>
      </c>
      <c r="E190" s="232">
        <v>440.60000000000008</v>
      </c>
      <c r="F190" s="232">
        <v>436.40000000000003</v>
      </c>
      <c r="G190" s="232">
        <v>432.10000000000008</v>
      </c>
      <c r="H190" s="232">
        <v>449.10000000000008</v>
      </c>
      <c r="I190" s="232">
        <v>453.40000000000003</v>
      </c>
      <c r="J190" s="232">
        <v>457.60000000000008</v>
      </c>
      <c r="K190" s="231">
        <v>449.2</v>
      </c>
      <c r="L190" s="231">
        <v>440.7</v>
      </c>
      <c r="M190" s="231">
        <v>113.44553999999999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206.3</v>
      </c>
      <c r="D191" s="232">
        <v>206.36666666666667</v>
      </c>
      <c r="E191" s="232">
        <v>203.93333333333334</v>
      </c>
      <c r="F191" s="232">
        <v>201.56666666666666</v>
      </c>
      <c r="G191" s="232">
        <v>199.13333333333333</v>
      </c>
      <c r="H191" s="232">
        <v>208.73333333333335</v>
      </c>
      <c r="I191" s="232">
        <v>211.16666666666669</v>
      </c>
      <c r="J191" s="232">
        <v>213.53333333333336</v>
      </c>
      <c r="K191" s="231">
        <v>208.8</v>
      </c>
      <c r="L191" s="231">
        <v>204</v>
      </c>
      <c r="M191" s="231">
        <v>98.414150000000006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119.95</v>
      </c>
      <c r="D192" s="232">
        <v>120.28333333333335</v>
      </c>
      <c r="E192" s="232">
        <v>118.06666666666669</v>
      </c>
      <c r="F192" s="232">
        <v>116.18333333333335</v>
      </c>
      <c r="G192" s="232">
        <v>113.9666666666667</v>
      </c>
      <c r="H192" s="232">
        <v>122.16666666666669</v>
      </c>
      <c r="I192" s="232">
        <v>124.38333333333335</v>
      </c>
      <c r="J192" s="232">
        <v>126.26666666666668</v>
      </c>
      <c r="K192" s="231">
        <v>122.5</v>
      </c>
      <c r="L192" s="231">
        <v>118.4</v>
      </c>
      <c r="M192" s="231">
        <v>387.68009999999998</v>
      </c>
      <c r="N192" s="1"/>
      <c r="O192" s="1"/>
    </row>
    <row r="193" spans="1:15" ht="12.75" customHeight="1">
      <c r="A193" s="214">
        <v>184</v>
      </c>
      <c r="B193" s="217" t="s">
        <v>787</v>
      </c>
      <c r="C193" s="231">
        <v>77.45</v>
      </c>
      <c r="D193" s="232">
        <v>78.95</v>
      </c>
      <c r="E193" s="232">
        <v>75.5</v>
      </c>
      <c r="F193" s="232">
        <v>73.55</v>
      </c>
      <c r="G193" s="232">
        <v>70.099999999999994</v>
      </c>
      <c r="H193" s="232">
        <v>80.900000000000006</v>
      </c>
      <c r="I193" s="232">
        <v>84.350000000000023</v>
      </c>
      <c r="J193" s="232">
        <v>86.300000000000011</v>
      </c>
      <c r="K193" s="231">
        <v>82.4</v>
      </c>
      <c r="L193" s="231">
        <v>77</v>
      </c>
      <c r="M193" s="231">
        <v>17.589970000000001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1016.65</v>
      </c>
      <c r="D194" s="232">
        <v>1024</v>
      </c>
      <c r="E194" s="232">
        <v>1003.75</v>
      </c>
      <c r="F194" s="232">
        <v>990.85</v>
      </c>
      <c r="G194" s="232">
        <v>970.6</v>
      </c>
      <c r="H194" s="232">
        <v>1036.9000000000001</v>
      </c>
      <c r="I194" s="232">
        <v>1057.1500000000001</v>
      </c>
      <c r="J194" s="232">
        <v>1070.05</v>
      </c>
      <c r="K194" s="231">
        <v>1044.25</v>
      </c>
      <c r="L194" s="231">
        <v>1011.1</v>
      </c>
      <c r="M194" s="231">
        <v>38.600900000000003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681.8</v>
      </c>
      <c r="D195" s="232">
        <v>681.84999999999991</v>
      </c>
      <c r="E195" s="232">
        <v>668.79999999999984</v>
      </c>
      <c r="F195" s="232">
        <v>655.8</v>
      </c>
      <c r="G195" s="232">
        <v>642.74999999999989</v>
      </c>
      <c r="H195" s="232">
        <v>694.8499999999998</v>
      </c>
      <c r="I195" s="232">
        <v>707.9</v>
      </c>
      <c r="J195" s="232">
        <v>720.89999999999975</v>
      </c>
      <c r="K195" s="231">
        <v>694.9</v>
      </c>
      <c r="L195" s="231">
        <v>668.85</v>
      </c>
      <c r="M195" s="231">
        <v>1.9113899999999999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2308.1</v>
      </c>
      <c r="D196" s="232">
        <v>2320.9</v>
      </c>
      <c r="E196" s="232">
        <v>2256.8000000000002</v>
      </c>
      <c r="F196" s="232">
        <v>2205.5</v>
      </c>
      <c r="G196" s="232">
        <v>2141.4</v>
      </c>
      <c r="H196" s="232">
        <v>2372.2000000000003</v>
      </c>
      <c r="I196" s="232">
        <v>2436.2999999999997</v>
      </c>
      <c r="J196" s="232">
        <v>2487.6000000000004</v>
      </c>
      <c r="K196" s="231">
        <v>2385</v>
      </c>
      <c r="L196" s="231">
        <v>2269.6</v>
      </c>
      <c r="M196" s="231">
        <v>17.88381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1541.05</v>
      </c>
      <c r="D197" s="232">
        <v>1535.1333333333332</v>
      </c>
      <c r="E197" s="232">
        <v>1523.5166666666664</v>
      </c>
      <c r="F197" s="232">
        <v>1505.9833333333331</v>
      </c>
      <c r="G197" s="232">
        <v>1494.3666666666663</v>
      </c>
      <c r="H197" s="232">
        <v>1552.6666666666665</v>
      </c>
      <c r="I197" s="232">
        <v>1564.2833333333333</v>
      </c>
      <c r="J197" s="232">
        <v>1581.8166666666666</v>
      </c>
      <c r="K197" s="231">
        <v>1546.75</v>
      </c>
      <c r="L197" s="231">
        <v>1517.6</v>
      </c>
      <c r="M197" s="231">
        <v>2.5783299999999998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442.95</v>
      </c>
      <c r="D198" s="232">
        <v>442.15000000000003</v>
      </c>
      <c r="E198" s="232">
        <v>436.30000000000007</v>
      </c>
      <c r="F198" s="232">
        <v>429.65000000000003</v>
      </c>
      <c r="G198" s="232">
        <v>423.80000000000007</v>
      </c>
      <c r="H198" s="232">
        <v>448.80000000000007</v>
      </c>
      <c r="I198" s="232">
        <v>454.65000000000009</v>
      </c>
      <c r="J198" s="232">
        <v>461.30000000000007</v>
      </c>
      <c r="K198" s="231">
        <v>448</v>
      </c>
      <c r="L198" s="231">
        <v>435.5</v>
      </c>
      <c r="M198" s="231">
        <v>3.3759600000000001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1210.5999999999999</v>
      </c>
      <c r="D199" s="232">
        <v>1210.6499999999999</v>
      </c>
      <c r="E199" s="232">
        <v>1196.6499999999996</v>
      </c>
      <c r="F199" s="232">
        <v>1182.6999999999998</v>
      </c>
      <c r="G199" s="232">
        <v>1168.6999999999996</v>
      </c>
      <c r="H199" s="232">
        <v>1224.5999999999997</v>
      </c>
      <c r="I199" s="232">
        <v>1238.6000000000001</v>
      </c>
      <c r="J199" s="232">
        <v>1252.5499999999997</v>
      </c>
      <c r="K199" s="231">
        <v>1224.6500000000001</v>
      </c>
      <c r="L199" s="231">
        <v>1196.7</v>
      </c>
      <c r="M199" s="231">
        <v>5.9</v>
      </c>
      <c r="N199" s="1"/>
      <c r="O199" s="1"/>
    </row>
    <row r="200" spans="1:15" ht="12.75" customHeight="1">
      <c r="A200" s="214">
        <v>191</v>
      </c>
      <c r="B200" s="217" t="s">
        <v>494</v>
      </c>
      <c r="C200" s="231">
        <v>33.1</v>
      </c>
      <c r="D200" s="232">
        <v>33.233333333333341</v>
      </c>
      <c r="E200" s="232">
        <v>32.26666666666668</v>
      </c>
      <c r="F200" s="232">
        <v>31.433333333333337</v>
      </c>
      <c r="G200" s="232">
        <v>30.466666666666676</v>
      </c>
      <c r="H200" s="232">
        <v>34.066666666666684</v>
      </c>
      <c r="I200" s="232">
        <v>35.033333333333339</v>
      </c>
      <c r="J200" s="232">
        <v>35.866666666666688</v>
      </c>
      <c r="K200" s="231">
        <v>34.200000000000003</v>
      </c>
      <c r="L200" s="231">
        <v>32.4</v>
      </c>
      <c r="M200" s="231">
        <v>54.700519999999997</v>
      </c>
      <c r="N200" s="1"/>
      <c r="O200" s="1"/>
    </row>
    <row r="201" spans="1:15" ht="12.75" customHeight="1">
      <c r="A201" s="214">
        <v>192</v>
      </c>
      <c r="B201" s="217" t="s">
        <v>496</v>
      </c>
      <c r="C201" s="231">
        <v>2689.85</v>
      </c>
      <c r="D201" s="232">
        <v>2658.2833333333333</v>
      </c>
      <c r="E201" s="232">
        <v>2576.5666666666666</v>
      </c>
      <c r="F201" s="232">
        <v>2463.2833333333333</v>
      </c>
      <c r="G201" s="232">
        <v>2381.5666666666666</v>
      </c>
      <c r="H201" s="232">
        <v>2771.5666666666666</v>
      </c>
      <c r="I201" s="232">
        <v>2853.2833333333328</v>
      </c>
      <c r="J201" s="232">
        <v>2966.5666666666666</v>
      </c>
      <c r="K201" s="231">
        <v>2740</v>
      </c>
      <c r="L201" s="231">
        <v>2545</v>
      </c>
      <c r="M201" s="231">
        <v>1.9816100000000001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696.4</v>
      </c>
      <c r="D202" s="232">
        <v>708.5333333333333</v>
      </c>
      <c r="E202" s="232">
        <v>672.11666666666656</v>
      </c>
      <c r="F202" s="232">
        <v>647.83333333333326</v>
      </c>
      <c r="G202" s="232">
        <v>611.41666666666652</v>
      </c>
      <c r="H202" s="232">
        <v>732.81666666666661</v>
      </c>
      <c r="I202" s="232">
        <v>769.23333333333335</v>
      </c>
      <c r="J202" s="232">
        <v>793.51666666666665</v>
      </c>
      <c r="K202" s="231">
        <v>744.95</v>
      </c>
      <c r="L202" s="231">
        <v>684.25</v>
      </c>
      <c r="M202" s="231">
        <v>76.982380000000006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7167.65</v>
      </c>
      <c r="D203" s="232">
        <v>7160.9000000000005</v>
      </c>
      <c r="E203" s="232">
        <v>7011.8000000000011</v>
      </c>
      <c r="F203" s="232">
        <v>6855.9500000000007</v>
      </c>
      <c r="G203" s="232">
        <v>6706.8500000000013</v>
      </c>
      <c r="H203" s="232">
        <v>7316.7500000000009</v>
      </c>
      <c r="I203" s="232">
        <v>7465.8500000000013</v>
      </c>
      <c r="J203" s="232">
        <v>7621.7000000000007</v>
      </c>
      <c r="K203" s="231">
        <v>7310</v>
      </c>
      <c r="L203" s="231">
        <v>7005.05</v>
      </c>
      <c r="M203" s="231">
        <v>6.4719199999999999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73.400000000000006</v>
      </c>
      <c r="D204" s="232">
        <v>73.63333333333334</v>
      </c>
      <c r="E204" s="232">
        <v>71.316666666666677</v>
      </c>
      <c r="F204" s="232">
        <v>69.233333333333334</v>
      </c>
      <c r="G204" s="232">
        <v>66.916666666666671</v>
      </c>
      <c r="H204" s="232">
        <v>75.716666666666683</v>
      </c>
      <c r="I204" s="232">
        <v>78.033333333333346</v>
      </c>
      <c r="J204" s="232">
        <v>80.116666666666688</v>
      </c>
      <c r="K204" s="231">
        <v>75.95</v>
      </c>
      <c r="L204" s="231">
        <v>71.55</v>
      </c>
      <c r="M204" s="231">
        <v>168.06202999999999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1589.45</v>
      </c>
      <c r="D205" s="232">
        <v>1586.5166666666667</v>
      </c>
      <c r="E205" s="232">
        <v>1569.8333333333333</v>
      </c>
      <c r="F205" s="232">
        <v>1550.2166666666667</v>
      </c>
      <c r="G205" s="232">
        <v>1533.5333333333333</v>
      </c>
      <c r="H205" s="232">
        <v>1606.1333333333332</v>
      </c>
      <c r="I205" s="232">
        <v>1622.8166666666666</v>
      </c>
      <c r="J205" s="232">
        <v>1642.4333333333332</v>
      </c>
      <c r="K205" s="231">
        <v>1603.2</v>
      </c>
      <c r="L205" s="231">
        <v>1566.9</v>
      </c>
      <c r="M205" s="231">
        <v>0.92432000000000003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771.25</v>
      </c>
      <c r="D206" s="232">
        <v>769.05000000000007</v>
      </c>
      <c r="E206" s="232">
        <v>761.10000000000014</v>
      </c>
      <c r="F206" s="232">
        <v>750.95</v>
      </c>
      <c r="G206" s="232">
        <v>743.00000000000011</v>
      </c>
      <c r="H206" s="232">
        <v>779.20000000000016</v>
      </c>
      <c r="I206" s="232">
        <v>787.1500000000002</v>
      </c>
      <c r="J206" s="232">
        <v>797.30000000000018</v>
      </c>
      <c r="K206" s="231">
        <v>777</v>
      </c>
      <c r="L206" s="231">
        <v>758.9</v>
      </c>
      <c r="M206" s="231">
        <v>12.639239999999999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1153.95</v>
      </c>
      <c r="D207" s="232">
        <v>1151.7333333333333</v>
      </c>
      <c r="E207" s="232">
        <v>1126.5166666666667</v>
      </c>
      <c r="F207" s="232">
        <v>1099.0833333333333</v>
      </c>
      <c r="G207" s="232">
        <v>1073.8666666666666</v>
      </c>
      <c r="H207" s="232">
        <v>1179.1666666666667</v>
      </c>
      <c r="I207" s="232">
        <v>1204.3833333333334</v>
      </c>
      <c r="J207" s="232">
        <v>1231.8166666666668</v>
      </c>
      <c r="K207" s="231">
        <v>1176.95</v>
      </c>
      <c r="L207" s="231">
        <v>1124.3</v>
      </c>
      <c r="M207" s="231">
        <v>17.356000000000002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327.05</v>
      </c>
      <c r="D208" s="232">
        <v>328.09999999999997</v>
      </c>
      <c r="E208" s="232">
        <v>321.44999999999993</v>
      </c>
      <c r="F208" s="232">
        <v>315.84999999999997</v>
      </c>
      <c r="G208" s="232">
        <v>309.19999999999993</v>
      </c>
      <c r="H208" s="232">
        <v>333.69999999999993</v>
      </c>
      <c r="I208" s="232">
        <v>340.34999999999991</v>
      </c>
      <c r="J208" s="232">
        <v>345.94999999999993</v>
      </c>
      <c r="K208" s="231">
        <v>334.75</v>
      </c>
      <c r="L208" s="231">
        <v>322.5</v>
      </c>
      <c r="M208" s="231">
        <v>113.08985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6.8</v>
      </c>
      <c r="D209" s="232">
        <v>6.8166666666666664</v>
      </c>
      <c r="E209" s="232">
        <v>6.583333333333333</v>
      </c>
      <c r="F209" s="232">
        <v>6.3666666666666663</v>
      </c>
      <c r="G209" s="232">
        <v>6.1333333333333329</v>
      </c>
      <c r="H209" s="232">
        <v>7.0333333333333332</v>
      </c>
      <c r="I209" s="232">
        <v>7.2666666666666675</v>
      </c>
      <c r="J209" s="232">
        <v>7.4833333333333334</v>
      </c>
      <c r="K209" s="231">
        <v>7.05</v>
      </c>
      <c r="L209" s="231">
        <v>6.6</v>
      </c>
      <c r="M209" s="231">
        <v>1090.39158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821.55</v>
      </c>
      <c r="D210" s="232">
        <v>812.05000000000007</v>
      </c>
      <c r="E210" s="232">
        <v>800.10000000000014</v>
      </c>
      <c r="F210" s="232">
        <v>778.65000000000009</v>
      </c>
      <c r="G210" s="232">
        <v>766.70000000000016</v>
      </c>
      <c r="H210" s="232">
        <v>833.50000000000011</v>
      </c>
      <c r="I210" s="232">
        <v>845.45000000000016</v>
      </c>
      <c r="J210" s="232">
        <v>866.90000000000009</v>
      </c>
      <c r="K210" s="231">
        <v>824</v>
      </c>
      <c r="L210" s="231">
        <v>790.6</v>
      </c>
      <c r="M210" s="231">
        <v>15.95844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1260.0999999999999</v>
      </c>
      <c r="D211" s="232">
        <v>1278.3999999999999</v>
      </c>
      <c r="E211" s="232">
        <v>1237.7999999999997</v>
      </c>
      <c r="F211" s="232">
        <v>1215.4999999999998</v>
      </c>
      <c r="G211" s="232">
        <v>1174.8999999999996</v>
      </c>
      <c r="H211" s="232">
        <v>1300.6999999999998</v>
      </c>
      <c r="I211" s="232">
        <v>1341.2999999999997</v>
      </c>
      <c r="J211" s="232">
        <v>1363.6</v>
      </c>
      <c r="K211" s="231">
        <v>1319</v>
      </c>
      <c r="L211" s="231">
        <v>1256.0999999999999</v>
      </c>
      <c r="M211" s="231">
        <v>4.94693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409.45</v>
      </c>
      <c r="D212" s="232">
        <v>407.2833333333333</v>
      </c>
      <c r="E212" s="232">
        <v>404.56666666666661</v>
      </c>
      <c r="F212" s="232">
        <v>399.68333333333328</v>
      </c>
      <c r="G212" s="232">
        <v>396.96666666666658</v>
      </c>
      <c r="H212" s="232">
        <v>412.16666666666663</v>
      </c>
      <c r="I212" s="232">
        <v>414.88333333333333</v>
      </c>
      <c r="J212" s="232">
        <v>419.76666666666665</v>
      </c>
      <c r="K212" s="231">
        <v>410</v>
      </c>
      <c r="L212" s="231">
        <v>402.4</v>
      </c>
      <c r="M212" s="231">
        <v>54.177300000000002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16.850000000000001</v>
      </c>
      <c r="D213" s="232">
        <v>16.933333333333334</v>
      </c>
      <c r="E213" s="232">
        <v>16.616666666666667</v>
      </c>
      <c r="F213" s="232">
        <v>16.383333333333333</v>
      </c>
      <c r="G213" s="232">
        <v>16.066666666666666</v>
      </c>
      <c r="H213" s="232">
        <v>17.166666666666668</v>
      </c>
      <c r="I213" s="232">
        <v>17.483333333333338</v>
      </c>
      <c r="J213" s="232">
        <v>17.716666666666669</v>
      </c>
      <c r="K213" s="231">
        <v>17.25</v>
      </c>
      <c r="L213" s="231">
        <v>16.7</v>
      </c>
      <c r="M213" s="231">
        <v>1239.6734200000001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222.05</v>
      </c>
      <c r="D214" s="232">
        <v>221.58333333333334</v>
      </c>
      <c r="E214" s="232">
        <v>218.9666666666667</v>
      </c>
      <c r="F214" s="232">
        <v>215.88333333333335</v>
      </c>
      <c r="G214" s="232">
        <v>213.26666666666671</v>
      </c>
      <c r="H214" s="232">
        <v>224.66666666666669</v>
      </c>
      <c r="I214" s="232">
        <v>227.2833333333333</v>
      </c>
      <c r="J214" s="232">
        <v>230.36666666666667</v>
      </c>
      <c r="K214" s="231">
        <v>224.2</v>
      </c>
      <c r="L214" s="231">
        <v>218.5</v>
      </c>
      <c r="M214" s="231">
        <v>35.084650000000003</v>
      </c>
      <c r="N214" s="1"/>
      <c r="O214" s="1"/>
    </row>
    <row r="215" spans="1:15" ht="12.75" customHeight="1">
      <c r="A215" s="214">
        <v>206</v>
      </c>
      <c r="B215" s="217" t="s">
        <v>808</v>
      </c>
      <c r="C215" s="231">
        <v>47.5</v>
      </c>
      <c r="D215" s="232">
        <v>47.85</v>
      </c>
      <c r="E215" s="232">
        <v>46.800000000000004</v>
      </c>
      <c r="F215" s="232">
        <v>46.1</v>
      </c>
      <c r="G215" s="232">
        <v>45.050000000000004</v>
      </c>
      <c r="H215" s="232">
        <v>48.550000000000004</v>
      </c>
      <c r="I215" s="232">
        <v>49.6</v>
      </c>
      <c r="J215" s="232">
        <v>50.300000000000004</v>
      </c>
      <c r="K215" s="231">
        <v>48.9</v>
      </c>
      <c r="L215" s="231">
        <v>47.15</v>
      </c>
      <c r="M215" s="231">
        <v>407.51688000000001</v>
      </c>
      <c r="N215" s="1"/>
      <c r="O215" s="1"/>
    </row>
    <row r="216" spans="1:15" ht="12.75" customHeight="1">
      <c r="A216" s="214">
        <v>207</v>
      </c>
      <c r="B216" s="217" t="s">
        <v>799</v>
      </c>
      <c r="C216" s="231">
        <v>432.85</v>
      </c>
      <c r="D216" s="232">
        <v>434.8</v>
      </c>
      <c r="E216" s="232">
        <v>428.65000000000003</v>
      </c>
      <c r="F216" s="232">
        <v>424.45000000000005</v>
      </c>
      <c r="G216" s="232">
        <v>418.30000000000007</v>
      </c>
      <c r="H216" s="232">
        <v>439</v>
      </c>
      <c r="I216" s="232">
        <v>445.15</v>
      </c>
      <c r="J216" s="232">
        <v>449.34999999999997</v>
      </c>
      <c r="K216" s="231">
        <v>440.95</v>
      </c>
      <c r="L216" s="231">
        <v>430.6</v>
      </c>
      <c r="M216" s="231">
        <v>4.2500299999999998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7"/>
      <c r="B1" s="378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44960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0" t="s">
        <v>16</v>
      </c>
      <c r="B9" s="372" t="s">
        <v>18</v>
      </c>
      <c r="C9" s="376" t="s">
        <v>20</v>
      </c>
      <c r="D9" s="376" t="s">
        <v>21</v>
      </c>
      <c r="E9" s="367" t="s">
        <v>22</v>
      </c>
      <c r="F9" s="368"/>
      <c r="G9" s="369"/>
      <c r="H9" s="367" t="s">
        <v>23</v>
      </c>
      <c r="I9" s="368"/>
      <c r="J9" s="369"/>
      <c r="K9" s="23"/>
      <c r="L9" s="24"/>
      <c r="M9" s="50"/>
      <c r="N9" s="1"/>
      <c r="O9" s="1"/>
    </row>
    <row r="10" spans="1:15" ht="42.75" customHeight="1">
      <c r="A10" s="374"/>
      <c r="B10" s="375"/>
      <c r="C10" s="375"/>
      <c r="D10" s="37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23140.5</v>
      </c>
      <c r="D11" s="232">
        <v>22951.166666666668</v>
      </c>
      <c r="E11" s="232">
        <v>22702.333333333336</v>
      </c>
      <c r="F11" s="232">
        <v>22264.166666666668</v>
      </c>
      <c r="G11" s="232">
        <v>22015.333333333336</v>
      </c>
      <c r="H11" s="232">
        <v>23389.333333333336</v>
      </c>
      <c r="I11" s="232">
        <v>23638.166666666672</v>
      </c>
      <c r="J11" s="232">
        <v>24076.333333333336</v>
      </c>
      <c r="K11" s="231">
        <v>23200</v>
      </c>
      <c r="L11" s="231">
        <v>22513</v>
      </c>
      <c r="M11" s="231">
        <v>2.4729999999999999E-2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2831.6</v>
      </c>
      <c r="D12" s="232">
        <v>2812.1999999999994</v>
      </c>
      <c r="E12" s="232">
        <v>2771.4499999999989</v>
      </c>
      <c r="F12" s="232">
        <v>2711.2999999999997</v>
      </c>
      <c r="G12" s="232">
        <v>2670.5499999999993</v>
      </c>
      <c r="H12" s="232">
        <v>2872.3499999999985</v>
      </c>
      <c r="I12" s="232">
        <v>2913.0999999999995</v>
      </c>
      <c r="J12" s="232">
        <v>2973.2499999999982</v>
      </c>
      <c r="K12" s="231">
        <v>2852.95</v>
      </c>
      <c r="L12" s="231">
        <v>2752.05</v>
      </c>
      <c r="M12" s="231">
        <v>2.3635799999999998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1841.25</v>
      </c>
      <c r="D13" s="232">
        <v>1872.75</v>
      </c>
      <c r="E13" s="232">
        <v>1735.5</v>
      </c>
      <c r="F13" s="232">
        <v>1629.75</v>
      </c>
      <c r="G13" s="232">
        <v>1492.5</v>
      </c>
      <c r="H13" s="232">
        <v>1978.5</v>
      </c>
      <c r="I13" s="232">
        <v>2115.75</v>
      </c>
      <c r="J13" s="232">
        <v>2221.5</v>
      </c>
      <c r="K13" s="231">
        <v>2010</v>
      </c>
      <c r="L13" s="231">
        <v>1767</v>
      </c>
      <c r="M13" s="231">
        <v>34.160620000000002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2788.8</v>
      </c>
      <c r="D14" s="232">
        <v>2802.0166666666664</v>
      </c>
      <c r="E14" s="232">
        <v>2751.7833333333328</v>
      </c>
      <c r="F14" s="232">
        <v>2714.7666666666664</v>
      </c>
      <c r="G14" s="232">
        <v>2664.5333333333328</v>
      </c>
      <c r="H14" s="232">
        <v>2839.0333333333328</v>
      </c>
      <c r="I14" s="232">
        <v>2889.2666666666664</v>
      </c>
      <c r="J14" s="232">
        <v>2926.2833333333328</v>
      </c>
      <c r="K14" s="231">
        <v>2852.25</v>
      </c>
      <c r="L14" s="231">
        <v>2765</v>
      </c>
      <c r="M14" s="231">
        <v>0.65781000000000001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1183.6500000000001</v>
      </c>
      <c r="D15" s="232">
        <v>1174.3833333333334</v>
      </c>
      <c r="E15" s="232">
        <v>1159.2666666666669</v>
      </c>
      <c r="F15" s="232">
        <v>1134.8833333333334</v>
      </c>
      <c r="G15" s="232">
        <v>1119.7666666666669</v>
      </c>
      <c r="H15" s="232">
        <v>1198.7666666666669</v>
      </c>
      <c r="I15" s="232">
        <v>1213.8833333333332</v>
      </c>
      <c r="J15" s="232">
        <v>1238.2666666666669</v>
      </c>
      <c r="K15" s="231">
        <v>1189.5</v>
      </c>
      <c r="L15" s="231">
        <v>1150</v>
      </c>
      <c r="M15" s="231">
        <v>6.8373600000000003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625.35</v>
      </c>
      <c r="D16" s="232">
        <v>619.9666666666667</v>
      </c>
      <c r="E16" s="232">
        <v>612.38333333333344</v>
      </c>
      <c r="F16" s="232">
        <v>599.41666666666674</v>
      </c>
      <c r="G16" s="232">
        <v>591.83333333333348</v>
      </c>
      <c r="H16" s="232">
        <v>632.93333333333339</v>
      </c>
      <c r="I16" s="232">
        <v>640.51666666666665</v>
      </c>
      <c r="J16" s="232">
        <v>653.48333333333335</v>
      </c>
      <c r="K16" s="231">
        <v>627.54999999999995</v>
      </c>
      <c r="L16" s="231">
        <v>607</v>
      </c>
      <c r="M16" s="231">
        <v>8.9478299999999997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402.2</v>
      </c>
      <c r="D17" s="232">
        <v>408.3</v>
      </c>
      <c r="E17" s="232">
        <v>394.90000000000003</v>
      </c>
      <c r="F17" s="232">
        <v>387.6</v>
      </c>
      <c r="G17" s="232">
        <v>374.20000000000005</v>
      </c>
      <c r="H17" s="232">
        <v>415.6</v>
      </c>
      <c r="I17" s="232">
        <v>429</v>
      </c>
      <c r="J17" s="232">
        <v>436.3</v>
      </c>
      <c r="K17" s="231">
        <v>421.7</v>
      </c>
      <c r="L17" s="231">
        <v>401</v>
      </c>
      <c r="M17" s="231">
        <v>0.82287999999999994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1861.4</v>
      </c>
      <c r="D18" s="232">
        <v>1850.45</v>
      </c>
      <c r="E18" s="232">
        <v>1835.9</v>
      </c>
      <c r="F18" s="232">
        <v>1810.4</v>
      </c>
      <c r="G18" s="232">
        <v>1795.8500000000001</v>
      </c>
      <c r="H18" s="232">
        <v>1875.95</v>
      </c>
      <c r="I18" s="232">
        <v>1890.4999999999998</v>
      </c>
      <c r="J18" s="232">
        <v>1916</v>
      </c>
      <c r="K18" s="231">
        <v>1865</v>
      </c>
      <c r="L18" s="231">
        <v>1824.95</v>
      </c>
      <c r="M18" s="231">
        <v>0.57618000000000003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20480.3</v>
      </c>
      <c r="D19" s="232">
        <v>20586.416666666668</v>
      </c>
      <c r="E19" s="232">
        <v>20304.883333333335</v>
      </c>
      <c r="F19" s="232">
        <v>20129.466666666667</v>
      </c>
      <c r="G19" s="232">
        <v>19847.933333333334</v>
      </c>
      <c r="H19" s="232">
        <v>20761.833333333336</v>
      </c>
      <c r="I19" s="232">
        <v>21043.366666666669</v>
      </c>
      <c r="J19" s="232">
        <v>21218.783333333336</v>
      </c>
      <c r="K19" s="231">
        <v>20867.95</v>
      </c>
      <c r="L19" s="231">
        <v>20411</v>
      </c>
      <c r="M19" s="231">
        <v>0.14828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1565.25</v>
      </c>
      <c r="D20" s="232">
        <v>1802.95</v>
      </c>
      <c r="E20" s="232">
        <v>1257.0500000000002</v>
      </c>
      <c r="F20" s="232">
        <v>948.85000000000014</v>
      </c>
      <c r="G20" s="232">
        <v>402.95000000000027</v>
      </c>
      <c r="H20" s="232">
        <v>2111.15</v>
      </c>
      <c r="I20" s="232">
        <v>2657.05</v>
      </c>
      <c r="J20" s="232">
        <v>2965.25</v>
      </c>
      <c r="K20" s="231">
        <v>2348.85</v>
      </c>
      <c r="L20" s="231">
        <v>1494.75</v>
      </c>
      <c r="M20" s="231">
        <v>344.74079999999998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1039.8499999999999</v>
      </c>
      <c r="D21" s="232">
        <v>1039.8499999999999</v>
      </c>
      <c r="E21" s="232">
        <v>1039.8499999999999</v>
      </c>
      <c r="F21" s="232">
        <v>1039.8499999999999</v>
      </c>
      <c r="G21" s="232">
        <v>1039.8499999999999</v>
      </c>
      <c r="H21" s="232">
        <v>1039.8499999999999</v>
      </c>
      <c r="I21" s="232">
        <v>1039.8499999999999</v>
      </c>
      <c r="J21" s="232">
        <v>1039.8499999999999</v>
      </c>
      <c r="K21" s="231">
        <v>1039.8499999999999</v>
      </c>
      <c r="L21" s="231">
        <v>1039.8499999999999</v>
      </c>
      <c r="M21" s="231">
        <v>5.0911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462.45</v>
      </c>
      <c r="D22" s="232">
        <v>473.5</v>
      </c>
      <c r="E22" s="232">
        <v>413</v>
      </c>
      <c r="F22" s="232">
        <v>363.55</v>
      </c>
      <c r="G22" s="232">
        <v>303.05</v>
      </c>
      <c r="H22" s="232">
        <v>522.95000000000005</v>
      </c>
      <c r="I22" s="232">
        <v>583.45000000000005</v>
      </c>
      <c r="J22" s="232">
        <v>632.9</v>
      </c>
      <c r="K22" s="231">
        <v>534</v>
      </c>
      <c r="L22" s="231">
        <v>424.05</v>
      </c>
      <c r="M22" s="231">
        <v>1155.1745800000001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1707.7</v>
      </c>
      <c r="D23" s="232">
        <v>1707.7</v>
      </c>
      <c r="E23" s="232">
        <v>1707.7</v>
      </c>
      <c r="F23" s="232">
        <v>1707.7</v>
      </c>
      <c r="G23" s="232">
        <v>1707.7</v>
      </c>
      <c r="H23" s="232">
        <v>1707.7</v>
      </c>
      <c r="I23" s="232">
        <v>1707.7</v>
      </c>
      <c r="J23" s="232">
        <v>1707.7</v>
      </c>
      <c r="K23" s="231">
        <v>1707.7</v>
      </c>
      <c r="L23" s="231">
        <v>1707.7</v>
      </c>
      <c r="M23" s="231">
        <v>0.64276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1551.15</v>
      </c>
      <c r="D24" s="232">
        <v>1579.8666666666668</v>
      </c>
      <c r="E24" s="232">
        <v>1522.4333333333336</v>
      </c>
      <c r="F24" s="232">
        <v>1493.7166666666669</v>
      </c>
      <c r="G24" s="232">
        <v>1436.2833333333338</v>
      </c>
      <c r="H24" s="232">
        <v>1608.5833333333335</v>
      </c>
      <c r="I24" s="232">
        <v>1666.0166666666669</v>
      </c>
      <c r="J24" s="232">
        <v>1694.7333333333333</v>
      </c>
      <c r="K24" s="231">
        <v>1637.3</v>
      </c>
      <c r="L24" s="231">
        <v>1551.15</v>
      </c>
      <c r="M24" s="231">
        <v>7.58683</v>
      </c>
      <c r="N24" s="1"/>
      <c r="O24" s="1"/>
    </row>
    <row r="25" spans="1:15" ht="12.75" customHeight="1">
      <c r="A25" s="30">
        <v>15</v>
      </c>
      <c r="B25" s="217" t="s">
        <v>845</v>
      </c>
      <c r="C25" s="231">
        <v>421</v>
      </c>
      <c r="D25" s="232">
        <v>421</v>
      </c>
      <c r="E25" s="232">
        <v>421</v>
      </c>
      <c r="F25" s="232">
        <v>421</v>
      </c>
      <c r="G25" s="232">
        <v>421</v>
      </c>
      <c r="H25" s="232">
        <v>421</v>
      </c>
      <c r="I25" s="232">
        <v>421</v>
      </c>
      <c r="J25" s="232">
        <v>421</v>
      </c>
      <c r="K25" s="231">
        <v>421</v>
      </c>
      <c r="L25" s="231">
        <v>421</v>
      </c>
      <c r="M25" s="231">
        <v>3.6269999999999998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138.5</v>
      </c>
      <c r="D26" s="232">
        <v>137.96666666666667</v>
      </c>
      <c r="E26" s="232">
        <v>135.43333333333334</v>
      </c>
      <c r="F26" s="232">
        <v>132.36666666666667</v>
      </c>
      <c r="G26" s="232">
        <v>129.83333333333334</v>
      </c>
      <c r="H26" s="232">
        <v>141.03333333333333</v>
      </c>
      <c r="I26" s="232">
        <v>143.56666666666669</v>
      </c>
      <c r="J26" s="232">
        <v>146.63333333333333</v>
      </c>
      <c r="K26" s="231">
        <v>140.5</v>
      </c>
      <c r="L26" s="231">
        <v>134.9</v>
      </c>
      <c r="M26" s="231">
        <v>21.708369999999999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248.1</v>
      </c>
      <c r="D27" s="232">
        <v>250</v>
      </c>
      <c r="E27" s="232">
        <v>245.5</v>
      </c>
      <c r="F27" s="232">
        <v>242.9</v>
      </c>
      <c r="G27" s="232">
        <v>238.4</v>
      </c>
      <c r="H27" s="232">
        <v>252.6</v>
      </c>
      <c r="I27" s="232">
        <v>257.10000000000002</v>
      </c>
      <c r="J27" s="232">
        <v>259.7</v>
      </c>
      <c r="K27" s="231">
        <v>254.5</v>
      </c>
      <c r="L27" s="231">
        <v>247.4</v>
      </c>
      <c r="M27" s="231">
        <v>13.353619999999999</v>
      </c>
      <c r="N27" s="1"/>
      <c r="O27" s="1"/>
    </row>
    <row r="28" spans="1:15" ht="12.75" customHeight="1">
      <c r="A28" s="30">
        <v>18</v>
      </c>
      <c r="B28" s="217" t="s">
        <v>809</v>
      </c>
      <c r="C28" s="231">
        <v>409.9</v>
      </c>
      <c r="D28" s="232">
        <v>411.76666666666665</v>
      </c>
      <c r="E28" s="232">
        <v>407.18333333333328</v>
      </c>
      <c r="F28" s="232">
        <v>404.46666666666664</v>
      </c>
      <c r="G28" s="232">
        <v>399.88333333333327</v>
      </c>
      <c r="H28" s="232">
        <v>414.48333333333329</v>
      </c>
      <c r="I28" s="232">
        <v>419.06666666666666</v>
      </c>
      <c r="J28" s="232">
        <v>421.7833333333333</v>
      </c>
      <c r="K28" s="231">
        <v>416.35</v>
      </c>
      <c r="L28" s="231">
        <v>409.05</v>
      </c>
      <c r="M28" s="231">
        <v>0.73104999999999998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358.65</v>
      </c>
      <c r="D29" s="232">
        <v>357.76666666666665</v>
      </c>
      <c r="E29" s="232">
        <v>352.0333333333333</v>
      </c>
      <c r="F29" s="232">
        <v>345.41666666666663</v>
      </c>
      <c r="G29" s="232">
        <v>339.68333333333328</v>
      </c>
      <c r="H29" s="232">
        <v>364.38333333333333</v>
      </c>
      <c r="I29" s="232">
        <v>370.11666666666667</v>
      </c>
      <c r="J29" s="232">
        <v>376.73333333333335</v>
      </c>
      <c r="K29" s="231">
        <v>363.5</v>
      </c>
      <c r="L29" s="231">
        <v>351.15</v>
      </c>
      <c r="M29" s="231">
        <v>4.8894900000000003</v>
      </c>
      <c r="N29" s="1"/>
      <c r="O29" s="1"/>
    </row>
    <row r="30" spans="1:15" ht="12.75" customHeight="1">
      <c r="A30" s="30">
        <v>20</v>
      </c>
      <c r="B30" s="217" t="s">
        <v>850</v>
      </c>
      <c r="C30" s="231">
        <v>875.1</v>
      </c>
      <c r="D30" s="232">
        <v>879.81666666666661</v>
      </c>
      <c r="E30" s="232">
        <v>866.28333333333319</v>
      </c>
      <c r="F30" s="232">
        <v>857.46666666666658</v>
      </c>
      <c r="G30" s="232">
        <v>843.93333333333317</v>
      </c>
      <c r="H30" s="232">
        <v>888.63333333333321</v>
      </c>
      <c r="I30" s="232">
        <v>902.16666666666652</v>
      </c>
      <c r="J30" s="232">
        <v>910.98333333333323</v>
      </c>
      <c r="K30" s="231">
        <v>893.35</v>
      </c>
      <c r="L30" s="231">
        <v>871</v>
      </c>
      <c r="M30" s="231">
        <v>0.28277000000000002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1066.45</v>
      </c>
      <c r="D31" s="232">
        <v>1063.8833333333334</v>
      </c>
      <c r="E31" s="232">
        <v>1047.8166666666668</v>
      </c>
      <c r="F31" s="232">
        <v>1029.1833333333334</v>
      </c>
      <c r="G31" s="232">
        <v>1013.1166666666668</v>
      </c>
      <c r="H31" s="232">
        <v>1082.5166666666669</v>
      </c>
      <c r="I31" s="232">
        <v>1098.5833333333335</v>
      </c>
      <c r="J31" s="232">
        <v>1117.2166666666669</v>
      </c>
      <c r="K31" s="231">
        <v>1079.95</v>
      </c>
      <c r="L31" s="231">
        <v>1045.25</v>
      </c>
      <c r="M31" s="231">
        <v>1.6384700000000001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1191.5</v>
      </c>
      <c r="D32" s="232">
        <v>1186.95</v>
      </c>
      <c r="E32" s="232">
        <v>1155.9000000000001</v>
      </c>
      <c r="F32" s="232">
        <v>1120.3</v>
      </c>
      <c r="G32" s="232">
        <v>1089.25</v>
      </c>
      <c r="H32" s="232">
        <v>1222.5500000000002</v>
      </c>
      <c r="I32" s="232">
        <v>1253.5999999999999</v>
      </c>
      <c r="J32" s="232">
        <v>1289.2000000000003</v>
      </c>
      <c r="K32" s="231">
        <v>1218</v>
      </c>
      <c r="L32" s="231">
        <v>1151.3499999999999</v>
      </c>
      <c r="M32" s="231">
        <v>0.79256000000000004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540.95000000000005</v>
      </c>
      <c r="D33" s="232">
        <v>540.9</v>
      </c>
      <c r="E33" s="232">
        <v>534.04999999999995</v>
      </c>
      <c r="F33" s="232">
        <v>527.15</v>
      </c>
      <c r="G33" s="232">
        <v>520.29999999999995</v>
      </c>
      <c r="H33" s="232">
        <v>547.79999999999995</v>
      </c>
      <c r="I33" s="232">
        <v>554.65000000000009</v>
      </c>
      <c r="J33" s="232">
        <v>561.54999999999995</v>
      </c>
      <c r="K33" s="231">
        <v>547.75</v>
      </c>
      <c r="L33" s="231">
        <v>534</v>
      </c>
      <c r="M33" s="231">
        <v>1.20679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3076.05</v>
      </c>
      <c r="D34" s="232">
        <v>3059.0833333333335</v>
      </c>
      <c r="E34" s="232">
        <v>3031.9666666666672</v>
      </c>
      <c r="F34" s="232">
        <v>2987.8833333333337</v>
      </c>
      <c r="G34" s="232">
        <v>2960.7666666666673</v>
      </c>
      <c r="H34" s="232">
        <v>3103.166666666667</v>
      </c>
      <c r="I34" s="232">
        <v>3130.2833333333328</v>
      </c>
      <c r="J34" s="232">
        <v>3174.3666666666668</v>
      </c>
      <c r="K34" s="231">
        <v>3086.2</v>
      </c>
      <c r="L34" s="231">
        <v>3015</v>
      </c>
      <c r="M34" s="231">
        <v>1.0738799999999999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2685.3</v>
      </c>
      <c r="D35" s="232">
        <v>2684.3666666666668</v>
      </c>
      <c r="E35" s="232">
        <v>2641.7333333333336</v>
      </c>
      <c r="F35" s="232">
        <v>2598.166666666667</v>
      </c>
      <c r="G35" s="232">
        <v>2555.5333333333338</v>
      </c>
      <c r="H35" s="232">
        <v>2727.9333333333334</v>
      </c>
      <c r="I35" s="232">
        <v>2770.5666666666666</v>
      </c>
      <c r="J35" s="232">
        <v>2814.1333333333332</v>
      </c>
      <c r="K35" s="231">
        <v>2727</v>
      </c>
      <c r="L35" s="231">
        <v>2640.8</v>
      </c>
      <c r="M35" s="231">
        <v>0.30552000000000001</v>
      </c>
      <c r="N35" s="1"/>
      <c r="O35" s="1"/>
    </row>
    <row r="36" spans="1:15" ht="12.75" customHeight="1">
      <c r="A36" s="30">
        <v>26</v>
      </c>
      <c r="B36" s="217" t="s">
        <v>729</v>
      </c>
      <c r="C36" s="231">
        <v>418.35</v>
      </c>
      <c r="D36" s="232">
        <v>419.25</v>
      </c>
      <c r="E36" s="232">
        <v>409.1</v>
      </c>
      <c r="F36" s="232">
        <v>399.85</v>
      </c>
      <c r="G36" s="232">
        <v>389.70000000000005</v>
      </c>
      <c r="H36" s="232">
        <v>428.5</v>
      </c>
      <c r="I36" s="232">
        <v>438.65</v>
      </c>
      <c r="J36" s="232">
        <v>447.9</v>
      </c>
      <c r="K36" s="231">
        <v>429.4</v>
      </c>
      <c r="L36" s="231">
        <v>410</v>
      </c>
      <c r="M36" s="231">
        <v>2.4392200000000002</v>
      </c>
      <c r="N36" s="1"/>
      <c r="O36" s="1"/>
    </row>
    <row r="37" spans="1:15" ht="12.75" customHeight="1">
      <c r="A37" s="30">
        <v>27</v>
      </c>
      <c r="B37" s="217" t="s">
        <v>837</v>
      </c>
      <c r="C37" s="231">
        <v>12.95</v>
      </c>
      <c r="D37" s="232">
        <v>12.983333333333334</v>
      </c>
      <c r="E37" s="232">
        <v>12.716666666666669</v>
      </c>
      <c r="F37" s="232">
        <v>12.483333333333334</v>
      </c>
      <c r="G37" s="232">
        <v>12.216666666666669</v>
      </c>
      <c r="H37" s="232">
        <v>13.216666666666669</v>
      </c>
      <c r="I37" s="232">
        <v>13.483333333333334</v>
      </c>
      <c r="J37" s="232">
        <v>13.716666666666669</v>
      </c>
      <c r="K37" s="231">
        <v>13.25</v>
      </c>
      <c r="L37" s="231">
        <v>12.75</v>
      </c>
      <c r="M37" s="231">
        <v>15.51343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615.54999999999995</v>
      </c>
      <c r="D38" s="232">
        <v>607.38333333333333</v>
      </c>
      <c r="E38" s="232">
        <v>595.06666666666661</v>
      </c>
      <c r="F38" s="232">
        <v>574.58333333333326</v>
      </c>
      <c r="G38" s="232">
        <v>562.26666666666654</v>
      </c>
      <c r="H38" s="232">
        <v>627.86666666666667</v>
      </c>
      <c r="I38" s="232">
        <v>640.18333333333351</v>
      </c>
      <c r="J38" s="232">
        <v>660.66666666666674</v>
      </c>
      <c r="K38" s="231">
        <v>619.70000000000005</v>
      </c>
      <c r="L38" s="231">
        <v>586.9</v>
      </c>
      <c r="M38" s="231">
        <v>13.260590000000001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1889.5</v>
      </c>
      <c r="D39" s="232">
        <v>1900.6833333333334</v>
      </c>
      <c r="E39" s="232">
        <v>1868.0666666666668</v>
      </c>
      <c r="F39" s="232">
        <v>1846.6333333333334</v>
      </c>
      <c r="G39" s="232">
        <v>1814.0166666666669</v>
      </c>
      <c r="H39" s="232">
        <v>1922.1166666666668</v>
      </c>
      <c r="I39" s="232">
        <v>1954.7333333333336</v>
      </c>
      <c r="J39" s="232">
        <v>1976.1666666666667</v>
      </c>
      <c r="K39" s="231">
        <v>1933.3</v>
      </c>
      <c r="L39" s="231">
        <v>1879.25</v>
      </c>
      <c r="M39" s="231">
        <v>1.3946499999999999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352.55</v>
      </c>
      <c r="D40" s="232">
        <v>344.95</v>
      </c>
      <c r="E40" s="232">
        <v>322.89999999999998</v>
      </c>
      <c r="F40" s="232">
        <v>293.25</v>
      </c>
      <c r="G40" s="232">
        <v>271.2</v>
      </c>
      <c r="H40" s="232">
        <v>374.59999999999997</v>
      </c>
      <c r="I40" s="232">
        <v>396.65000000000003</v>
      </c>
      <c r="J40" s="232">
        <v>426.29999999999995</v>
      </c>
      <c r="K40" s="231">
        <v>367</v>
      </c>
      <c r="L40" s="231">
        <v>315.3</v>
      </c>
      <c r="M40" s="231">
        <v>795.79638999999997</v>
      </c>
      <c r="N40" s="1"/>
      <c r="O40" s="1"/>
    </row>
    <row r="41" spans="1:15" ht="12.75" customHeight="1">
      <c r="A41" s="30">
        <v>31</v>
      </c>
      <c r="B41" s="217" t="s">
        <v>789</v>
      </c>
      <c r="C41" s="231">
        <v>1213</v>
      </c>
      <c r="D41" s="232">
        <v>1218.3333333333333</v>
      </c>
      <c r="E41" s="232">
        <v>1196.6666666666665</v>
      </c>
      <c r="F41" s="232">
        <v>1180.3333333333333</v>
      </c>
      <c r="G41" s="232">
        <v>1158.6666666666665</v>
      </c>
      <c r="H41" s="232">
        <v>1234.6666666666665</v>
      </c>
      <c r="I41" s="232">
        <v>1256.333333333333</v>
      </c>
      <c r="J41" s="232">
        <v>1272.6666666666665</v>
      </c>
      <c r="K41" s="231">
        <v>1240</v>
      </c>
      <c r="L41" s="231">
        <v>1202</v>
      </c>
      <c r="M41" s="231">
        <v>1.3987799999999999</v>
      </c>
      <c r="N41" s="1"/>
      <c r="O41" s="1"/>
    </row>
    <row r="42" spans="1:15" ht="12.75" customHeight="1">
      <c r="A42" s="30">
        <v>32</v>
      </c>
      <c r="B42" s="217" t="s">
        <v>758</v>
      </c>
      <c r="C42" s="231">
        <v>578</v>
      </c>
      <c r="D42" s="232">
        <v>580</v>
      </c>
      <c r="E42" s="232">
        <v>573</v>
      </c>
      <c r="F42" s="232">
        <v>568</v>
      </c>
      <c r="G42" s="232">
        <v>561</v>
      </c>
      <c r="H42" s="232">
        <v>585</v>
      </c>
      <c r="I42" s="232">
        <v>592</v>
      </c>
      <c r="J42" s="232">
        <v>597</v>
      </c>
      <c r="K42" s="231">
        <v>587</v>
      </c>
      <c r="L42" s="231">
        <v>575</v>
      </c>
      <c r="M42" s="231">
        <v>0.30003000000000002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4231.5</v>
      </c>
      <c r="D43" s="232">
        <v>4221.166666666667</v>
      </c>
      <c r="E43" s="232">
        <v>4180.3333333333339</v>
      </c>
      <c r="F43" s="232">
        <v>4129.166666666667</v>
      </c>
      <c r="G43" s="232">
        <v>4088.3333333333339</v>
      </c>
      <c r="H43" s="232">
        <v>4272.3333333333339</v>
      </c>
      <c r="I43" s="232">
        <v>4313.1666666666679</v>
      </c>
      <c r="J43" s="232">
        <v>4364.3333333333339</v>
      </c>
      <c r="K43" s="231">
        <v>4262</v>
      </c>
      <c r="L43" s="231">
        <v>4170</v>
      </c>
      <c r="M43" s="231">
        <v>4.7925599999999999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331.45</v>
      </c>
      <c r="D44" s="232">
        <v>331.56666666666666</v>
      </c>
      <c r="E44" s="232">
        <v>326.13333333333333</v>
      </c>
      <c r="F44" s="232">
        <v>320.81666666666666</v>
      </c>
      <c r="G44" s="232">
        <v>315.38333333333333</v>
      </c>
      <c r="H44" s="232">
        <v>336.88333333333333</v>
      </c>
      <c r="I44" s="232">
        <v>342.31666666666661</v>
      </c>
      <c r="J44" s="232">
        <v>347.63333333333333</v>
      </c>
      <c r="K44" s="231">
        <v>337</v>
      </c>
      <c r="L44" s="231">
        <v>326.25</v>
      </c>
      <c r="M44" s="231">
        <v>34.828110000000002</v>
      </c>
      <c r="N44" s="1"/>
      <c r="O44" s="1"/>
    </row>
    <row r="45" spans="1:15" ht="12.75" customHeight="1">
      <c r="A45" s="30">
        <v>35</v>
      </c>
      <c r="B45" s="217" t="s">
        <v>810</v>
      </c>
      <c r="C45" s="231">
        <v>280.39999999999998</v>
      </c>
      <c r="D45" s="232">
        <v>281.26666666666671</v>
      </c>
      <c r="E45" s="232">
        <v>275.73333333333341</v>
      </c>
      <c r="F45" s="232">
        <v>271.06666666666672</v>
      </c>
      <c r="G45" s="232">
        <v>265.53333333333342</v>
      </c>
      <c r="H45" s="232">
        <v>285.93333333333339</v>
      </c>
      <c r="I45" s="232">
        <v>291.4666666666667</v>
      </c>
      <c r="J45" s="232">
        <v>296.13333333333338</v>
      </c>
      <c r="K45" s="231">
        <v>286.8</v>
      </c>
      <c r="L45" s="231">
        <v>276.60000000000002</v>
      </c>
      <c r="M45" s="231">
        <v>1.1244499999999999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507.8</v>
      </c>
      <c r="D46" s="232">
        <v>505.11666666666662</v>
      </c>
      <c r="E46" s="232">
        <v>498.23333333333323</v>
      </c>
      <c r="F46" s="232">
        <v>488.66666666666663</v>
      </c>
      <c r="G46" s="232">
        <v>481.78333333333325</v>
      </c>
      <c r="H46" s="232">
        <v>514.68333333333317</v>
      </c>
      <c r="I46" s="232">
        <v>521.56666666666661</v>
      </c>
      <c r="J46" s="232">
        <v>531.13333333333321</v>
      </c>
      <c r="K46" s="231">
        <v>512</v>
      </c>
      <c r="L46" s="231">
        <v>495.55</v>
      </c>
      <c r="M46" s="231">
        <v>0.36568000000000001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152.05000000000001</v>
      </c>
      <c r="D47" s="232">
        <v>151.21666666666667</v>
      </c>
      <c r="E47" s="232">
        <v>147.43333333333334</v>
      </c>
      <c r="F47" s="232">
        <v>142.81666666666666</v>
      </c>
      <c r="G47" s="232">
        <v>139.03333333333333</v>
      </c>
      <c r="H47" s="232">
        <v>155.83333333333334</v>
      </c>
      <c r="I47" s="232">
        <v>159.6166666666667</v>
      </c>
      <c r="J47" s="232">
        <v>164.23333333333335</v>
      </c>
      <c r="K47" s="231">
        <v>155</v>
      </c>
      <c r="L47" s="231">
        <v>146.6</v>
      </c>
      <c r="M47" s="231">
        <v>334.79957000000002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2705.65</v>
      </c>
      <c r="D48" s="232">
        <v>2713.5499999999997</v>
      </c>
      <c r="E48" s="232">
        <v>2686.0999999999995</v>
      </c>
      <c r="F48" s="232">
        <v>2666.5499999999997</v>
      </c>
      <c r="G48" s="232">
        <v>2639.0999999999995</v>
      </c>
      <c r="H48" s="232">
        <v>2733.0999999999995</v>
      </c>
      <c r="I48" s="232">
        <v>2760.5499999999993</v>
      </c>
      <c r="J48" s="232">
        <v>2780.0999999999995</v>
      </c>
      <c r="K48" s="231">
        <v>2741</v>
      </c>
      <c r="L48" s="231">
        <v>2694</v>
      </c>
      <c r="M48" s="231">
        <v>13.085699999999999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208.2</v>
      </c>
      <c r="D49" s="232">
        <v>206.94999999999996</v>
      </c>
      <c r="E49" s="232">
        <v>202.54999999999993</v>
      </c>
      <c r="F49" s="232">
        <v>196.89999999999998</v>
      </c>
      <c r="G49" s="232">
        <v>192.49999999999994</v>
      </c>
      <c r="H49" s="232">
        <v>212.59999999999991</v>
      </c>
      <c r="I49" s="232">
        <v>216.99999999999994</v>
      </c>
      <c r="J49" s="232">
        <v>222.64999999999989</v>
      </c>
      <c r="K49" s="231">
        <v>211.35</v>
      </c>
      <c r="L49" s="231">
        <v>201.3</v>
      </c>
      <c r="M49" s="231">
        <v>4.4618000000000002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3367.5</v>
      </c>
      <c r="D50" s="232">
        <v>3366.9500000000003</v>
      </c>
      <c r="E50" s="232">
        <v>3336.4500000000007</v>
      </c>
      <c r="F50" s="232">
        <v>3305.4000000000005</v>
      </c>
      <c r="G50" s="232">
        <v>3274.900000000001</v>
      </c>
      <c r="H50" s="232">
        <v>3398.0000000000005</v>
      </c>
      <c r="I50" s="232">
        <v>3428.4999999999995</v>
      </c>
      <c r="J50" s="232">
        <v>3459.55</v>
      </c>
      <c r="K50" s="231">
        <v>3397.45</v>
      </c>
      <c r="L50" s="231">
        <v>3335.9</v>
      </c>
      <c r="M50" s="231">
        <v>2.4150000000000001E-2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2036.45</v>
      </c>
      <c r="D51" s="232">
        <v>2033.8499999999997</v>
      </c>
      <c r="E51" s="232">
        <v>1998.9499999999994</v>
      </c>
      <c r="F51" s="232">
        <v>1961.4499999999996</v>
      </c>
      <c r="G51" s="232">
        <v>1926.5499999999993</v>
      </c>
      <c r="H51" s="232">
        <v>2071.3499999999995</v>
      </c>
      <c r="I51" s="232">
        <v>2106.2499999999995</v>
      </c>
      <c r="J51" s="232">
        <v>2143.7499999999995</v>
      </c>
      <c r="K51" s="231">
        <v>2068.75</v>
      </c>
      <c r="L51" s="231">
        <v>1996.35</v>
      </c>
      <c r="M51" s="231">
        <v>2.427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7167.1</v>
      </c>
      <c r="D52" s="232">
        <v>7213.8666666666659</v>
      </c>
      <c r="E52" s="232">
        <v>7083.2833333333319</v>
      </c>
      <c r="F52" s="232">
        <v>6999.4666666666662</v>
      </c>
      <c r="G52" s="232">
        <v>6868.8833333333323</v>
      </c>
      <c r="H52" s="232">
        <v>7297.6833333333316</v>
      </c>
      <c r="I52" s="232">
        <v>7428.2666666666655</v>
      </c>
      <c r="J52" s="232">
        <v>7512.0833333333312</v>
      </c>
      <c r="K52" s="231">
        <v>7344.45</v>
      </c>
      <c r="L52" s="231">
        <v>7130.05</v>
      </c>
      <c r="M52" s="231">
        <v>0.16241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410.05</v>
      </c>
      <c r="D53" s="232">
        <v>410.86666666666662</v>
      </c>
      <c r="E53" s="232">
        <v>407.18333333333322</v>
      </c>
      <c r="F53" s="232">
        <v>404.31666666666661</v>
      </c>
      <c r="G53" s="232">
        <v>400.63333333333321</v>
      </c>
      <c r="H53" s="232">
        <v>413.73333333333323</v>
      </c>
      <c r="I53" s="232">
        <v>417.41666666666663</v>
      </c>
      <c r="J53" s="232">
        <v>420.28333333333325</v>
      </c>
      <c r="K53" s="231">
        <v>414.55</v>
      </c>
      <c r="L53" s="231">
        <v>408</v>
      </c>
      <c r="M53" s="231">
        <v>9.8100900000000006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389.05</v>
      </c>
      <c r="D54" s="232">
        <v>391.85000000000008</v>
      </c>
      <c r="E54" s="232">
        <v>381.80000000000018</v>
      </c>
      <c r="F54" s="232">
        <v>374.55000000000013</v>
      </c>
      <c r="G54" s="232">
        <v>364.50000000000023</v>
      </c>
      <c r="H54" s="232">
        <v>399.10000000000014</v>
      </c>
      <c r="I54" s="232">
        <v>409.15</v>
      </c>
      <c r="J54" s="232">
        <v>416.40000000000009</v>
      </c>
      <c r="K54" s="231">
        <v>401.9</v>
      </c>
      <c r="L54" s="231">
        <v>384.6</v>
      </c>
      <c r="M54" s="231">
        <v>2.5927099999999998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3502.9</v>
      </c>
      <c r="D55" s="232">
        <v>3521.9</v>
      </c>
      <c r="E55" s="232">
        <v>3466</v>
      </c>
      <c r="F55" s="232">
        <v>3429.1</v>
      </c>
      <c r="G55" s="232">
        <v>3373.2</v>
      </c>
      <c r="H55" s="232">
        <v>3558.8</v>
      </c>
      <c r="I55" s="232">
        <v>3614.7000000000007</v>
      </c>
      <c r="J55" s="232">
        <v>3651.6000000000004</v>
      </c>
      <c r="K55" s="231">
        <v>3577.8</v>
      </c>
      <c r="L55" s="231">
        <v>3485</v>
      </c>
      <c r="M55" s="231">
        <v>2.2269199999999998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868.45</v>
      </c>
      <c r="D56" s="232">
        <v>859.16666666666663</v>
      </c>
      <c r="E56" s="232">
        <v>846.33333333333326</v>
      </c>
      <c r="F56" s="232">
        <v>824.21666666666658</v>
      </c>
      <c r="G56" s="232">
        <v>811.38333333333321</v>
      </c>
      <c r="H56" s="232">
        <v>881.2833333333333</v>
      </c>
      <c r="I56" s="232">
        <v>894.11666666666656</v>
      </c>
      <c r="J56" s="232">
        <v>916.23333333333335</v>
      </c>
      <c r="K56" s="231">
        <v>872</v>
      </c>
      <c r="L56" s="231">
        <v>837.05</v>
      </c>
      <c r="M56" s="231">
        <v>95.670529999999999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2429.85</v>
      </c>
      <c r="D57" s="232">
        <v>2448.0833333333335</v>
      </c>
      <c r="E57" s="232">
        <v>2396.7666666666669</v>
      </c>
      <c r="F57" s="232">
        <v>2363.6833333333334</v>
      </c>
      <c r="G57" s="232">
        <v>2312.3666666666668</v>
      </c>
      <c r="H57" s="232">
        <v>2481.166666666667</v>
      </c>
      <c r="I57" s="232">
        <v>2532.4833333333336</v>
      </c>
      <c r="J57" s="232">
        <v>2565.5666666666671</v>
      </c>
      <c r="K57" s="231">
        <v>2499.4</v>
      </c>
      <c r="L57" s="231">
        <v>2415</v>
      </c>
      <c r="M57" s="231">
        <v>0.20576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503.55</v>
      </c>
      <c r="D58" s="232">
        <v>504.7</v>
      </c>
      <c r="E58" s="232">
        <v>496.9</v>
      </c>
      <c r="F58" s="232">
        <v>490.25</v>
      </c>
      <c r="G58" s="232">
        <v>482.45</v>
      </c>
      <c r="H58" s="232">
        <v>511.34999999999997</v>
      </c>
      <c r="I58" s="232">
        <v>519.15000000000009</v>
      </c>
      <c r="J58" s="232">
        <v>525.79999999999995</v>
      </c>
      <c r="K58" s="231">
        <v>512.5</v>
      </c>
      <c r="L58" s="231">
        <v>498.05</v>
      </c>
      <c r="M58" s="231">
        <v>4.1623000000000001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3790.7</v>
      </c>
      <c r="D59" s="232">
        <v>3796.6</v>
      </c>
      <c r="E59" s="232">
        <v>3734.1</v>
      </c>
      <c r="F59" s="232">
        <v>3677.5</v>
      </c>
      <c r="G59" s="232">
        <v>3615</v>
      </c>
      <c r="H59" s="232">
        <v>3853.2</v>
      </c>
      <c r="I59" s="232">
        <v>3915.7</v>
      </c>
      <c r="J59" s="232">
        <v>3972.2999999999997</v>
      </c>
      <c r="K59" s="231">
        <v>3859.1</v>
      </c>
      <c r="L59" s="231">
        <v>3740</v>
      </c>
      <c r="M59" s="231">
        <v>3.0902400000000001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1147.5</v>
      </c>
      <c r="D60" s="232">
        <v>1145.5166666666667</v>
      </c>
      <c r="E60" s="232">
        <v>1126.0333333333333</v>
      </c>
      <c r="F60" s="232">
        <v>1104.5666666666666</v>
      </c>
      <c r="G60" s="232">
        <v>1085.0833333333333</v>
      </c>
      <c r="H60" s="232">
        <v>1166.9833333333333</v>
      </c>
      <c r="I60" s="232">
        <v>1186.4666666666665</v>
      </c>
      <c r="J60" s="232">
        <v>1207.9333333333334</v>
      </c>
      <c r="K60" s="231">
        <v>1165</v>
      </c>
      <c r="L60" s="231">
        <v>1124.05</v>
      </c>
      <c r="M60" s="231">
        <v>2.64046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5717.65</v>
      </c>
      <c r="D61" s="232">
        <v>5727.2166666666672</v>
      </c>
      <c r="E61" s="232">
        <v>5635.4333333333343</v>
      </c>
      <c r="F61" s="232">
        <v>5553.2166666666672</v>
      </c>
      <c r="G61" s="232">
        <v>5461.4333333333343</v>
      </c>
      <c r="H61" s="232">
        <v>5809.4333333333343</v>
      </c>
      <c r="I61" s="232">
        <v>5901.2166666666672</v>
      </c>
      <c r="J61" s="232">
        <v>5983.4333333333343</v>
      </c>
      <c r="K61" s="231">
        <v>5819</v>
      </c>
      <c r="L61" s="231">
        <v>5645</v>
      </c>
      <c r="M61" s="231">
        <v>20.250440000000001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1271.9000000000001</v>
      </c>
      <c r="D62" s="232">
        <v>1270.8833333333334</v>
      </c>
      <c r="E62" s="232">
        <v>1253.1166666666668</v>
      </c>
      <c r="F62" s="232">
        <v>1234.3333333333333</v>
      </c>
      <c r="G62" s="232">
        <v>1216.5666666666666</v>
      </c>
      <c r="H62" s="232">
        <v>1289.666666666667</v>
      </c>
      <c r="I62" s="232">
        <v>1307.4333333333338</v>
      </c>
      <c r="J62" s="232">
        <v>1326.2166666666672</v>
      </c>
      <c r="K62" s="231">
        <v>1288.6500000000001</v>
      </c>
      <c r="L62" s="231">
        <v>1252.0999999999999</v>
      </c>
      <c r="M62" s="231">
        <v>24.196639999999999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6033</v>
      </c>
      <c r="D63" s="232">
        <v>6026.7333333333336</v>
      </c>
      <c r="E63" s="232">
        <v>5930.2666666666673</v>
      </c>
      <c r="F63" s="232">
        <v>5827.5333333333338</v>
      </c>
      <c r="G63" s="232">
        <v>5731.0666666666675</v>
      </c>
      <c r="H63" s="232">
        <v>6129.4666666666672</v>
      </c>
      <c r="I63" s="232">
        <v>6225.9333333333343</v>
      </c>
      <c r="J63" s="232">
        <v>6328.666666666667</v>
      </c>
      <c r="K63" s="231">
        <v>6123.2</v>
      </c>
      <c r="L63" s="231">
        <v>5924</v>
      </c>
      <c r="M63" s="231">
        <v>0.52373999999999998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2315.5500000000002</v>
      </c>
      <c r="D64" s="232">
        <v>2315.8333333333335</v>
      </c>
      <c r="E64" s="232">
        <v>2291.7666666666669</v>
      </c>
      <c r="F64" s="232">
        <v>2267.9833333333336</v>
      </c>
      <c r="G64" s="232">
        <v>2243.916666666667</v>
      </c>
      <c r="H64" s="232">
        <v>2339.6166666666668</v>
      </c>
      <c r="I64" s="232">
        <v>2363.6833333333334</v>
      </c>
      <c r="J64" s="232">
        <v>2387.4666666666667</v>
      </c>
      <c r="K64" s="231">
        <v>2339.9</v>
      </c>
      <c r="L64" s="231">
        <v>2292.0500000000002</v>
      </c>
      <c r="M64" s="231">
        <v>0.26957999999999999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2277.85</v>
      </c>
      <c r="D65" s="232">
        <v>2263.8833333333332</v>
      </c>
      <c r="E65" s="232">
        <v>2242.9666666666662</v>
      </c>
      <c r="F65" s="232">
        <v>2208.083333333333</v>
      </c>
      <c r="G65" s="232">
        <v>2187.1666666666661</v>
      </c>
      <c r="H65" s="232">
        <v>2298.7666666666664</v>
      </c>
      <c r="I65" s="232">
        <v>2319.6833333333334</v>
      </c>
      <c r="J65" s="232">
        <v>2354.5666666666666</v>
      </c>
      <c r="K65" s="231">
        <v>2284.8000000000002</v>
      </c>
      <c r="L65" s="231">
        <v>2229</v>
      </c>
      <c r="M65" s="231">
        <v>1.2959799999999999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369.25</v>
      </c>
      <c r="D66" s="232">
        <v>368.98333333333335</v>
      </c>
      <c r="E66" s="232">
        <v>364.76666666666671</v>
      </c>
      <c r="F66" s="232">
        <v>360.28333333333336</v>
      </c>
      <c r="G66" s="232">
        <v>356.06666666666672</v>
      </c>
      <c r="H66" s="232">
        <v>373.4666666666667</v>
      </c>
      <c r="I66" s="232">
        <v>377.68333333333339</v>
      </c>
      <c r="J66" s="232">
        <v>382.16666666666669</v>
      </c>
      <c r="K66" s="231">
        <v>373.2</v>
      </c>
      <c r="L66" s="231">
        <v>364.5</v>
      </c>
      <c r="M66" s="231">
        <v>6.4451099999999997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226.85</v>
      </c>
      <c r="D67" s="232">
        <v>229.26666666666665</v>
      </c>
      <c r="E67" s="232">
        <v>220.08333333333331</v>
      </c>
      <c r="F67" s="232">
        <v>213.31666666666666</v>
      </c>
      <c r="G67" s="232">
        <v>204.13333333333333</v>
      </c>
      <c r="H67" s="232">
        <v>236.0333333333333</v>
      </c>
      <c r="I67" s="232">
        <v>245.21666666666664</v>
      </c>
      <c r="J67" s="232">
        <v>251.98333333333329</v>
      </c>
      <c r="K67" s="231">
        <v>238.45</v>
      </c>
      <c r="L67" s="231">
        <v>222.5</v>
      </c>
      <c r="M67" s="231">
        <v>107.48375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154.05000000000001</v>
      </c>
      <c r="D68" s="232">
        <v>152.31666666666669</v>
      </c>
      <c r="E68" s="232">
        <v>148.23333333333338</v>
      </c>
      <c r="F68" s="232">
        <v>142.41666666666669</v>
      </c>
      <c r="G68" s="232">
        <v>138.33333333333337</v>
      </c>
      <c r="H68" s="232">
        <v>158.13333333333338</v>
      </c>
      <c r="I68" s="232">
        <v>162.2166666666667</v>
      </c>
      <c r="J68" s="232">
        <v>168.03333333333339</v>
      </c>
      <c r="K68" s="231">
        <v>156.4</v>
      </c>
      <c r="L68" s="231">
        <v>146.5</v>
      </c>
      <c r="M68" s="231">
        <v>588.31061999999997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77.75</v>
      </c>
      <c r="D69" s="232">
        <v>78.316666666666663</v>
      </c>
      <c r="E69" s="232">
        <v>75.933333333333323</v>
      </c>
      <c r="F69" s="232">
        <v>74.11666666666666</v>
      </c>
      <c r="G69" s="232">
        <v>71.73333333333332</v>
      </c>
      <c r="H69" s="232">
        <v>80.133333333333326</v>
      </c>
      <c r="I69" s="232">
        <v>82.516666666666652</v>
      </c>
      <c r="J69" s="232">
        <v>84.333333333333329</v>
      </c>
      <c r="K69" s="231">
        <v>80.7</v>
      </c>
      <c r="L69" s="231">
        <v>76.5</v>
      </c>
      <c r="M69" s="231">
        <v>127.34571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28.85</v>
      </c>
      <c r="D70" s="232">
        <v>28.916666666666668</v>
      </c>
      <c r="E70" s="232">
        <v>28.233333333333334</v>
      </c>
      <c r="F70" s="232">
        <v>27.616666666666667</v>
      </c>
      <c r="G70" s="232">
        <v>26.933333333333334</v>
      </c>
      <c r="H70" s="232">
        <v>29.533333333333335</v>
      </c>
      <c r="I70" s="232">
        <v>30.216666666666665</v>
      </c>
      <c r="J70" s="232">
        <v>30.833333333333336</v>
      </c>
      <c r="K70" s="231">
        <v>29.6</v>
      </c>
      <c r="L70" s="231">
        <v>28.3</v>
      </c>
      <c r="M70" s="231">
        <v>159.21046999999999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1531.25</v>
      </c>
      <c r="D71" s="232">
        <v>1515.7166666666665</v>
      </c>
      <c r="E71" s="232">
        <v>1496.5333333333328</v>
      </c>
      <c r="F71" s="232">
        <v>1461.8166666666664</v>
      </c>
      <c r="G71" s="232">
        <v>1442.6333333333328</v>
      </c>
      <c r="H71" s="232">
        <v>1550.4333333333329</v>
      </c>
      <c r="I71" s="232">
        <v>1569.6166666666668</v>
      </c>
      <c r="J71" s="232">
        <v>1604.333333333333</v>
      </c>
      <c r="K71" s="231">
        <v>1534.9</v>
      </c>
      <c r="L71" s="231">
        <v>1481</v>
      </c>
      <c r="M71" s="231">
        <v>1.81839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4408.95</v>
      </c>
      <c r="D72" s="232">
        <v>4436.6500000000005</v>
      </c>
      <c r="E72" s="232">
        <v>4373.3000000000011</v>
      </c>
      <c r="F72" s="232">
        <v>4337.6500000000005</v>
      </c>
      <c r="G72" s="232">
        <v>4274.3000000000011</v>
      </c>
      <c r="H72" s="232">
        <v>4472.3000000000011</v>
      </c>
      <c r="I72" s="232">
        <v>4535.6500000000015</v>
      </c>
      <c r="J72" s="232">
        <v>4571.3000000000011</v>
      </c>
      <c r="K72" s="231">
        <v>4500</v>
      </c>
      <c r="L72" s="231">
        <v>4401</v>
      </c>
      <c r="M72" s="231">
        <v>5.953E-2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540.6</v>
      </c>
      <c r="D73" s="232">
        <v>543.46666666666658</v>
      </c>
      <c r="E73" s="232">
        <v>533.68333333333317</v>
      </c>
      <c r="F73" s="232">
        <v>526.76666666666654</v>
      </c>
      <c r="G73" s="232">
        <v>516.98333333333312</v>
      </c>
      <c r="H73" s="232">
        <v>550.38333333333321</v>
      </c>
      <c r="I73" s="232">
        <v>560.16666666666674</v>
      </c>
      <c r="J73" s="232">
        <v>567.08333333333326</v>
      </c>
      <c r="K73" s="231">
        <v>553.25</v>
      </c>
      <c r="L73" s="231">
        <v>536.54999999999995</v>
      </c>
      <c r="M73" s="231">
        <v>7.3365900000000002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927.6</v>
      </c>
      <c r="D74" s="232">
        <v>919.5333333333333</v>
      </c>
      <c r="E74" s="232">
        <v>903.06666666666661</v>
      </c>
      <c r="F74" s="232">
        <v>878.5333333333333</v>
      </c>
      <c r="G74" s="232">
        <v>862.06666666666661</v>
      </c>
      <c r="H74" s="232">
        <v>944.06666666666661</v>
      </c>
      <c r="I74" s="232">
        <v>960.5333333333333</v>
      </c>
      <c r="J74" s="232">
        <v>985.06666666666661</v>
      </c>
      <c r="K74" s="231">
        <v>936</v>
      </c>
      <c r="L74" s="231">
        <v>895</v>
      </c>
      <c r="M74" s="231">
        <v>3.9094500000000001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93.1</v>
      </c>
      <c r="D75" s="232">
        <v>91.633333333333326</v>
      </c>
      <c r="E75" s="232">
        <v>89.766666666666652</v>
      </c>
      <c r="F75" s="232">
        <v>86.433333333333323</v>
      </c>
      <c r="G75" s="232">
        <v>84.566666666666649</v>
      </c>
      <c r="H75" s="232">
        <v>94.966666666666654</v>
      </c>
      <c r="I75" s="232">
        <v>96.833333333333329</v>
      </c>
      <c r="J75" s="232">
        <v>100.16666666666666</v>
      </c>
      <c r="K75" s="231">
        <v>93.5</v>
      </c>
      <c r="L75" s="231">
        <v>88.3</v>
      </c>
      <c r="M75" s="231">
        <v>245.02896000000001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871.1</v>
      </c>
      <c r="D76" s="232">
        <v>871.81666666666661</v>
      </c>
      <c r="E76" s="232">
        <v>859.33333333333326</v>
      </c>
      <c r="F76" s="232">
        <v>847.56666666666661</v>
      </c>
      <c r="G76" s="232">
        <v>835.08333333333326</v>
      </c>
      <c r="H76" s="232">
        <v>883.58333333333326</v>
      </c>
      <c r="I76" s="232">
        <v>896.06666666666661</v>
      </c>
      <c r="J76" s="232">
        <v>907.83333333333326</v>
      </c>
      <c r="K76" s="231">
        <v>884.3</v>
      </c>
      <c r="L76" s="231">
        <v>860.05</v>
      </c>
      <c r="M76" s="231">
        <v>9.0425299999999993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75.599999999999994</v>
      </c>
      <c r="D77" s="232">
        <v>75.916666666666657</v>
      </c>
      <c r="E77" s="232">
        <v>73.533333333333317</v>
      </c>
      <c r="F77" s="232">
        <v>71.466666666666654</v>
      </c>
      <c r="G77" s="232">
        <v>69.083333333333314</v>
      </c>
      <c r="H77" s="232">
        <v>77.98333333333332</v>
      </c>
      <c r="I77" s="232">
        <v>80.366666666666646</v>
      </c>
      <c r="J77" s="232">
        <v>82.433333333333323</v>
      </c>
      <c r="K77" s="231">
        <v>78.3</v>
      </c>
      <c r="L77" s="231">
        <v>73.849999999999994</v>
      </c>
      <c r="M77" s="231">
        <v>197.04903999999999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332.2</v>
      </c>
      <c r="D78" s="232">
        <v>332.56666666666666</v>
      </c>
      <c r="E78" s="232">
        <v>329.13333333333333</v>
      </c>
      <c r="F78" s="232">
        <v>326.06666666666666</v>
      </c>
      <c r="G78" s="232">
        <v>322.63333333333333</v>
      </c>
      <c r="H78" s="232">
        <v>335.63333333333333</v>
      </c>
      <c r="I78" s="232">
        <v>339.06666666666661</v>
      </c>
      <c r="J78" s="232">
        <v>342.13333333333333</v>
      </c>
      <c r="K78" s="231">
        <v>336</v>
      </c>
      <c r="L78" s="231">
        <v>329.5</v>
      </c>
      <c r="M78" s="231">
        <v>45.146639999999998</v>
      </c>
      <c r="N78" s="1"/>
      <c r="O78" s="1"/>
    </row>
    <row r="79" spans="1:15" ht="12.75" customHeight="1">
      <c r="A79" s="30">
        <v>69</v>
      </c>
      <c r="B79" s="217" t="s">
        <v>851</v>
      </c>
      <c r="C79" s="231">
        <v>9148.25</v>
      </c>
      <c r="D79" s="232">
        <v>9165.9</v>
      </c>
      <c r="E79" s="232">
        <v>9112.3499999999985</v>
      </c>
      <c r="F79" s="232">
        <v>9076.4499999999989</v>
      </c>
      <c r="G79" s="232">
        <v>9022.8999999999978</v>
      </c>
      <c r="H79" s="232">
        <v>9201.7999999999993</v>
      </c>
      <c r="I79" s="232">
        <v>9255.3499999999985</v>
      </c>
      <c r="J79" s="232">
        <v>9291.25</v>
      </c>
      <c r="K79" s="231">
        <v>9219.4500000000007</v>
      </c>
      <c r="L79" s="231">
        <v>9130</v>
      </c>
      <c r="M79" s="231">
        <v>8.1600000000000006E-3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777.75</v>
      </c>
      <c r="D80" s="232">
        <v>774.6</v>
      </c>
      <c r="E80" s="232">
        <v>768.2</v>
      </c>
      <c r="F80" s="232">
        <v>758.65</v>
      </c>
      <c r="G80" s="232">
        <v>752.25</v>
      </c>
      <c r="H80" s="232">
        <v>784.15000000000009</v>
      </c>
      <c r="I80" s="232">
        <v>790.55</v>
      </c>
      <c r="J80" s="232">
        <v>800.10000000000014</v>
      </c>
      <c r="K80" s="231">
        <v>781</v>
      </c>
      <c r="L80" s="231">
        <v>765.05</v>
      </c>
      <c r="M80" s="231">
        <v>28.419090000000001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239.25</v>
      </c>
      <c r="D81" s="232">
        <v>239.25</v>
      </c>
      <c r="E81" s="232">
        <v>236.8</v>
      </c>
      <c r="F81" s="232">
        <v>234.35000000000002</v>
      </c>
      <c r="G81" s="232">
        <v>231.90000000000003</v>
      </c>
      <c r="H81" s="232">
        <v>241.7</v>
      </c>
      <c r="I81" s="232">
        <v>244.14999999999998</v>
      </c>
      <c r="J81" s="232">
        <v>246.59999999999997</v>
      </c>
      <c r="K81" s="231">
        <v>241.7</v>
      </c>
      <c r="L81" s="231">
        <v>236.8</v>
      </c>
      <c r="M81" s="231">
        <v>15.93164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907.2</v>
      </c>
      <c r="D82" s="232">
        <v>920.19999999999993</v>
      </c>
      <c r="E82" s="232">
        <v>886.99999999999989</v>
      </c>
      <c r="F82" s="232">
        <v>866.8</v>
      </c>
      <c r="G82" s="232">
        <v>833.59999999999991</v>
      </c>
      <c r="H82" s="232">
        <v>940.39999999999986</v>
      </c>
      <c r="I82" s="232">
        <v>973.59999999999991</v>
      </c>
      <c r="J82" s="232">
        <v>993.79999999999984</v>
      </c>
      <c r="K82" s="231">
        <v>953.4</v>
      </c>
      <c r="L82" s="231">
        <v>900</v>
      </c>
      <c r="M82" s="231">
        <v>1.1082399999999999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272</v>
      </c>
      <c r="D83" s="232">
        <v>278.40000000000003</v>
      </c>
      <c r="E83" s="232">
        <v>261.80000000000007</v>
      </c>
      <c r="F83" s="232">
        <v>251.60000000000002</v>
      </c>
      <c r="G83" s="232">
        <v>235.00000000000006</v>
      </c>
      <c r="H83" s="232">
        <v>288.60000000000008</v>
      </c>
      <c r="I83" s="232">
        <v>305.2000000000001</v>
      </c>
      <c r="J83" s="232">
        <v>315.40000000000009</v>
      </c>
      <c r="K83" s="231">
        <v>295</v>
      </c>
      <c r="L83" s="231">
        <v>268.2</v>
      </c>
      <c r="M83" s="231">
        <v>97.556319999999999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6218.35</v>
      </c>
      <c r="D84" s="232">
        <v>6157.2333333333336</v>
      </c>
      <c r="E84" s="232">
        <v>6074.4666666666672</v>
      </c>
      <c r="F84" s="232">
        <v>5930.5833333333339</v>
      </c>
      <c r="G84" s="232">
        <v>5847.8166666666675</v>
      </c>
      <c r="H84" s="232">
        <v>6301.1166666666668</v>
      </c>
      <c r="I84" s="232">
        <v>6383.8833333333332</v>
      </c>
      <c r="J84" s="232">
        <v>6527.7666666666664</v>
      </c>
      <c r="K84" s="231">
        <v>6240</v>
      </c>
      <c r="L84" s="231">
        <v>6013.35</v>
      </c>
      <c r="M84" s="231">
        <v>1.27121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1329.85</v>
      </c>
      <c r="D85" s="232">
        <v>1308.2833333333333</v>
      </c>
      <c r="E85" s="232">
        <v>1277.5666666666666</v>
      </c>
      <c r="F85" s="232">
        <v>1225.2833333333333</v>
      </c>
      <c r="G85" s="232">
        <v>1194.5666666666666</v>
      </c>
      <c r="H85" s="232">
        <v>1360.5666666666666</v>
      </c>
      <c r="I85" s="232">
        <v>1391.2833333333333</v>
      </c>
      <c r="J85" s="232">
        <v>1443.5666666666666</v>
      </c>
      <c r="K85" s="231">
        <v>1339</v>
      </c>
      <c r="L85" s="231">
        <v>1256</v>
      </c>
      <c r="M85" s="231">
        <v>2.5137200000000002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942.75</v>
      </c>
      <c r="D86" s="232">
        <v>910.6</v>
      </c>
      <c r="E86" s="232">
        <v>869.30000000000007</v>
      </c>
      <c r="F86" s="232">
        <v>795.85</v>
      </c>
      <c r="G86" s="232">
        <v>754.55000000000007</v>
      </c>
      <c r="H86" s="232">
        <v>984.05000000000007</v>
      </c>
      <c r="I86" s="232">
        <v>1025.3499999999999</v>
      </c>
      <c r="J86" s="232">
        <v>1098.8000000000002</v>
      </c>
      <c r="K86" s="231">
        <v>951.9</v>
      </c>
      <c r="L86" s="231">
        <v>837.15</v>
      </c>
      <c r="M86" s="231">
        <v>3.9881700000000002</v>
      </c>
      <c r="N86" s="1"/>
      <c r="O86" s="1"/>
    </row>
    <row r="87" spans="1:15" ht="12.75" customHeight="1">
      <c r="A87" s="30">
        <v>77</v>
      </c>
      <c r="B87" s="217" t="s">
        <v>811</v>
      </c>
      <c r="C87" s="231">
        <v>513.79999999999995</v>
      </c>
      <c r="D87" s="232">
        <v>516.2166666666667</v>
      </c>
      <c r="E87" s="232">
        <v>503.58333333333337</v>
      </c>
      <c r="F87" s="232">
        <v>493.36666666666667</v>
      </c>
      <c r="G87" s="232">
        <v>480.73333333333335</v>
      </c>
      <c r="H87" s="232">
        <v>526.43333333333339</v>
      </c>
      <c r="I87" s="232">
        <v>539.06666666666661</v>
      </c>
      <c r="J87" s="232">
        <v>549.28333333333342</v>
      </c>
      <c r="K87" s="231">
        <v>528.85</v>
      </c>
      <c r="L87" s="231">
        <v>506</v>
      </c>
      <c r="M87" s="231">
        <v>3.6470099999999999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17168.7</v>
      </c>
      <c r="D88" s="232">
        <v>17147.2</v>
      </c>
      <c r="E88" s="232">
        <v>17009.400000000001</v>
      </c>
      <c r="F88" s="232">
        <v>16850.100000000002</v>
      </c>
      <c r="G88" s="232">
        <v>16712.300000000003</v>
      </c>
      <c r="H88" s="232">
        <v>17306.5</v>
      </c>
      <c r="I88" s="232">
        <v>17444.299999999996</v>
      </c>
      <c r="J88" s="232">
        <v>17603.599999999999</v>
      </c>
      <c r="K88" s="231">
        <v>17285</v>
      </c>
      <c r="L88" s="231">
        <v>16987.900000000001</v>
      </c>
      <c r="M88" s="231">
        <v>7.2239999999999999E-2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470.25</v>
      </c>
      <c r="D89" s="232">
        <v>467.95</v>
      </c>
      <c r="E89" s="232">
        <v>460.9</v>
      </c>
      <c r="F89" s="232">
        <v>451.55</v>
      </c>
      <c r="G89" s="232">
        <v>444.5</v>
      </c>
      <c r="H89" s="232">
        <v>477.29999999999995</v>
      </c>
      <c r="I89" s="232">
        <v>484.35</v>
      </c>
      <c r="J89" s="232">
        <v>493.69999999999993</v>
      </c>
      <c r="K89" s="231">
        <v>475</v>
      </c>
      <c r="L89" s="231">
        <v>458.6</v>
      </c>
      <c r="M89" s="231">
        <v>1.30403</v>
      </c>
      <c r="N89" s="1"/>
      <c r="O89" s="1"/>
    </row>
    <row r="90" spans="1:15" ht="12.75" customHeight="1">
      <c r="A90" s="30">
        <v>80</v>
      </c>
      <c r="B90" s="217" t="s">
        <v>812</v>
      </c>
      <c r="C90" s="231">
        <v>27.1</v>
      </c>
      <c r="D90" s="232">
        <v>27.55</v>
      </c>
      <c r="E90" s="232">
        <v>26.150000000000002</v>
      </c>
      <c r="F90" s="232">
        <v>25.200000000000003</v>
      </c>
      <c r="G90" s="232">
        <v>23.800000000000004</v>
      </c>
      <c r="H90" s="232">
        <v>28.5</v>
      </c>
      <c r="I90" s="232">
        <v>29.9</v>
      </c>
      <c r="J90" s="232">
        <v>30.849999999999998</v>
      </c>
      <c r="K90" s="231">
        <v>28.95</v>
      </c>
      <c r="L90" s="231">
        <v>26.6</v>
      </c>
      <c r="M90" s="231">
        <v>385.74259999999998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4573.05</v>
      </c>
      <c r="D91" s="232">
        <v>4513.0166666666664</v>
      </c>
      <c r="E91" s="232">
        <v>4430.0333333333328</v>
      </c>
      <c r="F91" s="232">
        <v>4287.0166666666664</v>
      </c>
      <c r="G91" s="232">
        <v>4204.0333333333328</v>
      </c>
      <c r="H91" s="232">
        <v>4656.0333333333328</v>
      </c>
      <c r="I91" s="232">
        <v>4739.0166666666664</v>
      </c>
      <c r="J91" s="232">
        <v>4882.0333333333328</v>
      </c>
      <c r="K91" s="231">
        <v>4596</v>
      </c>
      <c r="L91" s="231">
        <v>4370</v>
      </c>
      <c r="M91" s="231">
        <v>16.692430000000002</v>
      </c>
      <c r="N91" s="1"/>
      <c r="O91" s="1"/>
    </row>
    <row r="92" spans="1:15" ht="12.75" customHeight="1">
      <c r="A92" s="30">
        <v>82</v>
      </c>
      <c r="B92" s="217" t="s">
        <v>813</v>
      </c>
      <c r="C92" s="231">
        <v>1121.5</v>
      </c>
      <c r="D92" s="232">
        <v>1126.3833333333334</v>
      </c>
      <c r="E92" s="232">
        <v>1105.1166666666668</v>
      </c>
      <c r="F92" s="232">
        <v>1088.7333333333333</v>
      </c>
      <c r="G92" s="232">
        <v>1067.4666666666667</v>
      </c>
      <c r="H92" s="232">
        <v>1142.7666666666669</v>
      </c>
      <c r="I92" s="232">
        <v>1164.0333333333338</v>
      </c>
      <c r="J92" s="232">
        <v>1180.416666666667</v>
      </c>
      <c r="K92" s="231">
        <v>1147.6500000000001</v>
      </c>
      <c r="L92" s="231">
        <v>1110</v>
      </c>
      <c r="M92" s="231">
        <v>0.62675000000000003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564.4</v>
      </c>
      <c r="D93" s="232">
        <v>555.88333333333333</v>
      </c>
      <c r="E93" s="232">
        <v>541.66666666666663</v>
      </c>
      <c r="F93" s="232">
        <v>518.93333333333328</v>
      </c>
      <c r="G93" s="232">
        <v>504.71666666666658</v>
      </c>
      <c r="H93" s="232">
        <v>578.61666666666667</v>
      </c>
      <c r="I93" s="232">
        <v>592.83333333333337</v>
      </c>
      <c r="J93" s="232">
        <v>615.56666666666672</v>
      </c>
      <c r="K93" s="231">
        <v>570.1</v>
      </c>
      <c r="L93" s="231">
        <v>533.15</v>
      </c>
      <c r="M93" s="231">
        <v>2.5242900000000001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71.8</v>
      </c>
      <c r="D94" s="232">
        <v>71.833333333333329</v>
      </c>
      <c r="E94" s="232">
        <v>71.316666666666663</v>
      </c>
      <c r="F94" s="232">
        <v>70.833333333333329</v>
      </c>
      <c r="G94" s="232">
        <v>70.316666666666663</v>
      </c>
      <c r="H94" s="232">
        <v>72.316666666666663</v>
      </c>
      <c r="I94" s="232">
        <v>72.833333333333343</v>
      </c>
      <c r="J94" s="232">
        <v>73.316666666666663</v>
      </c>
      <c r="K94" s="231">
        <v>72.349999999999994</v>
      </c>
      <c r="L94" s="231">
        <v>71.349999999999994</v>
      </c>
      <c r="M94" s="231">
        <v>12.746549999999999</v>
      </c>
      <c r="N94" s="1"/>
      <c r="O94" s="1"/>
    </row>
    <row r="95" spans="1:15" ht="12.75" customHeight="1">
      <c r="A95" s="30">
        <v>85</v>
      </c>
      <c r="B95" s="217" t="s">
        <v>771</v>
      </c>
      <c r="C95" s="231">
        <v>306.10000000000002</v>
      </c>
      <c r="D95" s="232">
        <v>304.81666666666666</v>
      </c>
      <c r="E95" s="232">
        <v>301.33333333333331</v>
      </c>
      <c r="F95" s="232">
        <v>296.56666666666666</v>
      </c>
      <c r="G95" s="232">
        <v>293.08333333333331</v>
      </c>
      <c r="H95" s="232">
        <v>309.58333333333331</v>
      </c>
      <c r="I95" s="232">
        <v>313.06666666666666</v>
      </c>
      <c r="J95" s="232">
        <v>317.83333333333331</v>
      </c>
      <c r="K95" s="231">
        <v>308.3</v>
      </c>
      <c r="L95" s="231">
        <v>300.05</v>
      </c>
      <c r="M95" s="231">
        <v>17.11354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3102.95</v>
      </c>
      <c r="D96" s="232">
        <v>3095.2666666666664</v>
      </c>
      <c r="E96" s="232">
        <v>3061.6833333333329</v>
      </c>
      <c r="F96" s="232">
        <v>3020.4166666666665</v>
      </c>
      <c r="G96" s="232">
        <v>2986.833333333333</v>
      </c>
      <c r="H96" s="232">
        <v>3136.5333333333328</v>
      </c>
      <c r="I96" s="232">
        <v>3170.1166666666668</v>
      </c>
      <c r="J96" s="232">
        <v>3211.3833333333328</v>
      </c>
      <c r="K96" s="231">
        <v>3128.85</v>
      </c>
      <c r="L96" s="231">
        <v>3054</v>
      </c>
      <c r="M96" s="231">
        <v>0.17738000000000001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247.45</v>
      </c>
      <c r="D97" s="232">
        <v>245.51666666666665</v>
      </c>
      <c r="E97" s="232">
        <v>242.0333333333333</v>
      </c>
      <c r="F97" s="232">
        <v>236.61666666666665</v>
      </c>
      <c r="G97" s="232">
        <v>233.1333333333333</v>
      </c>
      <c r="H97" s="232">
        <v>250.93333333333331</v>
      </c>
      <c r="I97" s="232">
        <v>254.41666666666666</v>
      </c>
      <c r="J97" s="232">
        <v>259.83333333333331</v>
      </c>
      <c r="K97" s="231">
        <v>249</v>
      </c>
      <c r="L97" s="231">
        <v>240.1</v>
      </c>
      <c r="M97" s="231">
        <v>2.6248</v>
      </c>
      <c r="N97" s="1"/>
      <c r="O97" s="1"/>
    </row>
    <row r="98" spans="1:15" ht="12.75" customHeight="1">
      <c r="A98" s="30">
        <v>88</v>
      </c>
      <c r="B98" s="217" t="s">
        <v>852</v>
      </c>
      <c r="C98" s="231">
        <v>384.4</v>
      </c>
      <c r="D98" s="232">
        <v>384.63333333333338</v>
      </c>
      <c r="E98" s="232">
        <v>381.26666666666677</v>
      </c>
      <c r="F98" s="232">
        <v>378.13333333333338</v>
      </c>
      <c r="G98" s="232">
        <v>374.76666666666677</v>
      </c>
      <c r="H98" s="232">
        <v>387.76666666666677</v>
      </c>
      <c r="I98" s="232">
        <v>391.13333333333344</v>
      </c>
      <c r="J98" s="232">
        <v>394.26666666666677</v>
      </c>
      <c r="K98" s="231">
        <v>388</v>
      </c>
      <c r="L98" s="231">
        <v>381.5</v>
      </c>
      <c r="M98" s="231">
        <v>1.00501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571.65</v>
      </c>
      <c r="D99" s="232">
        <v>561.63333333333333</v>
      </c>
      <c r="E99" s="232">
        <v>547.26666666666665</v>
      </c>
      <c r="F99" s="232">
        <v>522.88333333333333</v>
      </c>
      <c r="G99" s="232">
        <v>508.51666666666665</v>
      </c>
      <c r="H99" s="232">
        <v>586.01666666666665</v>
      </c>
      <c r="I99" s="232">
        <v>600.38333333333321</v>
      </c>
      <c r="J99" s="232">
        <v>624.76666666666665</v>
      </c>
      <c r="K99" s="231">
        <v>576</v>
      </c>
      <c r="L99" s="231">
        <v>537.25</v>
      </c>
      <c r="M99" s="231">
        <v>14.975379999999999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285.10000000000002</v>
      </c>
      <c r="D100" s="232">
        <v>284.41666666666669</v>
      </c>
      <c r="E100" s="232">
        <v>278.33333333333337</v>
      </c>
      <c r="F100" s="232">
        <v>271.56666666666666</v>
      </c>
      <c r="G100" s="232">
        <v>265.48333333333335</v>
      </c>
      <c r="H100" s="232">
        <v>291.18333333333339</v>
      </c>
      <c r="I100" s="232">
        <v>297.26666666666677</v>
      </c>
      <c r="J100" s="232">
        <v>304.03333333333342</v>
      </c>
      <c r="K100" s="231">
        <v>290.5</v>
      </c>
      <c r="L100" s="231">
        <v>277.64999999999998</v>
      </c>
      <c r="M100" s="231">
        <v>135.09048000000001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699.15</v>
      </c>
      <c r="D101" s="232">
        <v>700.68333333333339</v>
      </c>
      <c r="E101" s="232">
        <v>691.51666666666677</v>
      </c>
      <c r="F101" s="232">
        <v>683.88333333333333</v>
      </c>
      <c r="G101" s="232">
        <v>674.7166666666667</v>
      </c>
      <c r="H101" s="232">
        <v>708.31666666666683</v>
      </c>
      <c r="I101" s="232">
        <v>717.48333333333335</v>
      </c>
      <c r="J101" s="232">
        <v>725.1166666666669</v>
      </c>
      <c r="K101" s="231">
        <v>709.85</v>
      </c>
      <c r="L101" s="231">
        <v>693.05</v>
      </c>
      <c r="M101" s="231">
        <v>0.22653999999999999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751.45</v>
      </c>
      <c r="D102" s="232">
        <v>753.13333333333321</v>
      </c>
      <c r="E102" s="232">
        <v>746.36666666666645</v>
      </c>
      <c r="F102" s="232">
        <v>741.28333333333319</v>
      </c>
      <c r="G102" s="232">
        <v>734.51666666666642</v>
      </c>
      <c r="H102" s="232">
        <v>758.21666666666647</v>
      </c>
      <c r="I102" s="232">
        <v>764.98333333333335</v>
      </c>
      <c r="J102" s="232">
        <v>770.06666666666649</v>
      </c>
      <c r="K102" s="231">
        <v>759.9</v>
      </c>
      <c r="L102" s="231">
        <v>748.05</v>
      </c>
      <c r="M102" s="231">
        <v>0.91054999999999997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972.85</v>
      </c>
      <c r="D103" s="232">
        <v>971.68333333333339</v>
      </c>
      <c r="E103" s="232">
        <v>958.36666666666679</v>
      </c>
      <c r="F103" s="232">
        <v>943.88333333333344</v>
      </c>
      <c r="G103" s="232">
        <v>930.56666666666683</v>
      </c>
      <c r="H103" s="232">
        <v>986.16666666666674</v>
      </c>
      <c r="I103" s="232">
        <v>999.48333333333335</v>
      </c>
      <c r="J103" s="232">
        <v>1013.9666666666667</v>
      </c>
      <c r="K103" s="231">
        <v>985</v>
      </c>
      <c r="L103" s="231">
        <v>957.2</v>
      </c>
      <c r="M103" s="231">
        <v>0.83159000000000005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118.35</v>
      </c>
      <c r="D104" s="232">
        <v>118.5</v>
      </c>
      <c r="E104" s="232">
        <v>117.35</v>
      </c>
      <c r="F104" s="232">
        <v>116.35</v>
      </c>
      <c r="G104" s="232">
        <v>115.19999999999999</v>
      </c>
      <c r="H104" s="232">
        <v>119.5</v>
      </c>
      <c r="I104" s="232">
        <v>120.65</v>
      </c>
      <c r="J104" s="232">
        <v>121.65</v>
      </c>
      <c r="K104" s="231">
        <v>119.65</v>
      </c>
      <c r="L104" s="231">
        <v>117.5</v>
      </c>
      <c r="M104" s="231">
        <v>4.3860000000000001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1526.3</v>
      </c>
      <c r="D105" s="232">
        <v>1538.6333333333332</v>
      </c>
      <c r="E105" s="232">
        <v>1505.6666666666665</v>
      </c>
      <c r="F105" s="232">
        <v>1485.0333333333333</v>
      </c>
      <c r="G105" s="232">
        <v>1452.0666666666666</v>
      </c>
      <c r="H105" s="232">
        <v>1559.2666666666664</v>
      </c>
      <c r="I105" s="232">
        <v>1592.2333333333331</v>
      </c>
      <c r="J105" s="232">
        <v>1612.8666666666663</v>
      </c>
      <c r="K105" s="231">
        <v>1571.6</v>
      </c>
      <c r="L105" s="231">
        <v>1518</v>
      </c>
      <c r="M105" s="231">
        <v>0.52251000000000003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28.1</v>
      </c>
      <c r="D106" s="232">
        <v>28.283333333333335</v>
      </c>
      <c r="E106" s="232">
        <v>27.516666666666669</v>
      </c>
      <c r="F106" s="232">
        <v>26.933333333333334</v>
      </c>
      <c r="G106" s="232">
        <v>26.166666666666668</v>
      </c>
      <c r="H106" s="232">
        <v>28.866666666666671</v>
      </c>
      <c r="I106" s="232">
        <v>29.633333333333336</v>
      </c>
      <c r="J106" s="232">
        <v>30.216666666666672</v>
      </c>
      <c r="K106" s="231">
        <v>29.05</v>
      </c>
      <c r="L106" s="231">
        <v>27.7</v>
      </c>
      <c r="M106" s="231">
        <v>56.057929999999999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1008.5</v>
      </c>
      <c r="D107" s="232">
        <v>1015.5</v>
      </c>
      <c r="E107" s="232">
        <v>992</v>
      </c>
      <c r="F107" s="232">
        <v>975.5</v>
      </c>
      <c r="G107" s="232">
        <v>952</v>
      </c>
      <c r="H107" s="232">
        <v>1032</v>
      </c>
      <c r="I107" s="232">
        <v>1055.5</v>
      </c>
      <c r="J107" s="232">
        <v>1072</v>
      </c>
      <c r="K107" s="231">
        <v>1039</v>
      </c>
      <c r="L107" s="231">
        <v>999</v>
      </c>
      <c r="M107" s="231">
        <v>4.2504099999999996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490.5</v>
      </c>
      <c r="D108" s="232">
        <v>495.65000000000003</v>
      </c>
      <c r="E108" s="232">
        <v>481.60000000000008</v>
      </c>
      <c r="F108" s="232">
        <v>472.70000000000005</v>
      </c>
      <c r="G108" s="232">
        <v>458.65000000000009</v>
      </c>
      <c r="H108" s="232">
        <v>504.55000000000007</v>
      </c>
      <c r="I108" s="232">
        <v>518.6</v>
      </c>
      <c r="J108" s="232">
        <v>527.5</v>
      </c>
      <c r="K108" s="231">
        <v>509.7</v>
      </c>
      <c r="L108" s="231">
        <v>486.75</v>
      </c>
      <c r="M108" s="231">
        <v>0.84921999999999997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701</v>
      </c>
      <c r="D109" s="232">
        <v>698.33333333333337</v>
      </c>
      <c r="E109" s="232">
        <v>689.66666666666674</v>
      </c>
      <c r="F109" s="232">
        <v>678.33333333333337</v>
      </c>
      <c r="G109" s="232">
        <v>669.66666666666674</v>
      </c>
      <c r="H109" s="232">
        <v>709.66666666666674</v>
      </c>
      <c r="I109" s="232">
        <v>718.33333333333348</v>
      </c>
      <c r="J109" s="232">
        <v>729.66666666666674</v>
      </c>
      <c r="K109" s="231">
        <v>707</v>
      </c>
      <c r="L109" s="231">
        <v>687</v>
      </c>
      <c r="M109" s="231">
        <v>0.66756000000000004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5634</v>
      </c>
      <c r="D110" s="232">
        <v>5578</v>
      </c>
      <c r="E110" s="232">
        <v>5356</v>
      </c>
      <c r="F110" s="232">
        <v>5078</v>
      </c>
      <c r="G110" s="232">
        <v>4856</v>
      </c>
      <c r="H110" s="232">
        <v>5856</v>
      </c>
      <c r="I110" s="232">
        <v>6078</v>
      </c>
      <c r="J110" s="232">
        <v>6356</v>
      </c>
      <c r="K110" s="231">
        <v>5800</v>
      </c>
      <c r="L110" s="231">
        <v>5300</v>
      </c>
      <c r="M110" s="231">
        <v>0.37668000000000001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363.15</v>
      </c>
      <c r="D111" s="232">
        <v>359.73333333333335</v>
      </c>
      <c r="E111" s="232">
        <v>350.9666666666667</v>
      </c>
      <c r="F111" s="232">
        <v>338.78333333333336</v>
      </c>
      <c r="G111" s="232">
        <v>330.01666666666671</v>
      </c>
      <c r="H111" s="232">
        <v>371.91666666666669</v>
      </c>
      <c r="I111" s="232">
        <v>380.68333333333334</v>
      </c>
      <c r="J111" s="232">
        <v>392.86666666666667</v>
      </c>
      <c r="K111" s="231">
        <v>368.5</v>
      </c>
      <c r="L111" s="231">
        <v>347.55</v>
      </c>
      <c r="M111" s="231">
        <v>1.95319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296.39999999999998</v>
      </c>
      <c r="D112" s="232">
        <v>295.91666666666669</v>
      </c>
      <c r="E112" s="232">
        <v>290.93333333333339</v>
      </c>
      <c r="F112" s="232">
        <v>285.4666666666667</v>
      </c>
      <c r="G112" s="232">
        <v>280.48333333333341</v>
      </c>
      <c r="H112" s="232">
        <v>301.38333333333338</v>
      </c>
      <c r="I112" s="232">
        <v>306.36666666666662</v>
      </c>
      <c r="J112" s="232">
        <v>311.83333333333337</v>
      </c>
      <c r="K112" s="231">
        <v>300.89999999999998</v>
      </c>
      <c r="L112" s="231">
        <v>290.45</v>
      </c>
      <c r="M112" s="231">
        <v>10.090070000000001</v>
      </c>
      <c r="N112" s="1"/>
      <c r="O112" s="1"/>
    </row>
    <row r="113" spans="1:15" ht="12.75" customHeight="1">
      <c r="A113" s="30">
        <v>103</v>
      </c>
      <c r="B113" s="217" t="s">
        <v>814</v>
      </c>
      <c r="C113" s="231">
        <v>433.8</v>
      </c>
      <c r="D113" s="232">
        <v>434.0333333333333</v>
      </c>
      <c r="E113" s="232">
        <v>414.76666666666659</v>
      </c>
      <c r="F113" s="232">
        <v>395.73333333333329</v>
      </c>
      <c r="G113" s="232">
        <v>376.46666666666658</v>
      </c>
      <c r="H113" s="232">
        <v>453.06666666666661</v>
      </c>
      <c r="I113" s="232">
        <v>472.33333333333326</v>
      </c>
      <c r="J113" s="232">
        <v>491.36666666666662</v>
      </c>
      <c r="K113" s="231">
        <v>453.3</v>
      </c>
      <c r="L113" s="231">
        <v>415</v>
      </c>
      <c r="M113" s="231">
        <v>1.9094100000000001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600.65</v>
      </c>
      <c r="D114" s="232">
        <v>599.73333333333323</v>
      </c>
      <c r="E114" s="232">
        <v>593.51666666666642</v>
      </c>
      <c r="F114" s="232">
        <v>586.38333333333321</v>
      </c>
      <c r="G114" s="232">
        <v>580.1666666666664</v>
      </c>
      <c r="H114" s="232">
        <v>606.86666666666645</v>
      </c>
      <c r="I114" s="232">
        <v>613.08333333333337</v>
      </c>
      <c r="J114" s="232">
        <v>620.21666666666647</v>
      </c>
      <c r="K114" s="231">
        <v>605.95000000000005</v>
      </c>
      <c r="L114" s="231">
        <v>592.6</v>
      </c>
      <c r="M114" s="231">
        <v>2.9841500000000001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775</v>
      </c>
      <c r="D115" s="232">
        <v>765.6</v>
      </c>
      <c r="E115" s="232">
        <v>751.2</v>
      </c>
      <c r="F115" s="232">
        <v>727.4</v>
      </c>
      <c r="G115" s="232">
        <v>713</v>
      </c>
      <c r="H115" s="232">
        <v>789.40000000000009</v>
      </c>
      <c r="I115" s="232">
        <v>803.8</v>
      </c>
      <c r="J115" s="232">
        <v>827.60000000000014</v>
      </c>
      <c r="K115" s="231">
        <v>780</v>
      </c>
      <c r="L115" s="231">
        <v>741.8</v>
      </c>
      <c r="M115" s="231">
        <v>31.577940000000002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1025.3</v>
      </c>
      <c r="D116" s="232">
        <v>1025.1333333333332</v>
      </c>
      <c r="E116" s="232">
        <v>1017.4666666666665</v>
      </c>
      <c r="F116" s="232">
        <v>1009.6333333333332</v>
      </c>
      <c r="G116" s="232">
        <v>1001.9666666666665</v>
      </c>
      <c r="H116" s="232">
        <v>1032.9666666666665</v>
      </c>
      <c r="I116" s="232">
        <v>1040.6333333333334</v>
      </c>
      <c r="J116" s="232">
        <v>1048.4666666666665</v>
      </c>
      <c r="K116" s="231">
        <v>1032.8</v>
      </c>
      <c r="L116" s="231">
        <v>1017.3</v>
      </c>
      <c r="M116" s="231">
        <v>12.91262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156.44999999999999</v>
      </c>
      <c r="D117" s="232">
        <v>156.58333333333334</v>
      </c>
      <c r="E117" s="232">
        <v>153.36666666666667</v>
      </c>
      <c r="F117" s="232">
        <v>150.28333333333333</v>
      </c>
      <c r="G117" s="232">
        <v>147.06666666666666</v>
      </c>
      <c r="H117" s="232">
        <v>159.66666666666669</v>
      </c>
      <c r="I117" s="232">
        <v>162.88333333333333</v>
      </c>
      <c r="J117" s="232">
        <v>165.9666666666667</v>
      </c>
      <c r="K117" s="231">
        <v>159.80000000000001</v>
      </c>
      <c r="L117" s="231">
        <v>153.5</v>
      </c>
      <c r="M117" s="231">
        <v>20.24539</v>
      </c>
      <c r="N117" s="1"/>
      <c r="O117" s="1"/>
    </row>
    <row r="118" spans="1:15" ht="12.75" customHeight="1">
      <c r="A118" s="30">
        <v>108</v>
      </c>
      <c r="B118" s="217" t="s">
        <v>804</v>
      </c>
      <c r="C118" s="231">
        <v>1481.9</v>
      </c>
      <c r="D118" s="232">
        <v>1446.8</v>
      </c>
      <c r="E118" s="232">
        <v>1387.6</v>
      </c>
      <c r="F118" s="232">
        <v>1293.3</v>
      </c>
      <c r="G118" s="232">
        <v>1234.0999999999999</v>
      </c>
      <c r="H118" s="232">
        <v>1541.1</v>
      </c>
      <c r="I118" s="232">
        <v>1600.3000000000002</v>
      </c>
      <c r="J118" s="232">
        <v>1694.6</v>
      </c>
      <c r="K118" s="231">
        <v>1506</v>
      </c>
      <c r="L118" s="231">
        <v>1352.5</v>
      </c>
      <c r="M118" s="231">
        <v>2.12249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217.65</v>
      </c>
      <c r="D119" s="232">
        <v>218.78333333333333</v>
      </c>
      <c r="E119" s="232">
        <v>215.86666666666667</v>
      </c>
      <c r="F119" s="232">
        <v>214.08333333333334</v>
      </c>
      <c r="G119" s="232">
        <v>211.16666666666669</v>
      </c>
      <c r="H119" s="232">
        <v>220.56666666666666</v>
      </c>
      <c r="I119" s="232">
        <v>223.48333333333335</v>
      </c>
      <c r="J119" s="232">
        <v>225.26666666666665</v>
      </c>
      <c r="K119" s="231">
        <v>221.7</v>
      </c>
      <c r="L119" s="231">
        <v>217</v>
      </c>
      <c r="M119" s="231">
        <v>68.065780000000004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485.15</v>
      </c>
      <c r="D120" s="232">
        <v>486.90000000000003</v>
      </c>
      <c r="E120" s="232">
        <v>470.80000000000007</v>
      </c>
      <c r="F120" s="232">
        <v>456.45000000000005</v>
      </c>
      <c r="G120" s="232">
        <v>440.35000000000008</v>
      </c>
      <c r="H120" s="232">
        <v>501.25000000000006</v>
      </c>
      <c r="I120" s="232">
        <v>517.35000000000014</v>
      </c>
      <c r="J120" s="232">
        <v>531.70000000000005</v>
      </c>
      <c r="K120" s="231">
        <v>503</v>
      </c>
      <c r="L120" s="231">
        <v>472.55</v>
      </c>
      <c r="M120" s="231">
        <v>8.2004800000000007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4433.8999999999996</v>
      </c>
      <c r="D121" s="232">
        <v>4432.7333333333336</v>
      </c>
      <c r="E121" s="232">
        <v>4353.4666666666672</v>
      </c>
      <c r="F121" s="232">
        <v>4273.0333333333338</v>
      </c>
      <c r="G121" s="232">
        <v>4193.7666666666673</v>
      </c>
      <c r="H121" s="232">
        <v>4513.166666666667</v>
      </c>
      <c r="I121" s="232">
        <v>4592.4333333333334</v>
      </c>
      <c r="J121" s="232">
        <v>4672.8666666666668</v>
      </c>
      <c r="K121" s="231">
        <v>4512</v>
      </c>
      <c r="L121" s="231">
        <v>4352.3</v>
      </c>
      <c r="M121" s="231">
        <v>6.3441900000000002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1461.45</v>
      </c>
      <c r="D122" s="232">
        <v>1461.5833333333333</v>
      </c>
      <c r="E122" s="232">
        <v>1447.3166666666666</v>
      </c>
      <c r="F122" s="232">
        <v>1433.1833333333334</v>
      </c>
      <c r="G122" s="232">
        <v>1418.9166666666667</v>
      </c>
      <c r="H122" s="232">
        <v>1475.7166666666665</v>
      </c>
      <c r="I122" s="232">
        <v>1489.9833333333333</v>
      </c>
      <c r="J122" s="232">
        <v>1504.1166666666663</v>
      </c>
      <c r="K122" s="231">
        <v>1475.85</v>
      </c>
      <c r="L122" s="231">
        <v>1447.45</v>
      </c>
      <c r="M122" s="231">
        <v>5.0824400000000001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2258.5500000000002</v>
      </c>
      <c r="D123" s="232">
        <v>2257.9666666666667</v>
      </c>
      <c r="E123" s="232">
        <v>2238.3333333333335</v>
      </c>
      <c r="F123" s="232">
        <v>2218.1166666666668</v>
      </c>
      <c r="G123" s="232">
        <v>2198.4833333333336</v>
      </c>
      <c r="H123" s="232">
        <v>2278.1833333333334</v>
      </c>
      <c r="I123" s="232">
        <v>2297.8166666666666</v>
      </c>
      <c r="J123" s="232">
        <v>2318.0333333333333</v>
      </c>
      <c r="K123" s="231">
        <v>2277.6</v>
      </c>
      <c r="L123" s="231">
        <v>2237.75</v>
      </c>
      <c r="M123" s="231">
        <v>0.41438000000000003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608.1</v>
      </c>
      <c r="D124" s="232">
        <v>605.7833333333333</v>
      </c>
      <c r="E124" s="232">
        <v>597.41666666666663</v>
      </c>
      <c r="F124" s="232">
        <v>586.73333333333335</v>
      </c>
      <c r="G124" s="232">
        <v>578.36666666666667</v>
      </c>
      <c r="H124" s="232">
        <v>616.46666666666658</v>
      </c>
      <c r="I124" s="232">
        <v>624.83333333333337</v>
      </c>
      <c r="J124" s="232">
        <v>635.51666666666654</v>
      </c>
      <c r="K124" s="231">
        <v>614.15</v>
      </c>
      <c r="L124" s="231">
        <v>595.1</v>
      </c>
      <c r="M124" s="231">
        <v>29.7165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881.35</v>
      </c>
      <c r="D125" s="232">
        <v>886.2833333333333</v>
      </c>
      <c r="E125" s="232">
        <v>857.56666666666661</v>
      </c>
      <c r="F125" s="232">
        <v>833.7833333333333</v>
      </c>
      <c r="G125" s="232">
        <v>805.06666666666661</v>
      </c>
      <c r="H125" s="232">
        <v>910.06666666666661</v>
      </c>
      <c r="I125" s="232">
        <v>938.7833333333333</v>
      </c>
      <c r="J125" s="232">
        <v>962.56666666666661</v>
      </c>
      <c r="K125" s="231">
        <v>915</v>
      </c>
      <c r="L125" s="231">
        <v>862.5</v>
      </c>
      <c r="M125" s="231">
        <v>11.512309999999999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896.75</v>
      </c>
      <c r="D126" s="232">
        <v>899.98333333333323</v>
      </c>
      <c r="E126" s="232">
        <v>884.11666666666645</v>
      </c>
      <c r="F126" s="232">
        <v>871.48333333333323</v>
      </c>
      <c r="G126" s="232">
        <v>855.61666666666645</v>
      </c>
      <c r="H126" s="232">
        <v>912.61666666666645</v>
      </c>
      <c r="I126" s="232">
        <v>928.48333333333323</v>
      </c>
      <c r="J126" s="232">
        <v>941.11666666666645</v>
      </c>
      <c r="K126" s="231">
        <v>915.85</v>
      </c>
      <c r="L126" s="231">
        <v>887.35</v>
      </c>
      <c r="M126" s="231">
        <v>0.52305000000000001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332.35</v>
      </c>
      <c r="D127" s="232">
        <v>332.11666666666667</v>
      </c>
      <c r="E127" s="232">
        <v>325.23333333333335</v>
      </c>
      <c r="F127" s="232">
        <v>318.11666666666667</v>
      </c>
      <c r="G127" s="232">
        <v>311.23333333333335</v>
      </c>
      <c r="H127" s="232">
        <v>339.23333333333335</v>
      </c>
      <c r="I127" s="232">
        <v>346.11666666666667</v>
      </c>
      <c r="J127" s="232">
        <v>353.23333333333335</v>
      </c>
      <c r="K127" s="231">
        <v>339</v>
      </c>
      <c r="L127" s="231">
        <v>325</v>
      </c>
      <c r="M127" s="231">
        <v>15.345179999999999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1449.65</v>
      </c>
      <c r="D128" s="232">
        <v>1444.7</v>
      </c>
      <c r="E128" s="232">
        <v>1423.4</v>
      </c>
      <c r="F128" s="232">
        <v>1397.15</v>
      </c>
      <c r="G128" s="232">
        <v>1375.8500000000001</v>
      </c>
      <c r="H128" s="232">
        <v>1470.95</v>
      </c>
      <c r="I128" s="232">
        <v>1492.2499999999998</v>
      </c>
      <c r="J128" s="232">
        <v>1518.5</v>
      </c>
      <c r="K128" s="231">
        <v>1466</v>
      </c>
      <c r="L128" s="231">
        <v>1418.45</v>
      </c>
      <c r="M128" s="231">
        <v>5.0215300000000003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891.05</v>
      </c>
      <c r="D129" s="232">
        <v>881.61666666666667</v>
      </c>
      <c r="E129" s="232">
        <v>869.23333333333335</v>
      </c>
      <c r="F129" s="232">
        <v>847.41666666666663</v>
      </c>
      <c r="G129" s="232">
        <v>835.0333333333333</v>
      </c>
      <c r="H129" s="232">
        <v>903.43333333333339</v>
      </c>
      <c r="I129" s="232">
        <v>915.81666666666683</v>
      </c>
      <c r="J129" s="232">
        <v>937.63333333333344</v>
      </c>
      <c r="K129" s="231">
        <v>894</v>
      </c>
      <c r="L129" s="231">
        <v>859.8</v>
      </c>
      <c r="M129" s="231">
        <v>1.64683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865.7</v>
      </c>
      <c r="D130" s="232">
        <v>869.93333333333339</v>
      </c>
      <c r="E130" s="232">
        <v>855.81666666666683</v>
      </c>
      <c r="F130" s="232">
        <v>845.93333333333339</v>
      </c>
      <c r="G130" s="232">
        <v>831.81666666666683</v>
      </c>
      <c r="H130" s="232">
        <v>879.81666666666683</v>
      </c>
      <c r="I130" s="232">
        <v>893.93333333333339</v>
      </c>
      <c r="J130" s="232">
        <v>903.81666666666683</v>
      </c>
      <c r="K130" s="231">
        <v>884.05</v>
      </c>
      <c r="L130" s="231">
        <v>860.05</v>
      </c>
      <c r="M130" s="231">
        <v>0.20315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354.5</v>
      </c>
      <c r="D131" s="232">
        <v>350.63333333333338</v>
      </c>
      <c r="E131" s="232">
        <v>345.41666666666674</v>
      </c>
      <c r="F131" s="232">
        <v>336.33333333333337</v>
      </c>
      <c r="G131" s="232">
        <v>331.11666666666673</v>
      </c>
      <c r="H131" s="232">
        <v>359.71666666666675</v>
      </c>
      <c r="I131" s="232">
        <v>364.93333333333334</v>
      </c>
      <c r="J131" s="232">
        <v>374.01666666666677</v>
      </c>
      <c r="K131" s="231">
        <v>355.85</v>
      </c>
      <c r="L131" s="231">
        <v>341.55</v>
      </c>
      <c r="M131" s="231">
        <v>44.855460000000001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554.45000000000005</v>
      </c>
      <c r="D132" s="232">
        <v>553.9666666666667</v>
      </c>
      <c r="E132" s="232">
        <v>546.98333333333335</v>
      </c>
      <c r="F132" s="232">
        <v>539.51666666666665</v>
      </c>
      <c r="G132" s="232">
        <v>532.5333333333333</v>
      </c>
      <c r="H132" s="232">
        <v>561.43333333333339</v>
      </c>
      <c r="I132" s="232">
        <v>568.41666666666674</v>
      </c>
      <c r="J132" s="232">
        <v>575.88333333333344</v>
      </c>
      <c r="K132" s="231">
        <v>560.95000000000005</v>
      </c>
      <c r="L132" s="231">
        <v>546.5</v>
      </c>
      <c r="M132" s="231">
        <v>16.98846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1802.65</v>
      </c>
      <c r="D133" s="232">
        <v>1785.1499999999999</v>
      </c>
      <c r="E133" s="232">
        <v>1752.2999999999997</v>
      </c>
      <c r="F133" s="232">
        <v>1701.9499999999998</v>
      </c>
      <c r="G133" s="232">
        <v>1669.0999999999997</v>
      </c>
      <c r="H133" s="232">
        <v>1835.4999999999998</v>
      </c>
      <c r="I133" s="232">
        <v>1868.3499999999997</v>
      </c>
      <c r="J133" s="232">
        <v>1918.6999999999998</v>
      </c>
      <c r="K133" s="231">
        <v>1818</v>
      </c>
      <c r="L133" s="231">
        <v>1734.8</v>
      </c>
      <c r="M133" s="231">
        <v>3.14229</v>
      </c>
      <c r="N133" s="1"/>
      <c r="O133" s="1"/>
    </row>
    <row r="134" spans="1:15" ht="12.75" customHeight="1">
      <c r="A134" s="30">
        <v>124</v>
      </c>
      <c r="B134" s="217" t="s">
        <v>853</v>
      </c>
      <c r="C134" s="231">
        <v>654.35</v>
      </c>
      <c r="D134" s="232">
        <v>653.26666666666677</v>
      </c>
      <c r="E134" s="232">
        <v>631.83333333333348</v>
      </c>
      <c r="F134" s="232">
        <v>609.31666666666672</v>
      </c>
      <c r="G134" s="232">
        <v>587.88333333333344</v>
      </c>
      <c r="H134" s="232">
        <v>675.78333333333353</v>
      </c>
      <c r="I134" s="232">
        <v>697.2166666666667</v>
      </c>
      <c r="J134" s="232">
        <v>719.73333333333358</v>
      </c>
      <c r="K134" s="231">
        <v>674.7</v>
      </c>
      <c r="L134" s="231">
        <v>630.75</v>
      </c>
      <c r="M134" s="231">
        <v>12.195919999999999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1848</v>
      </c>
      <c r="D135" s="232">
        <v>1844.1166666666668</v>
      </c>
      <c r="E135" s="232">
        <v>1819.2333333333336</v>
      </c>
      <c r="F135" s="232">
        <v>1790.4666666666667</v>
      </c>
      <c r="G135" s="232">
        <v>1765.5833333333335</v>
      </c>
      <c r="H135" s="232">
        <v>1872.8833333333337</v>
      </c>
      <c r="I135" s="232">
        <v>1897.7666666666669</v>
      </c>
      <c r="J135" s="232">
        <v>1926.5333333333338</v>
      </c>
      <c r="K135" s="231">
        <v>1869</v>
      </c>
      <c r="L135" s="231">
        <v>1815.35</v>
      </c>
      <c r="M135" s="231">
        <v>2.7539899999999999</v>
      </c>
      <c r="N135" s="1"/>
      <c r="O135" s="1"/>
    </row>
    <row r="136" spans="1:15" ht="12.75" customHeight="1">
      <c r="A136" s="30">
        <v>126</v>
      </c>
      <c r="B136" s="217" t="s">
        <v>846</v>
      </c>
      <c r="C136" s="231">
        <v>306.10000000000002</v>
      </c>
      <c r="D136" s="232">
        <v>305.36666666666662</v>
      </c>
      <c r="E136" s="232">
        <v>299.78333333333325</v>
      </c>
      <c r="F136" s="232">
        <v>293.46666666666664</v>
      </c>
      <c r="G136" s="232">
        <v>287.88333333333327</v>
      </c>
      <c r="H136" s="232">
        <v>311.68333333333322</v>
      </c>
      <c r="I136" s="232">
        <v>317.26666666666659</v>
      </c>
      <c r="J136" s="232">
        <v>323.5833333333332</v>
      </c>
      <c r="K136" s="231">
        <v>310.95</v>
      </c>
      <c r="L136" s="231">
        <v>299.05</v>
      </c>
      <c r="M136" s="231">
        <v>4.73346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191.9</v>
      </c>
      <c r="D137" s="232">
        <v>193.33333333333334</v>
      </c>
      <c r="E137" s="232">
        <v>189.11666666666667</v>
      </c>
      <c r="F137" s="232">
        <v>186.33333333333334</v>
      </c>
      <c r="G137" s="232">
        <v>182.11666666666667</v>
      </c>
      <c r="H137" s="232">
        <v>196.11666666666667</v>
      </c>
      <c r="I137" s="232">
        <v>200.33333333333331</v>
      </c>
      <c r="J137" s="232">
        <v>203.11666666666667</v>
      </c>
      <c r="K137" s="231">
        <v>197.55</v>
      </c>
      <c r="L137" s="231">
        <v>190.55</v>
      </c>
      <c r="M137" s="231">
        <v>29.913810000000002</v>
      </c>
      <c r="N137" s="1"/>
      <c r="O137" s="1"/>
    </row>
    <row r="138" spans="1:15" ht="12.75" customHeight="1">
      <c r="A138" s="30">
        <v>128</v>
      </c>
      <c r="B138" s="217" t="s">
        <v>815</v>
      </c>
      <c r="C138" s="231">
        <v>150.30000000000001</v>
      </c>
      <c r="D138" s="232">
        <v>152.01666666666668</v>
      </c>
      <c r="E138" s="232">
        <v>147.73333333333335</v>
      </c>
      <c r="F138" s="232">
        <v>145.16666666666666</v>
      </c>
      <c r="G138" s="232">
        <v>140.88333333333333</v>
      </c>
      <c r="H138" s="232">
        <v>154.58333333333337</v>
      </c>
      <c r="I138" s="232">
        <v>158.86666666666673</v>
      </c>
      <c r="J138" s="232">
        <v>161.43333333333339</v>
      </c>
      <c r="K138" s="231">
        <v>156.30000000000001</v>
      </c>
      <c r="L138" s="231">
        <v>149.44999999999999</v>
      </c>
      <c r="M138" s="231">
        <v>15.008470000000001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33.35</v>
      </c>
      <c r="D139" s="232">
        <v>33.4</v>
      </c>
      <c r="E139" s="232">
        <v>32.949999999999996</v>
      </c>
      <c r="F139" s="232">
        <v>32.549999999999997</v>
      </c>
      <c r="G139" s="232">
        <v>32.099999999999994</v>
      </c>
      <c r="H139" s="232">
        <v>33.799999999999997</v>
      </c>
      <c r="I139" s="232">
        <v>34.25</v>
      </c>
      <c r="J139" s="232">
        <v>34.65</v>
      </c>
      <c r="K139" s="231">
        <v>33.85</v>
      </c>
      <c r="L139" s="231">
        <v>33</v>
      </c>
      <c r="M139" s="231">
        <v>15.58487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209.25</v>
      </c>
      <c r="D140" s="232">
        <v>209.78333333333333</v>
      </c>
      <c r="E140" s="232">
        <v>207.56666666666666</v>
      </c>
      <c r="F140" s="232">
        <v>205.88333333333333</v>
      </c>
      <c r="G140" s="232">
        <v>203.66666666666666</v>
      </c>
      <c r="H140" s="232">
        <v>211.46666666666667</v>
      </c>
      <c r="I140" s="232">
        <v>213.68333333333331</v>
      </c>
      <c r="J140" s="232">
        <v>215.36666666666667</v>
      </c>
      <c r="K140" s="231">
        <v>212</v>
      </c>
      <c r="L140" s="231">
        <v>208.1</v>
      </c>
      <c r="M140" s="231">
        <v>2.32769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3267</v>
      </c>
      <c r="D141" s="232">
        <v>3297.1166666666668</v>
      </c>
      <c r="E141" s="232">
        <v>3224.7333333333336</v>
      </c>
      <c r="F141" s="232">
        <v>3182.4666666666667</v>
      </c>
      <c r="G141" s="232">
        <v>3110.0833333333335</v>
      </c>
      <c r="H141" s="232">
        <v>3339.3833333333337</v>
      </c>
      <c r="I141" s="232">
        <v>3411.7666666666669</v>
      </c>
      <c r="J141" s="232">
        <v>3454.0333333333338</v>
      </c>
      <c r="K141" s="231">
        <v>3369.5</v>
      </c>
      <c r="L141" s="231">
        <v>3254.85</v>
      </c>
      <c r="M141" s="231">
        <v>3.3461799999999999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2765.55</v>
      </c>
      <c r="D142" s="232">
        <v>2788.8333333333335</v>
      </c>
      <c r="E142" s="232">
        <v>2717.8666666666668</v>
      </c>
      <c r="F142" s="232">
        <v>2670.1833333333334</v>
      </c>
      <c r="G142" s="232">
        <v>2599.2166666666667</v>
      </c>
      <c r="H142" s="232">
        <v>2836.5166666666669</v>
      </c>
      <c r="I142" s="232">
        <v>2907.4833333333331</v>
      </c>
      <c r="J142" s="232">
        <v>2955.166666666667</v>
      </c>
      <c r="K142" s="231">
        <v>2859.8</v>
      </c>
      <c r="L142" s="231">
        <v>2741.15</v>
      </c>
      <c r="M142" s="231">
        <v>6.10067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2021.45</v>
      </c>
      <c r="D143" s="232">
        <v>2017.8000000000002</v>
      </c>
      <c r="E143" s="232">
        <v>1976.7000000000003</v>
      </c>
      <c r="F143" s="232">
        <v>1931.95</v>
      </c>
      <c r="G143" s="232">
        <v>1890.8500000000001</v>
      </c>
      <c r="H143" s="232">
        <v>2062.5500000000002</v>
      </c>
      <c r="I143" s="232">
        <v>2103.6500000000005</v>
      </c>
      <c r="J143" s="232">
        <v>2148.4000000000005</v>
      </c>
      <c r="K143" s="231">
        <v>2058.9</v>
      </c>
      <c r="L143" s="231">
        <v>1973.05</v>
      </c>
      <c r="M143" s="231">
        <v>2.7255799999999999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4370.1000000000004</v>
      </c>
      <c r="D144" s="232">
        <v>4346.9000000000005</v>
      </c>
      <c r="E144" s="232">
        <v>4314.7500000000009</v>
      </c>
      <c r="F144" s="232">
        <v>4259.4000000000005</v>
      </c>
      <c r="G144" s="232">
        <v>4227.2500000000009</v>
      </c>
      <c r="H144" s="232">
        <v>4402.2500000000009</v>
      </c>
      <c r="I144" s="232">
        <v>4434.4000000000005</v>
      </c>
      <c r="J144" s="232">
        <v>4489.7500000000009</v>
      </c>
      <c r="K144" s="231">
        <v>4379.05</v>
      </c>
      <c r="L144" s="231">
        <v>4291.55</v>
      </c>
      <c r="M144" s="231">
        <v>3.8935499999999998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535.5</v>
      </c>
      <c r="D145" s="232">
        <v>534.19999999999993</v>
      </c>
      <c r="E145" s="232">
        <v>522.09999999999991</v>
      </c>
      <c r="F145" s="232">
        <v>508.69999999999993</v>
      </c>
      <c r="G145" s="232">
        <v>496.59999999999991</v>
      </c>
      <c r="H145" s="232">
        <v>547.59999999999991</v>
      </c>
      <c r="I145" s="232">
        <v>559.70000000000005</v>
      </c>
      <c r="J145" s="232">
        <v>573.09999999999991</v>
      </c>
      <c r="K145" s="231">
        <v>546.29999999999995</v>
      </c>
      <c r="L145" s="231">
        <v>520.79999999999995</v>
      </c>
      <c r="M145" s="231">
        <v>1.94529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170.2</v>
      </c>
      <c r="D146" s="232">
        <v>171.81666666666669</v>
      </c>
      <c r="E146" s="232">
        <v>167.08333333333337</v>
      </c>
      <c r="F146" s="232">
        <v>163.96666666666667</v>
      </c>
      <c r="G146" s="232">
        <v>159.23333333333335</v>
      </c>
      <c r="H146" s="232">
        <v>174.93333333333339</v>
      </c>
      <c r="I146" s="232">
        <v>179.66666666666669</v>
      </c>
      <c r="J146" s="232">
        <v>182.78333333333342</v>
      </c>
      <c r="K146" s="231">
        <v>176.55</v>
      </c>
      <c r="L146" s="231">
        <v>168.7</v>
      </c>
      <c r="M146" s="231">
        <v>3.5005700000000002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147.80000000000001</v>
      </c>
      <c r="D147" s="232">
        <v>150.1</v>
      </c>
      <c r="E147" s="232">
        <v>144.69999999999999</v>
      </c>
      <c r="F147" s="232">
        <v>141.6</v>
      </c>
      <c r="G147" s="232">
        <v>136.19999999999999</v>
      </c>
      <c r="H147" s="232">
        <v>153.19999999999999</v>
      </c>
      <c r="I147" s="232">
        <v>158.60000000000002</v>
      </c>
      <c r="J147" s="232">
        <v>161.69999999999999</v>
      </c>
      <c r="K147" s="231">
        <v>155.5</v>
      </c>
      <c r="L147" s="231">
        <v>147</v>
      </c>
      <c r="M147" s="231">
        <v>11.43554</v>
      </c>
      <c r="N147" s="1"/>
      <c r="O147" s="1"/>
    </row>
    <row r="148" spans="1:15" ht="12.75" customHeight="1">
      <c r="A148" s="30">
        <v>138</v>
      </c>
      <c r="B148" s="217" t="s">
        <v>816</v>
      </c>
      <c r="C148" s="231">
        <v>50.2</v>
      </c>
      <c r="D148" s="232">
        <v>51.383333333333333</v>
      </c>
      <c r="E148" s="232">
        <v>48.766666666666666</v>
      </c>
      <c r="F148" s="232">
        <v>47.333333333333336</v>
      </c>
      <c r="G148" s="232">
        <v>44.716666666666669</v>
      </c>
      <c r="H148" s="232">
        <v>52.816666666666663</v>
      </c>
      <c r="I148" s="232">
        <v>55.433333333333323</v>
      </c>
      <c r="J148" s="232">
        <v>56.86666666666666</v>
      </c>
      <c r="K148" s="231">
        <v>54</v>
      </c>
      <c r="L148" s="231">
        <v>49.95</v>
      </c>
      <c r="M148" s="231">
        <v>153.05142000000001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65.7</v>
      </c>
      <c r="D149" s="232">
        <v>65.599999999999994</v>
      </c>
      <c r="E149" s="232">
        <v>64.199999999999989</v>
      </c>
      <c r="F149" s="232">
        <v>62.699999999999989</v>
      </c>
      <c r="G149" s="232">
        <v>61.299999999999983</v>
      </c>
      <c r="H149" s="232">
        <v>67.099999999999994</v>
      </c>
      <c r="I149" s="232">
        <v>68.5</v>
      </c>
      <c r="J149" s="232">
        <v>70</v>
      </c>
      <c r="K149" s="231">
        <v>67</v>
      </c>
      <c r="L149" s="231">
        <v>64.099999999999994</v>
      </c>
      <c r="M149" s="231">
        <v>11.368209999999999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3217.3</v>
      </c>
      <c r="D150" s="232">
        <v>3241</v>
      </c>
      <c r="E150" s="232">
        <v>3161.3</v>
      </c>
      <c r="F150" s="232">
        <v>3105.3</v>
      </c>
      <c r="G150" s="232">
        <v>3025.6000000000004</v>
      </c>
      <c r="H150" s="232">
        <v>3297</v>
      </c>
      <c r="I150" s="232">
        <v>3376.7</v>
      </c>
      <c r="J150" s="232">
        <v>3432.7</v>
      </c>
      <c r="K150" s="231">
        <v>3320.7</v>
      </c>
      <c r="L150" s="231">
        <v>3185</v>
      </c>
      <c r="M150" s="231">
        <v>6.1326700000000001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379.85</v>
      </c>
      <c r="D151" s="232">
        <v>380.95</v>
      </c>
      <c r="E151" s="232">
        <v>372.9</v>
      </c>
      <c r="F151" s="232">
        <v>365.95</v>
      </c>
      <c r="G151" s="232">
        <v>357.9</v>
      </c>
      <c r="H151" s="232">
        <v>387.9</v>
      </c>
      <c r="I151" s="232">
        <v>395.95000000000005</v>
      </c>
      <c r="J151" s="232">
        <v>402.9</v>
      </c>
      <c r="K151" s="231">
        <v>389</v>
      </c>
      <c r="L151" s="231">
        <v>374</v>
      </c>
      <c r="M151" s="231">
        <v>2.4497800000000001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422.15</v>
      </c>
      <c r="D152" s="232">
        <v>426.05</v>
      </c>
      <c r="E152" s="232">
        <v>416.1</v>
      </c>
      <c r="F152" s="232">
        <v>410.05</v>
      </c>
      <c r="G152" s="232">
        <v>400.1</v>
      </c>
      <c r="H152" s="232">
        <v>432.1</v>
      </c>
      <c r="I152" s="232">
        <v>442.04999999999995</v>
      </c>
      <c r="J152" s="232">
        <v>448.1</v>
      </c>
      <c r="K152" s="231">
        <v>436</v>
      </c>
      <c r="L152" s="231">
        <v>420</v>
      </c>
      <c r="M152" s="231">
        <v>1.0057700000000001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1443</v>
      </c>
      <c r="D153" s="232">
        <v>1461.4166666666667</v>
      </c>
      <c r="E153" s="232">
        <v>1419.8333333333335</v>
      </c>
      <c r="F153" s="232">
        <v>1396.6666666666667</v>
      </c>
      <c r="G153" s="232">
        <v>1355.0833333333335</v>
      </c>
      <c r="H153" s="232">
        <v>1484.5833333333335</v>
      </c>
      <c r="I153" s="232">
        <v>1526.166666666667</v>
      </c>
      <c r="J153" s="232">
        <v>1549.3333333333335</v>
      </c>
      <c r="K153" s="231">
        <v>1503</v>
      </c>
      <c r="L153" s="231">
        <v>1438.25</v>
      </c>
      <c r="M153" s="231">
        <v>0.13267000000000001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85</v>
      </c>
      <c r="D154" s="232">
        <v>84.583333333333329</v>
      </c>
      <c r="E154" s="232">
        <v>83.416666666666657</v>
      </c>
      <c r="F154" s="232">
        <v>81.833333333333329</v>
      </c>
      <c r="G154" s="232">
        <v>80.666666666666657</v>
      </c>
      <c r="H154" s="232">
        <v>86.166666666666657</v>
      </c>
      <c r="I154" s="232">
        <v>87.333333333333314</v>
      </c>
      <c r="J154" s="232">
        <v>88.916666666666657</v>
      </c>
      <c r="K154" s="231">
        <v>85.75</v>
      </c>
      <c r="L154" s="231">
        <v>83</v>
      </c>
      <c r="M154" s="231">
        <v>22.212630000000001</v>
      </c>
      <c r="N154" s="1"/>
      <c r="O154" s="1"/>
    </row>
    <row r="155" spans="1:15" ht="12.75" customHeight="1">
      <c r="A155" s="30">
        <v>145</v>
      </c>
      <c r="B155" s="217" t="s">
        <v>772</v>
      </c>
      <c r="C155" s="231">
        <v>54.9</v>
      </c>
      <c r="D155" s="232">
        <v>54.199999999999996</v>
      </c>
      <c r="E155" s="232">
        <v>52.949999999999989</v>
      </c>
      <c r="F155" s="232">
        <v>50.999999999999993</v>
      </c>
      <c r="G155" s="232">
        <v>49.749999999999986</v>
      </c>
      <c r="H155" s="232">
        <v>56.149999999999991</v>
      </c>
      <c r="I155" s="232">
        <v>57.400000000000006</v>
      </c>
      <c r="J155" s="232">
        <v>59.349999999999994</v>
      </c>
      <c r="K155" s="231">
        <v>55.45</v>
      </c>
      <c r="L155" s="231">
        <v>52.25</v>
      </c>
      <c r="M155" s="231">
        <v>15.278969999999999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2051.15</v>
      </c>
      <c r="D156" s="232">
        <v>2031.4833333333333</v>
      </c>
      <c r="E156" s="232">
        <v>2001.9666666666667</v>
      </c>
      <c r="F156" s="232">
        <v>1952.7833333333333</v>
      </c>
      <c r="G156" s="232">
        <v>1923.2666666666667</v>
      </c>
      <c r="H156" s="232">
        <v>2080.666666666667</v>
      </c>
      <c r="I156" s="232">
        <v>2110.1833333333334</v>
      </c>
      <c r="J156" s="232">
        <v>2159.3666666666668</v>
      </c>
      <c r="K156" s="231">
        <v>2061</v>
      </c>
      <c r="L156" s="231">
        <v>1982.3</v>
      </c>
      <c r="M156" s="231">
        <v>1.9413499999999999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180.7</v>
      </c>
      <c r="D157" s="232">
        <v>181.16666666666666</v>
      </c>
      <c r="E157" s="232">
        <v>178.33333333333331</v>
      </c>
      <c r="F157" s="232">
        <v>175.96666666666667</v>
      </c>
      <c r="G157" s="232">
        <v>173.13333333333333</v>
      </c>
      <c r="H157" s="232">
        <v>183.5333333333333</v>
      </c>
      <c r="I157" s="232">
        <v>186.36666666666662</v>
      </c>
      <c r="J157" s="232">
        <v>188.73333333333329</v>
      </c>
      <c r="K157" s="231">
        <v>184</v>
      </c>
      <c r="L157" s="231">
        <v>178.8</v>
      </c>
      <c r="M157" s="231">
        <v>31.208559999999999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254.7</v>
      </c>
      <c r="D158" s="232">
        <v>258.11666666666667</v>
      </c>
      <c r="E158" s="232">
        <v>249.23333333333335</v>
      </c>
      <c r="F158" s="232">
        <v>243.76666666666668</v>
      </c>
      <c r="G158" s="232">
        <v>234.88333333333335</v>
      </c>
      <c r="H158" s="232">
        <v>263.58333333333337</v>
      </c>
      <c r="I158" s="232">
        <v>272.4666666666667</v>
      </c>
      <c r="J158" s="232">
        <v>277.93333333333334</v>
      </c>
      <c r="K158" s="231">
        <v>267</v>
      </c>
      <c r="L158" s="231">
        <v>252.65</v>
      </c>
      <c r="M158" s="231">
        <v>0.83977000000000002</v>
      </c>
      <c r="N158" s="1"/>
      <c r="O158" s="1"/>
    </row>
    <row r="159" spans="1:15" ht="12.75" customHeight="1">
      <c r="A159" s="30">
        <v>149</v>
      </c>
      <c r="B159" s="217" t="s">
        <v>805</v>
      </c>
      <c r="C159" s="231">
        <v>139.9</v>
      </c>
      <c r="D159" s="232">
        <v>138.30000000000001</v>
      </c>
      <c r="E159" s="232">
        <v>136.15000000000003</v>
      </c>
      <c r="F159" s="232">
        <v>132.40000000000003</v>
      </c>
      <c r="G159" s="232">
        <v>130.25000000000006</v>
      </c>
      <c r="H159" s="232">
        <v>142.05000000000001</v>
      </c>
      <c r="I159" s="232">
        <v>144.19999999999999</v>
      </c>
      <c r="J159" s="232">
        <v>147.94999999999999</v>
      </c>
      <c r="K159" s="231">
        <v>140.44999999999999</v>
      </c>
      <c r="L159" s="231">
        <v>134.55000000000001</v>
      </c>
      <c r="M159" s="231">
        <v>69.099969999999999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133.30000000000001</v>
      </c>
      <c r="D160" s="232">
        <v>131.96666666666667</v>
      </c>
      <c r="E160" s="232">
        <v>129.88333333333333</v>
      </c>
      <c r="F160" s="232">
        <v>126.46666666666667</v>
      </c>
      <c r="G160" s="232">
        <v>124.38333333333333</v>
      </c>
      <c r="H160" s="232">
        <v>135.38333333333333</v>
      </c>
      <c r="I160" s="232">
        <v>137.46666666666664</v>
      </c>
      <c r="J160" s="232">
        <v>140.88333333333333</v>
      </c>
      <c r="K160" s="231">
        <v>134.05000000000001</v>
      </c>
      <c r="L160" s="231">
        <v>128.55000000000001</v>
      </c>
      <c r="M160" s="231">
        <v>117.5334</v>
      </c>
      <c r="N160" s="1"/>
      <c r="O160" s="1"/>
    </row>
    <row r="161" spans="1:15" ht="12.75" customHeight="1">
      <c r="A161" s="30">
        <v>151</v>
      </c>
      <c r="B161" s="217" t="s">
        <v>773</v>
      </c>
      <c r="C161" s="231">
        <v>278.05</v>
      </c>
      <c r="D161" s="232">
        <v>282.55</v>
      </c>
      <c r="E161" s="232">
        <v>269.5</v>
      </c>
      <c r="F161" s="232">
        <v>260.95</v>
      </c>
      <c r="G161" s="232">
        <v>247.89999999999998</v>
      </c>
      <c r="H161" s="232">
        <v>291.10000000000002</v>
      </c>
      <c r="I161" s="232">
        <v>304.15000000000009</v>
      </c>
      <c r="J161" s="232">
        <v>312.70000000000005</v>
      </c>
      <c r="K161" s="231">
        <v>295.60000000000002</v>
      </c>
      <c r="L161" s="231">
        <v>274</v>
      </c>
      <c r="M161" s="231">
        <v>5.3767500000000004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4918.6000000000004</v>
      </c>
      <c r="D162" s="232">
        <v>4940.1833333333334</v>
      </c>
      <c r="E162" s="232">
        <v>4870.9666666666672</v>
      </c>
      <c r="F162" s="232">
        <v>4823.3333333333339</v>
      </c>
      <c r="G162" s="232">
        <v>4754.1166666666677</v>
      </c>
      <c r="H162" s="232">
        <v>4987.8166666666666</v>
      </c>
      <c r="I162" s="232">
        <v>5057.0333333333319</v>
      </c>
      <c r="J162" s="232">
        <v>5104.6666666666661</v>
      </c>
      <c r="K162" s="231">
        <v>5009.3999999999996</v>
      </c>
      <c r="L162" s="231">
        <v>4892.55</v>
      </c>
      <c r="M162" s="231">
        <v>0.17518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552.9</v>
      </c>
      <c r="D163" s="232">
        <v>551.7833333333333</v>
      </c>
      <c r="E163" s="232">
        <v>539.16666666666663</v>
      </c>
      <c r="F163" s="232">
        <v>525.43333333333328</v>
      </c>
      <c r="G163" s="232">
        <v>512.81666666666661</v>
      </c>
      <c r="H163" s="232">
        <v>565.51666666666665</v>
      </c>
      <c r="I163" s="232">
        <v>578.13333333333344</v>
      </c>
      <c r="J163" s="232">
        <v>591.86666666666667</v>
      </c>
      <c r="K163" s="231">
        <v>564.4</v>
      </c>
      <c r="L163" s="231">
        <v>538.04999999999995</v>
      </c>
      <c r="M163" s="231">
        <v>1.7137100000000001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176.25</v>
      </c>
      <c r="D164" s="232">
        <v>173.63333333333333</v>
      </c>
      <c r="E164" s="232">
        <v>170.31666666666666</v>
      </c>
      <c r="F164" s="232">
        <v>164.38333333333333</v>
      </c>
      <c r="G164" s="232">
        <v>161.06666666666666</v>
      </c>
      <c r="H164" s="232">
        <v>179.56666666666666</v>
      </c>
      <c r="I164" s="232">
        <v>182.88333333333333</v>
      </c>
      <c r="J164" s="232">
        <v>188.81666666666666</v>
      </c>
      <c r="K164" s="231">
        <v>176.95</v>
      </c>
      <c r="L164" s="231">
        <v>167.7</v>
      </c>
      <c r="M164" s="231">
        <v>9.7103800000000007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111.5</v>
      </c>
      <c r="D165" s="232">
        <v>110.76666666666667</v>
      </c>
      <c r="E165" s="232">
        <v>108.73333333333333</v>
      </c>
      <c r="F165" s="232">
        <v>105.96666666666667</v>
      </c>
      <c r="G165" s="232">
        <v>103.93333333333334</v>
      </c>
      <c r="H165" s="232">
        <v>113.53333333333333</v>
      </c>
      <c r="I165" s="232">
        <v>115.56666666666666</v>
      </c>
      <c r="J165" s="232">
        <v>118.33333333333333</v>
      </c>
      <c r="K165" s="231">
        <v>112.8</v>
      </c>
      <c r="L165" s="231">
        <v>108</v>
      </c>
      <c r="M165" s="231">
        <v>66.950950000000006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278.2</v>
      </c>
      <c r="D166" s="232">
        <v>278</v>
      </c>
      <c r="E166" s="232">
        <v>275</v>
      </c>
      <c r="F166" s="232">
        <v>271.8</v>
      </c>
      <c r="G166" s="232">
        <v>268.8</v>
      </c>
      <c r="H166" s="232">
        <v>281.2</v>
      </c>
      <c r="I166" s="232">
        <v>284.2</v>
      </c>
      <c r="J166" s="232">
        <v>287.39999999999998</v>
      </c>
      <c r="K166" s="231">
        <v>281</v>
      </c>
      <c r="L166" s="231">
        <v>274.8</v>
      </c>
      <c r="M166" s="231">
        <v>7.8113999999999999</v>
      </c>
      <c r="N166" s="1"/>
      <c r="O166" s="1"/>
    </row>
    <row r="167" spans="1:15" ht="12.75" customHeight="1">
      <c r="A167" s="30">
        <v>157</v>
      </c>
      <c r="B167" s="217" t="s">
        <v>817</v>
      </c>
      <c r="C167" s="231">
        <v>1158.55</v>
      </c>
      <c r="D167" s="232">
        <v>1174.5333333333333</v>
      </c>
      <c r="E167" s="232">
        <v>1140.0166666666667</v>
      </c>
      <c r="F167" s="232">
        <v>1121.4833333333333</v>
      </c>
      <c r="G167" s="232">
        <v>1086.9666666666667</v>
      </c>
      <c r="H167" s="232">
        <v>1193.0666666666666</v>
      </c>
      <c r="I167" s="232">
        <v>1227.583333333333</v>
      </c>
      <c r="J167" s="232">
        <v>1246.1166666666666</v>
      </c>
      <c r="K167" s="231">
        <v>1209.05</v>
      </c>
      <c r="L167" s="231">
        <v>1156</v>
      </c>
      <c r="M167" s="231">
        <v>9.9610000000000004E-2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93.9</v>
      </c>
      <c r="D168" s="232">
        <v>94.583333333333329</v>
      </c>
      <c r="E168" s="232">
        <v>92.766666666666652</v>
      </c>
      <c r="F168" s="232">
        <v>91.633333333333326</v>
      </c>
      <c r="G168" s="232">
        <v>89.816666666666649</v>
      </c>
      <c r="H168" s="232">
        <v>95.716666666666654</v>
      </c>
      <c r="I168" s="232">
        <v>97.533333333333346</v>
      </c>
      <c r="J168" s="232">
        <v>98.666666666666657</v>
      </c>
      <c r="K168" s="231">
        <v>96.4</v>
      </c>
      <c r="L168" s="231">
        <v>93.45</v>
      </c>
      <c r="M168" s="231">
        <v>177.26152999999999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1609.1</v>
      </c>
      <c r="D169" s="232">
        <v>1612.7</v>
      </c>
      <c r="E169" s="232">
        <v>1568.4</v>
      </c>
      <c r="F169" s="232">
        <v>1527.7</v>
      </c>
      <c r="G169" s="232">
        <v>1483.4</v>
      </c>
      <c r="H169" s="232">
        <v>1653.4</v>
      </c>
      <c r="I169" s="232">
        <v>1697.6999999999998</v>
      </c>
      <c r="J169" s="232">
        <v>1738.4</v>
      </c>
      <c r="K169" s="231">
        <v>1657</v>
      </c>
      <c r="L169" s="231">
        <v>1572</v>
      </c>
      <c r="M169" s="231">
        <v>1.1510199999999999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37.200000000000003</v>
      </c>
      <c r="D170" s="232">
        <v>37.25</v>
      </c>
      <c r="E170" s="232">
        <v>36.6</v>
      </c>
      <c r="F170" s="232">
        <v>36</v>
      </c>
      <c r="G170" s="232">
        <v>35.35</v>
      </c>
      <c r="H170" s="232">
        <v>37.85</v>
      </c>
      <c r="I170" s="232">
        <v>38.500000000000007</v>
      </c>
      <c r="J170" s="232">
        <v>39.1</v>
      </c>
      <c r="K170" s="231">
        <v>37.9</v>
      </c>
      <c r="L170" s="231">
        <v>36.65</v>
      </c>
      <c r="M170" s="231">
        <v>94.162369999999996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2414.1999999999998</v>
      </c>
      <c r="D171" s="232">
        <v>2420.15</v>
      </c>
      <c r="E171" s="232">
        <v>2395.3000000000002</v>
      </c>
      <c r="F171" s="232">
        <v>2376.4</v>
      </c>
      <c r="G171" s="232">
        <v>2351.5500000000002</v>
      </c>
      <c r="H171" s="232">
        <v>2439.0500000000002</v>
      </c>
      <c r="I171" s="232">
        <v>2463.8999999999996</v>
      </c>
      <c r="J171" s="232">
        <v>2482.8000000000002</v>
      </c>
      <c r="K171" s="231">
        <v>2445</v>
      </c>
      <c r="L171" s="231">
        <v>2401.25</v>
      </c>
      <c r="M171" s="231">
        <v>1.3677900000000001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2935.05</v>
      </c>
      <c r="D172" s="232">
        <v>2938.2999999999997</v>
      </c>
      <c r="E172" s="232">
        <v>2897.5999999999995</v>
      </c>
      <c r="F172" s="232">
        <v>2860.1499999999996</v>
      </c>
      <c r="G172" s="232">
        <v>2819.4499999999994</v>
      </c>
      <c r="H172" s="232">
        <v>2975.7499999999995</v>
      </c>
      <c r="I172" s="232">
        <v>3016.4499999999994</v>
      </c>
      <c r="J172" s="232">
        <v>3053.8999999999996</v>
      </c>
      <c r="K172" s="231">
        <v>2979</v>
      </c>
      <c r="L172" s="231">
        <v>2900.85</v>
      </c>
      <c r="M172" s="231">
        <v>4.9910000000000003E-2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159.55000000000001</v>
      </c>
      <c r="D173" s="232">
        <v>161.11666666666667</v>
      </c>
      <c r="E173" s="232">
        <v>153.78333333333336</v>
      </c>
      <c r="F173" s="232">
        <v>148.01666666666668</v>
      </c>
      <c r="G173" s="232">
        <v>140.68333333333337</v>
      </c>
      <c r="H173" s="232">
        <v>166.88333333333335</v>
      </c>
      <c r="I173" s="232">
        <v>174.21666666666667</v>
      </c>
      <c r="J173" s="232">
        <v>179.98333333333335</v>
      </c>
      <c r="K173" s="231">
        <v>168.45</v>
      </c>
      <c r="L173" s="231">
        <v>155.35</v>
      </c>
      <c r="M173" s="231">
        <v>31.88852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1276.0999999999999</v>
      </c>
      <c r="D174" s="232">
        <v>1258.7833333333331</v>
      </c>
      <c r="E174" s="232">
        <v>1234.5166666666662</v>
      </c>
      <c r="F174" s="232">
        <v>1192.9333333333332</v>
      </c>
      <c r="G174" s="232">
        <v>1168.6666666666663</v>
      </c>
      <c r="H174" s="232">
        <v>1300.3666666666661</v>
      </c>
      <c r="I174" s="232">
        <v>1324.633333333333</v>
      </c>
      <c r="J174" s="232">
        <v>1366.216666666666</v>
      </c>
      <c r="K174" s="231">
        <v>1283.05</v>
      </c>
      <c r="L174" s="231">
        <v>1217.2</v>
      </c>
      <c r="M174" s="231">
        <v>4.0082100000000001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1235.25</v>
      </c>
      <c r="D175" s="232">
        <v>1239.4166666666667</v>
      </c>
      <c r="E175" s="232">
        <v>1226.8333333333335</v>
      </c>
      <c r="F175" s="232">
        <v>1218.4166666666667</v>
      </c>
      <c r="G175" s="232">
        <v>1205.8333333333335</v>
      </c>
      <c r="H175" s="232">
        <v>1247.8333333333335</v>
      </c>
      <c r="I175" s="232">
        <v>1260.416666666667</v>
      </c>
      <c r="J175" s="232">
        <v>1268.8333333333335</v>
      </c>
      <c r="K175" s="231">
        <v>1252</v>
      </c>
      <c r="L175" s="231">
        <v>1231</v>
      </c>
      <c r="M175" s="231">
        <v>0.19939999999999999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389.1</v>
      </c>
      <c r="D176" s="232">
        <v>388.11666666666662</v>
      </c>
      <c r="E176" s="232">
        <v>383.28333333333325</v>
      </c>
      <c r="F176" s="232">
        <v>377.46666666666664</v>
      </c>
      <c r="G176" s="232">
        <v>372.63333333333327</v>
      </c>
      <c r="H176" s="232">
        <v>393.93333333333322</v>
      </c>
      <c r="I176" s="232">
        <v>398.76666666666659</v>
      </c>
      <c r="J176" s="232">
        <v>404.5833333333332</v>
      </c>
      <c r="K176" s="231">
        <v>392.95</v>
      </c>
      <c r="L176" s="231">
        <v>382.3</v>
      </c>
      <c r="M176" s="231">
        <v>5.56</v>
      </c>
      <c r="N176" s="1"/>
      <c r="O176" s="1"/>
    </row>
    <row r="177" spans="1:15" ht="12.75" customHeight="1">
      <c r="A177" s="30">
        <v>167</v>
      </c>
      <c r="B177" s="217" t="s">
        <v>818</v>
      </c>
      <c r="C177" s="231">
        <v>1068.7</v>
      </c>
      <c r="D177" s="232">
        <v>1062.7166666666667</v>
      </c>
      <c r="E177" s="232">
        <v>1047.6333333333334</v>
      </c>
      <c r="F177" s="232">
        <v>1026.5666666666668</v>
      </c>
      <c r="G177" s="232">
        <v>1011.4833333333336</v>
      </c>
      <c r="H177" s="232">
        <v>1083.7833333333333</v>
      </c>
      <c r="I177" s="232">
        <v>1098.8666666666663</v>
      </c>
      <c r="J177" s="232">
        <v>1119.9333333333332</v>
      </c>
      <c r="K177" s="231">
        <v>1077.8</v>
      </c>
      <c r="L177" s="231">
        <v>1041.6500000000001</v>
      </c>
      <c r="M177" s="231">
        <v>0.24654999999999999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1829.4</v>
      </c>
      <c r="D178" s="232">
        <v>1844.8166666666666</v>
      </c>
      <c r="E178" s="232">
        <v>1779.6333333333332</v>
      </c>
      <c r="F178" s="232">
        <v>1729.8666666666666</v>
      </c>
      <c r="G178" s="232">
        <v>1664.6833333333332</v>
      </c>
      <c r="H178" s="232">
        <v>1894.5833333333333</v>
      </c>
      <c r="I178" s="232">
        <v>1959.7666666666667</v>
      </c>
      <c r="J178" s="232">
        <v>2009.5333333333333</v>
      </c>
      <c r="K178" s="231">
        <v>1910</v>
      </c>
      <c r="L178" s="231">
        <v>1795.05</v>
      </c>
      <c r="M178" s="231">
        <v>1.10642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446.25</v>
      </c>
      <c r="D179" s="232">
        <v>446.75</v>
      </c>
      <c r="E179" s="232">
        <v>443.5</v>
      </c>
      <c r="F179" s="232">
        <v>440.75</v>
      </c>
      <c r="G179" s="232">
        <v>437.5</v>
      </c>
      <c r="H179" s="232">
        <v>449.5</v>
      </c>
      <c r="I179" s="232">
        <v>452.75</v>
      </c>
      <c r="J179" s="232">
        <v>455.5</v>
      </c>
      <c r="K179" s="231">
        <v>450</v>
      </c>
      <c r="L179" s="231">
        <v>444</v>
      </c>
      <c r="M179" s="231">
        <v>0.41513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939.7</v>
      </c>
      <c r="D180" s="232">
        <v>936.98333333333323</v>
      </c>
      <c r="E180" s="232">
        <v>925.06666666666649</v>
      </c>
      <c r="F180" s="232">
        <v>910.43333333333328</v>
      </c>
      <c r="G180" s="232">
        <v>898.51666666666654</v>
      </c>
      <c r="H180" s="232">
        <v>951.61666666666645</v>
      </c>
      <c r="I180" s="232">
        <v>963.53333333333319</v>
      </c>
      <c r="J180" s="232">
        <v>978.1666666666664</v>
      </c>
      <c r="K180" s="231">
        <v>948.9</v>
      </c>
      <c r="L180" s="231">
        <v>922.35</v>
      </c>
      <c r="M180" s="231">
        <v>10.610849999999999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428.95</v>
      </c>
      <c r="D181" s="232">
        <v>427.84999999999997</v>
      </c>
      <c r="E181" s="232">
        <v>423.04999999999995</v>
      </c>
      <c r="F181" s="232">
        <v>417.15</v>
      </c>
      <c r="G181" s="232">
        <v>412.34999999999997</v>
      </c>
      <c r="H181" s="232">
        <v>433.74999999999994</v>
      </c>
      <c r="I181" s="232">
        <v>438.55</v>
      </c>
      <c r="J181" s="232">
        <v>444.44999999999993</v>
      </c>
      <c r="K181" s="231">
        <v>432.65</v>
      </c>
      <c r="L181" s="231">
        <v>421.95</v>
      </c>
      <c r="M181" s="231">
        <v>0.72802999999999995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1156</v>
      </c>
      <c r="D182" s="232">
        <v>1151.8</v>
      </c>
      <c r="E182" s="232">
        <v>1133.1999999999998</v>
      </c>
      <c r="F182" s="232">
        <v>1110.3999999999999</v>
      </c>
      <c r="G182" s="232">
        <v>1091.7999999999997</v>
      </c>
      <c r="H182" s="232">
        <v>1174.5999999999999</v>
      </c>
      <c r="I182" s="232">
        <v>1193.1999999999998</v>
      </c>
      <c r="J182" s="232">
        <v>1216</v>
      </c>
      <c r="K182" s="231">
        <v>1170.4000000000001</v>
      </c>
      <c r="L182" s="231">
        <v>1129</v>
      </c>
      <c r="M182" s="231">
        <v>8.6826299999999996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288.60000000000002</v>
      </c>
      <c r="D183" s="232">
        <v>290.88333333333338</v>
      </c>
      <c r="E183" s="232">
        <v>285.51666666666677</v>
      </c>
      <c r="F183" s="232">
        <v>282.43333333333339</v>
      </c>
      <c r="G183" s="232">
        <v>277.06666666666678</v>
      </c>
      <c r="H183" s="232">
        <v>293.96666666666675</v>
      </c>
      <c r="I183" s="232">
        <v>299.33333333333343</v>
      </c>
      <c r="J183" s="232">
        <v>302.41666666666674</v>
      </c>
      <c r="K183" s="231">
        <v>296.25</v>
      </c>
      <c r="L183" s="231">
        <v>287.8</v>
      </c>
      <c r="M183" s="231">
        <v>11.4224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339.4</v>
      </c>
      <c r="D184" s="232">
        <v>341.25</v>
      </c>
      <c r="E184" s="232">
        <v>334.15</v>
      </c>
      <c r="F184" s="232">
        <v>328.9</v>
      </c>
      <c r="G184" s="232">
        <v>321.79999999999995</v>
      </c>
      <c r="H184" s="232">
        <v>346.5</v>
      </c>
      <c r="I184" s="232">
        <v>353.6</v>
      </c>
      <c r="J184" s="232">
        <v>358.85</v>
      </c>
      <c r="K184" s="231">
        <v>348.35</v>
      </c>
      <c r="L184" s="231">
        <v>336</v>
      </c>
      <c r="M184" s="231">
        <v>2.8090600000000001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1598.75</v>
      </c>
      <c r="D185" s="232">
        <v>1588.3</v>
      </c>
      <c r="E185" s="232">
        <v>1573.1499999999999</v>
      </c>
      <c r="F185" s="232">
        <v>1547.55</v>
      </c>
      <c r="G185" s="232">
        <v>1532.3999999999999</v>
      </c>
      <c r="H185" s="232">
        <v>1613.8999999999999</v>
      </c>
      <c r="I185" s="232">
        <v>1629.05</v>
      </c>
      <c r="J185" s="232">
        <v>1654.6499999999999</v>
      </c>
      <c r="K185" s="231">
        <v>1603.45</v>
      </c>
      <c r="L185" s="231">
        <v>1562.7</v>
      </c>
      <c r="M185" s="231">
        <v>7.1848299999999998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638.9</v>
      </c>
      <c r="D186" s="232">
        <v>637.98333333333335</v>
      </c>
      <c r="E186" s="232">
        <v>625.9666666666667</v>
      </c>
      <c r="F186" s="232">
        <v>613.0333333333333</v>
      </c>
      <c r="G186" s="232">
        <v>601.01666666666665</v>
      </c>
      <c r="H186" s="232">
        <v>650.91666666666674</v>
      </c>
      <c r="I186" s="232">
        <v>662.93333333333339</v>
      </c>
      <c r="J186" s="232">
        <v>675.86666666666679</v>
      </c>
      <c r="K186" s="231">
        <v>650</v>
      </c>
      <c r="L186" s="231">
        <v>625.04999999999995</v>
      </c>
      <c r="M186" s="231">
        <v>1.9273800000000001</v>
      </c>
      <c r="N186" s="1"/>
      <c r="O186" s="1"/>
    </row>
    <row r="187" spans="1:15" ht="12.75" customHeight="1">
      <c r="A187" s="30">
        <v>177</v>
      </c>
      <c r="B187" s="217" t="s">
        <v>854</v>
      </c>
      <c r="C187" s="231">
        <v>286.64999999999998</v>
      </c>
      <c r="D187" s="232">
        <v>291.49999999999994</v>
      </c>
      <c r="E187" s="232">
        <v>280.2999999999999</v>
      </c>
      <c r="F187" s="232">
        <v>273.94999999999993</v>
      </c>
      <c r="G187" s="232">
        <v>262.74999999999989</v>
      </c>
      <c r="H187" s="232">
        <v>297.84999999999991</v>
      </c>
      <c r="I187" s="232">
        <v>309.04999999999995</v>
      </c>
      <c r="J187" s="232">
        <v>315.39999999999992</v>
      </c>
      <c r="K187" s="231">
        <v>302.7</v>
      </c>
      <c r="L187" s="231">
        <v>285.14999999999998</v>
      </c>
      <c r="M187" s="231">
        <v>5.3879299999999999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1980.2</v>
      </c>
      <c r="D188" s="232">
        <v>1982.6499999999999</v>
      </c>
      <c r="E188" s="232">
        <v>1965.2999999999997</v>
      </c>
      <c r="F188" s="232">
        <v>1950.3999999999999</v>
      </c>
      <c r="G188" s="232">
        <v>1933.0499999999997</v>
      </c>
      <c r="H188" s="232">
        <v>1997.5499999999997</v>
      </c>
      <c r="I188" s="232">
        <v>2014.8999999999996</v>
      </c>
      <c r="J188" s="232">
        <v>2029.7999999999997</v>
      </c>
      <c r="K188" s="231">
        <v>2000</v>
      </c>
      <c r="L188" s="231">
        <v>1967.75</v>
      </c>
      <c r="M188" s="231">
        <v>0.76495000000000002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676.7</v>
      </c>
      <c r="D189" s="232">
        <v>678.19999999999993</v>
      </c>
      <c r="E189" s="232">
        <v>663.49999999999989</v>
      </c>
      <c r="F189" s="232">
        <v>650.29999999999995</v>
      </c>
      <c r="G189" s="232">
        <v>635.59999999999991</v>
      </c>
      <c r="H189" s="232">
        <v>691.39999999999986</v>
      </c>
      <c r="I189" s="232">
        <v>706.09999999999991</v>
      </c>
      <c r="J189" s="232">
        <v>719.29999999999984</v>
      </c>
      <c r="K189" s="231">
        <v>692.9</v>
      </c>
      <c r="L189" s="231">
        <v>665</v>
      </c>
      <c r="M189" s="231">
        <v>0.47803000000000001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237.5</v>
      </c>
      <c r="D190" s="232">
        <v>239.23333333333335</v>
      </c>
      <c r="E190" s="232">
        <v>233.56666666666669</v>
      </c>
      <c r="F190" s="232">
        <v>229.63333333333335</v>
      </c>
      <c r="G190" s="232">
        <v>223.9666666666667</v>
      </c>
      <c r="H190" s="232">
        <v>243.16666666666669</v>
      </c>
      <c r="I190" s="232">
        <v>248.83333333333331</v>
      </c>
      <c r="J190" s="232">
        <v>252.76666666666668</v>
      </c>
      <c r="K190" s="231">
        <v>244.9</v>
      </c>
      <c r="L190" s="231">
        <v>235.3</v>
      </c>
      <c r="M190" s="231">
        <v>3.0453899999999998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2651.4</v>
      </c>
      <c r="D191" s="232">
        <v>2683.7833333333333</v>
      </c>
      <c r="E191" s="232">
        <v>2603.6166666666668</v>
      </c>
      <c r="F191" s="232">
        <v>2555.8333333333335</v>
      </c>
      <c r="G191" s="232">
        <v>2475.666666666667</v>
      </c>
      <c r="H191" s="232">
        <v>2731.5666666666666</v>
      </c>
      <c r="I191" s="232">
        <v>2811.7333333333336</v>
      </c>
      <c r="J191" s="232">
        <v>2859.5166666666664</v>
      </c>
      <c r="K191" s="231">
        <v>2763.95</v>
      </c>
      <c r="L191" s="231">
        <v>2636</v>
      </c>
      <c r="M191" s="231">
        <v>1.08128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472.65</v>
      </c>
      <c r="D192" s="232">
        <v>472.58333333333331</v>
      </c>
      <c r="E192" s="232">
        <v>467.31666666666661</v>
      </c>
      <c r="F192" s="232">
        <v>461.98333333333329</v>
      </c>
      <c r="G192" s="232">
        <v>456.71666666666658</v>
      </c>
      <c r="H192" s="232">
        <v>477.91666666666663</v>
      </c>
      <c r="I192" s="232">
        <v>483.18333333333339</v>
      </c>
      <c r="J192" s="232">
        <v>488.51666666666665</v>
      </c>
      <c r="K192" s="231">
        <v>477.85</v>
      </c>
      <c r="L192" s="231">
        <v>467.25</v>
      </c>
      <c r="M192" s="231">
        <v>8.6113800000000005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524.04999999999995</v>
      </c>
      <c r="D193" s="232">
        <v>527.58333333333337</v>
      </c>
      <c r="E193" s="232">
        <v>518.11666666666679</v>
      </c>
      <c r="F193" s="232">
        <v>512.18333333333339</v>
      </c>
      <c r="G193" s="232">
        <v>502.71666666666681</v>
      </c>
      <c r="H193" s="232">
        <v>533.51666666666677</v>
      </c>
      <c r="I193" s="232">
        <v>542.98333333333323</v>
      </c>
      <c r="J193" s="232">
        <v>548.91666666666674</v>
      </c>
      <c r="K193" s="231">
        <v>537.04999999999995</v>
      </c>
      <c r="L193" s="231">
        <v>521.65</v>
      </c>
      <c r="M193" s="231">
        <v>6.7652299999999999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91.35</v>
      </c>
      <c r="D194" s="232">
        <v>92.600000000000009</v>
      </c>
      <c r="E194" s="232">
        <v>89.750000000000014</v>
      </c>
      <c r="F194" s="232">
        <v>88.15</v>
      </c>
      <c r="G194" s="232">
        <v>85.300000000000011</v>
      </c>
      <c r="H194" s="232">
        <v>94.200000000000017</v>
      </c>
      <c r="I194" s="232">
        <v>97.050000000000011</v>
      </c>
      <c r="J194" s="232">
        <v>98.65000000000002</v>
      </c>
      <c r="K194" s="231">
        <v>95.45</v>
      </c>
      <c r="L194" s="231">
        <v>91</v>
      </c>
      <c r="M194" s="231">
        <v>15.06696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125.25</v>
      </c>
      <c r="D195" s="232">
        <v>125.59999999999998</v>
      </c>
      <c r="E195" s="232">
        <v>123.49999999999996</v>
      </c>
      <c r="F195" s="232">
        <v>121.74999999999997</v>
      </c>
      <c r="G195" s="232">
        <v>119.64999999999995</v>
      </c>
      <c r="H195" s="232">
        <v>127.34999999999997</v>
      </c>
      <c r="I195" s="232">
        <v>129.44999999999999</v>
      </c>
      <c r="J195" s="232">
        <v>131.19999999999999</v>
      </c>
      <c r="K195" s="231">
        <v>127.7</v>
      </c>
      <c r="L195" s="231">
        <v>123.85</v>
      </c>
      <c r="M195" s="231">
        <v>15.467829999999999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261.75</v>
      </c>
      <c r="D196" s="232">
        <v>263.40000000000003</v>
      </c>
      <c r="E196" s="232">
        <v>258.85000000000008</v>
      </c>
      <c r="F196" s="232">
        <v>255.95000000000005</v>
      </c>
      <c r="G196" s="232">
        <v>251.40000000000009</v>
      </c>
      <c r="H196" s="232">
        <v>266.30000000000007</v>
      </c>
      <c r="I196" s="232">
        <v>270.85000000000002</v>
      </c>
      <c r="J196" s="232">
        <v>273.75000000000006</v>
      </c>
      <c r="K196" s="231">
        <v>267.95</v>
      </c>
      <c r="L196" s="231">
        <v>260.5</v>
      </c>
      <c r="M196" s="231">
        <v>4.0222899999999999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1013.85</v>
      </c>
      <c r="D197" s="232">
        <v>1017.6999999999999</v>
      </c>
      <c r="E197" s="232">
        <v>998.39999999999986</v>
      </c>
      <c r="F197" s="232">
        <v>982.94999999999993</v>
      </c>
      <c r="G197" s="232">
        <v>963.64999999999986</v>
      </c>
      <c r="H197" s="232">
        <v>1033.1499999999999</v>
      </c>
      <c r="I197" s="232">
        <v>1052.4499999999998</v>
      </c>
      <c r="J197" s="232">
        <v>1067.8999999999999</v>
      </c>
      <c r="K197" s="231">
        <v>1037</v>
      </c>
      <c r="L197" s="231">
        <v>1002.25</v>
      </c>
      <c r="M197" s="231">
        <v>0.97111000000000003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1149.5999999999999</v>
      </c>
      <c r="D198" s="232">
        <v>1146.7</v>
      </c>
      <c r="E198" s="232">
        <v>1137.9000000000001</v>
      </c>
      <c r="F198" s="232">
        <v>1126.2</v>
      </c>
      <c r="G198" s="232">
        <v>1117.4000000000001</v>
      </c>
      <c r="H198" s="232">
        <v>1158.4000000000001</v>
      </c>
      <c r="I198" s="232">
        <v>1167.1999999999998</v>
      </c>
      <c r="J198" s="232">
        <v>1178.9000000000001</v>
      </c>
      <c r="K198" s="231">
        <v>1155.5</v>
      </c>
      <c r="L198" s="231">
        <v>1135</v>
      </c>
      <c r="M198" s="231">
        <v>30.48359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1847.95</v>
      </c>
      <c r="D199" s="232">
        <v>1855.3333333333333</v>
      </c>
      <c r="E199" s="232">
        <v>1829.1166666666666</v>
      </c>
      <c r="F199" s="232">
        <v>1810.2833333333333</v>
      </c>
      <c r="G199" s="232">
        <v>1784.0666666666666</v>
      </c>
      <c r="H199" s="232">
        <v>1874.1666666666665</v>
      </c>
      <c r="I199" s="232">
        <v>1900.3833333333332</v>
      </c>
      <c r="J199" s="232">
        <v>1919.2166666666665</v>
      </c>
      <c r="K199" s="231">
        <v>1881.55</v>
      </c>
      <c r="L199" s="231">
        <v>1836.5</v>
      </c>
      <c r="M199" s="231">
        <v>7.1563600000000003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1603.35</v>
      </c>
      <c r="D200" s="232">
        <v>1605.5333333333335</v>
      </c>
      <c r="E200" s="232">
        <v>1586.5666666666671</v>
      </c>
      <c r="F200" s="232">
        <v>1569.7833333333335</v>
      </c>
      <c r="G200" s="232">
        <v>1550.8166666666671</v>
      </c>
      <c r="H200" s="232">
        <v>1622.3166666666671</v>
      </c>
      <c r="I200" s="232">
        <v>1641.2833333333338</v>
      </c>
      <c r="J200" s="232">
        <v>1658.0666666666671</v>
      </c>
      <c r="K200" s="231">
        <v>1624.5</v>
      </c>
      <c r="L200" s="231">
        <v>1588.75</v>
      </c>
      <c r="M200" s="231">
        <v>87.485529999999997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492.7</v>
      </c>
      <c r="D201" s="232">
        <v>493.66666666666669</v>
      </c>
      <c r="E201" s="232">
        <v>482.08333333333337</v>
      </c>
      <c r="F201" s="232">
        <v>471.4666666666667</v>
      </c>
      <c r="G201" s="232">
        <v>459.88333333333338</v>
      </c>
      <c r="H201" s="232">
        <v>504.28333333333336</v>
      </c>
      <c r="I201" s="232">
        <v>515.86666666666679</v>
      </c>
      <c r="J201" s="232">
        <v>526.48333333333335</v>
      </c>
      <c r="K201" s="231">
        <v>505.25</v>
      </c>
      <c r="L201" s="231">
        <v>483.05</v>
      </c>
      <c r="M201" s="231">
        <v>172.69387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69.05</v>
      </c>
      <c r="D202" s="232">
        <v>69.066666666666677</v>
      </c>
      <c r="E202" s="232">
        <v>67.133333333333354</v>
      </c>
      <c r="F202" s="232">
        <v>65.216666666666683</v>
      </c>
      <c r="G202" s="232">
        <v>63.28333333333336</v>
      </c>
      <c r="H202" s="232">
        <v>70.983333333333348</v>
      </c>
      <c r="I202" s="232">
        <v>72.916666666666657</v>
      </c>
      <c r="J202" s="232">
        <v>74.833333333333343</v>
      </c>
      <c r="K202" s="231">
        <v>71</v>
      </c>
      <c r="L202" s="231">
        <v>67.150000000000006</v>
      </c>
      <c r="M202" s="231">
        <v>83.125069999999994</v>
      </c>
      <c r="N202" s="1"/>
      <c r="O202" s="1"/>
    </row>
    <row r="203" spans="1:15" ht="12.75" customHeight="1">
      <c r="A203" s="30">
        <v>193</v>
      </c>
      <c r="B203" s="217" t="s">
        <v>819</v>
      </c>
      <c r="C203" s="231">
        <v>595.70000000000005</v>
      </c>
      <c r="D203" s="232">
        <v>596.23333333333335</v>
      </c>
      <c r="E203" s="232">
        <v>588.7166666666667</v>
      </c>
      <c r="F203" s="232">
        <v>581.73333333333335</v>
      </c>
      <c r="G203" s="232">
        <v>574.2166666666667</v>
      </c>
      <c r="H203" s="232">
        <v>603.2166666666667</v>
      </c>
      <c r="I203" s="232">
        <v>610.73333333333335</v>
      </c>
      <c r="J203" s="232">
        <v>617.7166666666667</v>
      </c>
      <c r="K203" s="231">
        <v>603.75</v>
      </c>
      <c r="L203" s="231">
        <v>589.25</v>
      </c>
      <c r="M203" s="231">
        <v>0.16377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840.35</v>
      </c>
      <c r="D204" s="232">
        <v>845.11666666666667</v>
      </c>
      <c r="E204" s="232">
        <v>829.23333333333335</v>
      </c>
      <c r="F204" s="232">
        <v>818.11666666666667</v>
      </c>
      <c r="G204" s="232">
        <v>802.23333333333335</v>
      </c>
      <c r="H204" s="232">
        <v>856.23333333333335</v>
      </c>
      <c r="I204" s="232">
        <v>872.11666666666679</v>
      </c>
      <c r="J204" s="232">
        <v>883.23333333333335</v>
      </c>
      <c r="K204" s="231">
        <v>861</v>
      </c>
      <c r="L204" s="231">
        <v>834</v>
      </c>
      <c r="M204" s="231">
        <v>2.0100799999999999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880.9</v>
      </c>
      <c r="D205" s="232">
        <v>878.9</v>
      </c>
      <c r="E205" s="232">
        <v>871.44999999999993</v>
      </c>
      <c r="F205" s="232">
        <v>862</v>
      </c>
      <c r="G205" s="232">
        <v>854.55</v>
      </c>
      <c r="H205" s="232">
        <v>888.34999999999991</v>
      </c>
      <c r="I205" s="232">
        <v>895.8</v>
      </c>
      <c r="J205" s="232">
        <v>905.24999999999989</v>
      </c>
      <c r="K205" s="231">
        <v>886.35</v>
      </c>
      <c r="L205" s="231">
        <v>869.45</v>
      </c>
      <c r="M205" s="231">
        <v>0.1615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1198.8</v>
      </c>
      <c r="D206" s="232">
        <v>1199.2</v>
      </c>
      <c r="E206" s="232">
        <v>1184.5</v>
      </c>
      <c r="F206" s="232">
        <v>1170.2</v>
      </c>
      <c r="G206" s="232">
        <v>1155.5</v>
      </c>
      <c r="H206" s="232">
        <v>1213.5</v>
      </c>
      <c r="I206" s="232">
        <v>1228.2000000000003</v>
      </c>
      <c r="J206" s="232">
        <v>1242.5</v>
      </c>
      <c r="K206" s="231">
        <v>1213.9000000000001</v>
      </c>
      <c r="L206" s="231">
        <v>1184.9000000000001</v>
      </c>
      <c r="M206" s="231">
        <v>4.7091399999999997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2660.95</v>
      </c>
      <c r="D207" s="232">
        <v>2669.5833333333335</v>
      </c>
      <c r="E207" s="232">
        <v>2625.9666666666672</v>
      </c>
      <c r="F207" s="232">
        <v>2590.9833333333336</v>
      </c>
      <c r="G207" s="232">
        <v>2547.3666666666672</v>
      </c>
      <c r="H207" s="232">
        <v>2704.5666666666671</v>
      </c>
      <c r="I207" s="232">
        <v>2748.1833333333329</v>
      </c>
      <c r="J207" s="232">
        <v>2783.166666666667</v>
      </c>
      <c r="K207" s="231">
        <v>2713.2</v>
      </c>
      <c r="L207" s="231">
        <v>2634.6</v>
      </c>
      <c r="M207" s="231">
        <v>4.5372300000000001</v>
      </c>
      <c r="N207" s="1"/>
      <c r="O207" s="1"/>
    </row>
    <row r="208" spans="1:15" ht="12.75" customHeight="1">
      <c r="A208" s="30">
        <v>198</v>
      </c>
      <c r="B208" s="217" t="s">
        <v>767</v>
      </c>
      <c r="C208" s="231">
        <v>351.75</v>
      </c>
      <c r="D208" s="232">
        <v>351.38333333333338</v>
      </c>
      <c r="E208" s="232">
        <v>342.01666666666677</v>
      </c>
      <c r="F208" s="232">
        <v>332.28333333333336</v>
      </c>
      <c r="G208" s="232">
        <v>322.91666666666674</v>
      </c>
      <c r="H208" s="232">
        <v>361.11666666666679</v>
      </c>
      <c r="I208" s="232">
        <v>370.48333333333346</v>
      </c>
      <c r="J208" s="232">
        <v>380.21666666666681</v>
      </c>
      <c r="K208" s="231">
        <v>360.75</v>
      </c>
      <c r="L208" s="231">
        <v>341.65</v>
      </c>
      <c r="M208" s="231">
        <v>2.98529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465.4</v>
      </c>
      <c r="D209" s="232">
        <v>465.73333333333335</v>
      </c>
      <c r="E209" s="232">
        <v>460.4666666666667</v>
      </c>
      <c r="F209" s="232">
        <v>455.53333333333336</v>
      </c>
      <c r="G209" s="232">
        <v>450.26666666666671</v>
      </c>
      <c r="H209" s="232">
        <v>470.66666666666669</v>
      </c>
      <c r="I209" s="232">
        <v>475.93333333333334</v>
      </c>
      <c r="J209" s="232">
        <v>480.86666666666667</v>
      </c>
      <c r="K209" s="231">
        <v>471</v>
      </c>
      <c r="L209" s="231">
        <v>460.8</v>
      </c>
      <c r="M209" s="231">
        <v>33.565440000000002</v>
      </c>
      <c r="N209" s="1"/>
      <c r="O209" s="1"/>
    </row>
    <row r="210" spans="1:15" ht="12.75" customHeight="1">
      <c r="A210" s="30">
        <v>200</v>
      </c>
      <c r="B210" s="217" t="s">
        <v>774</v>
      </c>
      <c r="C210" s="231">
        <v>1298.25</v>
      </c>
      <c r="D210" s="232">
        <v>1298.6499999999999</v>
      </c>
      <c r="E210" s="232">
        <v>1289.5999999999997</v>
      </c>
      <c r="F210" s="232">
        <v>1280.9499999999998</v>
      </c>
      <c r="G210" s="232">
        <v>1271.8999999999996</v>
      </c>
      <c r="H210" s="232">
        <v>1307.2999999999997</v>
      </c>
      <c r="I210" s="232">
        <v>1316.35</v>
      </c>
      <c r="J210" s="232">
        <v>1324.9999999999998</v>
      </c>
      <c r="K210" s="231">
        <v>1307.7</v>
      </c>
      <c r="L210" s="231">
        <v>1290</v>
      </c>
      <c r="M210" s="231">
        <v>0.40960000000000002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2356.75</v>
      </c>
      <c r="D211" s="232">
        <v>2354.9166666666665</v>
      </c>
      <c r="E211" s="232">
        <v>2301.8833333333332</v>
      </c>
      <c r="F211" s="232">
        <v>2247.0166666666669</v>
      </c>
      <c r="G211" s="232">
        <v>2193.9833333333336</v>
      </c>
      <c r="H211" s="232">
        <v>2409.7833333333328</v>
      </c>
      <c r="I211" s="232">
        <v>2462.8166666666666</v>
      </c>
      <c r="J211" s="232">
        <v>2517.6833333333325</v>
      </c>
      <c r="K211" s="231">
        <v>2407.9499999999998</v>
      </c>
      <c r="L211" s="231">
        <v>2300.0500000000002</v>
      </c>
      <c r="M211" s="231">
        <v>9.1707000000000001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116.6</v>
      </c>
      <c r="D212" s="232">
        <v>117.13333333333333</v>
      </c>
      <c r="E212" s="232">
        <v>114.86666666666665</v>
      </c>
      <c r="F212" s="232">
        <v>113.13333333333333</v>
      </c>
      <c r="G212" s="232">
        <v>110.86666666666665</v>
      </c>
      <c r="H212" s="232">
        <v>118.86666666666665</v>
      </c>
      <c r="I212" s="232">
        <v>121.13333333333333</v>
      </c>
      <c r="J212" s="232">
        <v>122.86666666666665</v>
      </c>
      <c r="K212" s="231">
        <v>119.4</v>
      </c>
      <c r="L212" s="231">
        <v>115.4</v>
      </c>
      <c r="M212" s="231">
        <v>32.116199999999999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230.25</v>
      </c>
      <c r="D213" s="232">
        <v>230.91666666666666</v>
      </c>
      <c r="E213" s="232">
        <v>225.83333333333331</v>
      </c>
      <c r="F213" s="232">
        <v>221.41666666666666</v>
      </c>
      <c r="G213" s="232">
        <v>216.33333333333331</v>
      </c>
      <c r="H213" s="232">
        <v>235.33333333333331</v>
      </c>
      <c r="I213" s="232">
        <v>240.41666666666663</v>
      </c>
      <c r="J213" s="232">
        <v>244.83333333333331</v>
      </c>
      <c r="K213" s="231">
        <v>236</v>
      </c>
      <c r="L213" s="231">
        <v>226.5</v>
      </c>
      <c r="M213" s="231">
        <v>45.976599999999998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2634.85</v>
      </c>
      <c r="D214" s="232">
        <v>2612.5333333333333</v>
      </c>
      <c r="E214" s="232">
        <v>2585.3166666666666</v>
      </c>
      <c r="F214" s="232">
        <v>2535.7833333333333</v>
      </c>
      <c r="G214" s="232">
        <v>2508.5666666666666</v>
      </c>
      <c r="H214" s="232">
        <v>2662.0666666666666</v>
      </c>
      <c r="I214" s="232">
        <v>2689.2833333333328</v>
      </c>
      <c r="J214" s="232">
        <v>2738.8166666666666</v>
      </c>
      <c r="K214" s="231">
        <v>2639.75</v>
      </c>
      <c r="L214" s="231">
        <v>2563</v>
      </c>
      <c r="M214" s="231">
        <v>19.80667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343.75</v>
      </c>
      <c r="D215" s="232">
        <v>340.56666666666666</v>
      </c>
      <c r="E215" s="232">
        <v>333.63333333333333</v>
      </c>
      <c r="F215" s="232">
        <v>323.51666666666665</v>
      </c>
      <c r="G215" s="232">
        <v>316.58333333333331</v>
      </c>
      <c r="H215" s="232">
        <v>350.68333333333334</v>
      </c>
      <c r="I215" s="232">
        <v>357.61666666666662</v>
      </c>
      <c r="J215" s="232">
        <v>367.73333333333335</v>
      </c>
      <c r="K215" s="231">
        <v>347.5</v>
      </c>
      <c r="L215" s="231">
        <v>330.45</v>
      </c>
      <c r="M215" s="231">
        <v>13.532909999999999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3084.3</v>
      </c>
      <c r="D216" s="232">
        <v>3104.3333333333335</v>
      </c>
      <c r="E216" s="232">
        <v>3045.4666666666672</v>
      </c>
      <c r="F216" s="232">
        <v>3006.6333333333337</v>
      </c>
      <c r="G216" s="232">
        <v>2947.7666666666673</v>
      </c>
      <c r="H216" s="232">
        <v>3143.166666666667</v>
      </c>
      <c r="I216" s="232">
        <v>3202.0333333333328</v>
      </c>
      <c r="J216" s="232">
        <v>3240.8666666666668</v>
      </c>
      <c r="K216" s="231">
        <v>3163.2</v>
      </c>
      <c r="L216" s="231">
        <v>3065.5</v>
      </c>
      <c r="M216" s="231">
        <v>5.3589999999999999E-2</v>
      </c>
      <c r="N216" s="1"/>
      <c r="O216" s="1"/>
    </row>
    <row r="217" spans="1:15" ht="12.75" customHeight="1">
      <c r="A217" s="30">
        <v>207</v>
      </c>
      <c r="B217" s="217" t="s">
        <v>775</v>
      </c>
      <c r="C217" s="231">
        <v>740.15</v>
      </c>
      <c r="D217" s="232">
        <v>749.13333333333321</v>
      </c>
      <c r="E217" s="232">
        <v>725.46666666666647</v>
      </c>
      <c r="F217" s="232">
        <v>710.7833333333333</v>
      </c>
      <c r="G217" s="232">
        <v>687.11666666666656</v>
      </c>
      <c r="H217" s="232">
        <v>763.81666666666638</v>
      </c>
      <c r="I217" s="232">
        <v>787.48333333333312</v>
      </c>
      <c r="J217" s="232">
        <v>802.16666666666629</v>
      </c>
      <c r="K217" s="231">
        <v>772.8</v>
      </c>
      <c r="L217" s="231">
        <v>734.45</v>
      </c>
      <c r="M217" s="231">
        <v>0.89936000000000005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39507.85</v>
      </c>
      <c r="D218" s="232">
        <v>39287.700000000004</v>
      </c>
      <c r="E218" s="232">
        <v>38895.55000000001</v>
      </c>
      <c r="F218" s="232">
        <v>38283.250000000007</v>
      </c>
      <c r="G218" s="232">
        <v>37891.100000000013</v>
      </c>
      <c r="H218" s="232">
        <v>39900.000000000007</v>
      </c>
      <c r="I218" s="232">
        <v>40292.15</v>
      </c>
      <c r="J218" s="232">
        <v>40904.450000000004</v>
      </c>
      <c r="K218" s="231">
        <v>39679.85</v>
      </c>
      <c r="L218" s="231">
        <v>38675.4</v>
      </c>
      <c r="M218" s="231">
        <v>1.755E-2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46.5</v>
      </c>
      <c r="D219" s="232">
        <v>46.833333333333336</v>
      </c>
      <c r="E219" s="232">
        <v>45.966666666666669</v>
      </c>
      <c r="F219" s="232">
        <v>45.43333333333333</v>
      </c>
      <c r="G219" s="232">
        <v>44.566666666666663</v>
      </c>
      <c r="H219" s="232">
        <v>47.366666666666674</v>
      </c>
      <c r="I219" s="232">
        <v>48.233333333333334</v>
      </c>
      <c r="J219" s="232">
        <v>48.76666666666668</v>
      </c>
      <c r="K219" s="231">
        <v>47.7</v>
      </c>
      <c r="L219" s="231">
        <v>46.3</v>
      </c>
      <c r="M219" s="231">
        <v>33.344000000000001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2613.3000000000002</v>
      </c>
      <c r="D220" s="232">
        <v>2618.15</v>
      </c>
      <c r="E220" s="232">
        <v>2586.4500000000003</v>
      </c>
      <c r="F220" s="232">
        <v>2559.6000000000004</v>
      </c>
      <c r="G220" s="232">
        <v>2527.9000000000005</v>
      </c>
      <c r="H220" s="232">
        <v>2645</v>
      </c>
      <c r="I220" s="232">
        <v>2676.7</v>
      </c>
      <c r="J220" s="232">
        <v>2703.5499999999997</v>
      </c>
      <c r="K220" s="231">
        <v>2649.85</v>
      </c>
      <c r="L220" s="231">
        <v>2591.3000000000002</v>
      </c>
      <c r="M220" s="231">
        <v>37.736640000000001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857.9</v>
      </c>
      <c r="D221" s="232">
        <v>848.19999999999993</v>
      </c>
      <c r="E221" s="232">
        <v>835.79999999999984</v>
      </c>
      <c r="F221" s="232">
        <v>813.69999999999993</v>
      </c>
      <c r="G221" s="232">
        <v>801.29999999999984</v>
      </c>
      <c r="H221" s="232">
        <v>870.29999999999984</v>
      </c>
      <c r="I221" s="232">
        <v>882.69999999999993</v>
      </c>
      <c r="J221" s="232">
        <v>904.79999999999984</v>
      </c>
      <c r="K221" s="231">
        <v>860.6</v>
      </c>
      <c r="L221" s="231">
        <v>826.1</v>
      </c>
      <c r="M221" s="231">
        <v>167.9819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1130.3499999999999</v>
      </c>
      <c r="D222" s="232">
        <v>1124.7333333333333</v>
      </c>
      <c r="E222" s="232">
        <v>1113.2666666666667</v>
      </c>
      <c r="F222" s="232">
        <v>1096.1833333333334</v>
      </c>
      <c r="G222" s="232">
        <v>1084.7166666666667</v>
      </c>
      <c r="H222" s="232">
        <v>1141.8166666666666</v>
      </c>
      <c r="I222" s="232">
        <v>1153.2833333333333</v>
      </c>
      <c r="J222" s="232">
        <v>1170.3666666666666</v>
      </c>
      <c r="K222" s="231">
        <v>1136.2</v>
      </c>
      <c r="L222" s="231">
        <v>1107.6500000000001</v>
      </c>
      <c r="M222" s="231">
        <v>5.52867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409.45</v>
      </c>
      <c r="D223" s="232">
        <v>402.65000000000003</v>
      </c>
      <c r="E223" s="232">
        <v>393.85000000000008</v>
      </c>
      <c r="F223" s="232">
        <v>378.25000000000006</v>
      </c>
      <c r="G223" s="232">
        <v>369.4500000000001</v>
      </c>
      <c r="H223" s="232">
        <v>418.25000000000006</v>
      </c>
      <c r="I223" s="232">
        <v>427.05</v>
      </c>
      <c r="J223" s="232">
        <v>442.65000000000003</v>
      </c>
      <c r="K223" s="231">
        <v>411.45</v>
      </c>
      <c r="L223" s="231">
        <v>387.05</v>
      </c>
      <c r="M223" s="231">
        <v>44.990560000000002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489.5</v>
      </c>
      <c r="D224" s="232">
        <v>490.13333333333338</v>
      </c>
      <c r="E224" s="232">
        <v>473.36666666666679</v>
      </c>
      <c r="F224" s="232">
        <v>457.23333333333341</v>
      </c>
      <c r="G224" s="232">
        <v>440.46666666666681</v>
      </c>
      <c r="H224" s="232">
        <v>506.26666666666677</v>
      </c>
      <c r="I224" s="232">
        <v>523.0333333333333</v>
      </c>
      <c r="J224" s="232">
        <v>539.16666666666674</v>
      </c>
      <c r="K224" s="231">
        <v>506.9</v>
      </c>
      <c r="L224" s="231">
        <v>474</v>
      </c>
      <c r="M224" s="231">
        <v>10.81889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50.2</v>
      </c>
      <c r="D225" s="232">
        <v>50.416666666666664</v>
      </c>
      <c r="E225" s="232">
        <v>49.333333333333329</v>
      </c>
      <c r="F225" s="232">
        <v>48.466666666666661</v>
      </c>
      <c r="G225" s="232">
        <v>47.383333333333326</v>
      </c>
      <c r="H225" s="232">
        <v>51.283333333333331</v>
      </c>
      <c r="I225" s="232">
        <v>52.36666666666666</v>
      </c>
      <c r="J225" s="232">
        <v>53.233333333333334</v>
      </c>
      <c r="K225" s="231">
        <v>51.5</v>
      </c>
      <c r="L225" s="231">
        <v>49.55</v>
      </c>
      <c r="M225" s="231">
        <v>70.329920000000001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59.6</v>
      </c>
      <c r="D226" s="232">
        <v>58.733333333333327</v>
      </c>
      <c r="E226" s="232">
        <v>57.666666666666657</v>
      </c>
      <c r="F226" s="232">
        <v>55.733333333333327</v>
      </c>
      <c r="G226" s="232">
        <v>54.666666666666657</v>
      </c>
      <c r="H226" s="232">
        <v>60.666666666666657</v>
      </c>
      <c r="I226" s="232">
        <v>61.733333333333334</v>
      </c>
      <c r="J226" s="232">
        <v>63.666666666666657</v>
      </c>
      <c r="K226" s="231">
        <v>59.8</v>
      </c>
      <c r="L226" s="231">
        <v>56.8</v>
      </c>
      <c r="M226" s="231">
        <v>619.49942999999996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88.9</v>
      </c>
      <c r="D227" s="232">
        <v>88.100000000000009</v>
      </c>
      <c r="E227" s="232">
        <v>86.600000000000023</v>
      </c>
      <c r="F227" s="232">
        <v>84.300000000000011</v>
      </c>
      <c r="G227" s="232">
        <v>82.800000000000026</v>
      </c>
      <c r="H227" s="232">
        <v>90.40000000000002</v>
      </c>
      <c r="I227" s="232">
        <v>91.899999999999991</v>
      </c>
      <c r="J227" s="232">
        <v>94.200000000000017</v>
      </c>
      <c r="K227" s="231">
        <v>89.6</v>
      </c>
      <c r="L227" s="231">
        <v>85.8</v>
      </c>
      <c r="M227" s="231">
        <v>522.83645999999999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827.15</v>
      </c>
      <c r="D228" s="232">
        <v>824.88333333333333</v>
      </c>
      <c r="E228" s="232">
        <v>802.26666666666665</v>
      </c>
      <c r="F228" s="232">
        <v>777.38333333333333</v>
      </c>
      <c r="G228" s="232">
        <v>754.76666666666665</v>
      </c>
      <c r="H228" s="232">
        <v>849.76666666666665</v>
      </c>
      <c r="I228" s="232">
        <v>872.38333333333321</v>
      </c>
      <c r="J228" s="232">
        <v>897.26666666666665</v>
      </c>
      <c r="K228" s="231">
        <v>847.5</v>
      </c>
      <c r="L228" s="231">
        <v>800</v>
      </c>
      <c r="M228" s="231">
        <v>8.8590000000000002E-2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519.75</v>
      </c>
      <c r="D229" s="232">
        <v>518.16666666666663</v>
      </c>
      <c r="E229" s="232">
        <v>498.33333333333326</v>
      </c>
      <c r="F229" s="232">
        <v>476.91666666666663</v>
      </c>
      <c r="G229" s="232">
        <v>457.08333333333326</v>
      </c>
      <c r="H229" s="232">
        <v>539.58333333333326</v>
      </c>
      <c r="I229" s="232">
        <v>559.41666666666652</v>
      </c>
      <c r="J229" s="232">
        <v>580.83333333333326</v>
      </c>
      <c r="K229" s="231">
        <v>538</v>
      </c>
      <c r="L229" s="231">
        <v>496.75</v>
      </c>
      <c r="M229" s="231">
        <v>23.185669999999998</v>
      </c>
      <c r="N229" s="1"/>
      <c r="O229" s="1"/>
    </row>
    <row r="230" spans="1:15" ht="12.75" customHeight="1">
      <c r="A230" s="30">
        <v>220</v>
      </c>
      <c r="B230" s="217" t="s">
        <v>898</v>
      </c>
      <c r="C230" s="231">
        <v>1886.6</v>
      </c>
      <c r="D230" s="232">
        <v>1882.2</v>
      </c>
      <c r="E230" s="232">
        <v>1839.4</v>
      </c>
      <c r="F230" s="232">
        <v>1792.2</v>
      </c>
      <c r="G230" s="232">
        <v>1749.4</v>
      </c>
      <c r="H230" s="232">
        <v>1929.4</v>
      </c>
      <c r="I230" s="232">
        <v>1972.1999999999998</v>
      </c>
      <c r="J230" s="232">
        <v>2019.4</v>
      </c>
      <c r="K230" s="231">
        <v>1925</v>
      </c>
      <c r="L230" s="231">
        <v>1835</v>
      </c>
      <c r="M230" s="231">
        <v>0.29366999999999999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281.10000000000002</v>
      </c>
      <c r="D231" s="232">
        <v>280.5</v>
      </c>
      <c r="E231" s="232">
        <v>275.05</v>
      </c>
      <c r="F231" s="232">
        <v>269</v>
      </c>
      <c r="G231" s="232">
        <v>263.55</v>
      </c>
      <c r="H231" s="232">
        <v>286.55</v>
      </c>
      <c r="I231" s="232">
        <v>292.00000000000006</v>
      </c>
      <c r="J231" s="232">
        <v>298.05</v>
      </c>
      <c r="K231" s="231">
        <v>285.95</v>
      </c>
      <c r="L231" s="231">
        <v>274.45</v>
      </c>
      <c r="M231" s="231">
        <v>28.821449999999999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378.6</v>
      </c>
      <c r="D232" s="232">
        <v>374.56666666666661</v>
      </c>
      <c r="E232" s="232">
        <v>364.43333333333322</v>
      </c>
      <c r="F232" s="232">
        <v>350.26666666666659</v>
      </c>
      <c r="G232" s="232">
        <v>340.13333333333321</v>
      </c>
      <c r="H232" s="232">
        <v>388.73333333333323</v>
      </c>
      <c r="I232" s="232">
        <v>398.86666666666667</v>
      </c>
      <c r="J232" s="232">
        <v>413.03333333333325</v>
      </c>
      <c r="K232" s="231">
        <v>384.7</v>
      </c>
      <c r="L232" s="231">
        <v>360.4</v>
      </c>
      <c r="M232" s="231">
        <v>557.45171000000005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100.75</v>
      </c>
      <c r="D233" s="232">
        <v>100.76666666666667</v>
      </c>
      <c r="E233" s="232">
        <v>99.783333333333331</v>
      </c>
      <c r="F233" s="232">
        <v>98.816666666666663</v>
      </c>
      <c r="G233" s="232">
        <v>97.833333333333329</v>
      </c>
      <c r="H233" s="232">
        <v>101.73333333333333</v>
      </c>
      <c r="I233" s="232">
        <v>102.71666666666665</v>
      </c>
      <c r="J233" s="232">
        <v>103.68333333333334</v>
      </c>
      <c r="K233" s="231">
        <v>101.75</v>
      </c>
      <c r="L233" s="231">
        <v>99.8</v>
      </c>
      <c r="M233" s="231">
        <v>1.2683500000000001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192.35</v>
      </c>
      <c r="D234" s="232">
        <v>192.79999999999998</v>
      </c>
      <c r="E234" s="232">
        <v>187.29999999999995</v>
      </c>
      <c r="F234" s="232">
        <v>182.24999999999997</v>
      </c>
      <c r="G234" s="232">
        <v>176.74999999999994</v>
      </c>
      <c r="H234" s="232">
        <v>197.84999999999997</v>
      </c>
      <c r="I234" s="232">
        <v>203.35000000000002</v>
      </c>
      <c r="J234" s="232">
        <v>208.39999999999998</v>
      </c>
      <c r="K234" s="231">
        <v>198.3</v>
      </c>
      <c r="L234" s="231">
        <v>187.75</v>
      </c>
      <c r="M234" s="231">
        <v>32.020330000000001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119.3</v>
      </c>
      <c r="D235" s="232">
        <v>118.78333333333332</v>
      </c>
      <c r="E235" s="232">
        <v>116.21666666666664</v>
      </c>
      <c r="F235" s="232">
        <v>113.13333333333333</v>
      </c>
      <c r="G235" s="232">
        <v>110.56666666666665</v>
      </c>
      <c r="H235" s="232">
        <v>121.86666666666663</v>
      </c>
      <c r="I235" s="232">
        <v>124.43333333333332</v>
      </c>
      <c r="J235" s="232">
        <v>127.51666666666662</v>
      </c>
      <c r="K235" s="231">
        <v>121.35</v>
      </c>
      <c r="L235" s="231">
        <v>115.7</v>
      </c>
      <c r="M235" s="231">
        <v>83.276970000000006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69.900000000000006</v>
      </c>
      <c r="D236" s="232">
        <v>69.7</v>
      </c>
      <c r="E236" s="232">
        <v>68</v>
      </c>
      <c r="F236" s="232">
        <v>66.099999999999994</v>
      </c>
      <c r="G236" s="232">
        <v>64.399999999999991</v>
      </c>
      <c r="H236" s="232">
        <v>71.600000000000009</v>
      </c>
      <c r="I236" s="232">
        <v>73.300000000000026</v>
      </c>
      <c r="J236" s="232">
        <v>75.200000000000017</v>
      </c>
      <c r="K236" s="231">
        <v>71.400000000000006</v>
      </c>
      <c r="L236" s="231">
        <v>67.8</v>
      </c>
      <c r="M236" s="231">
        <v>41.324480000000001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4538.5</v>
      </c>
      <c r="D237" s="232">
        <v>4534.5333333333338</v>
      </c>
      <c r="E237" s="232">
        <v>4459.0666666666675</v>
      </c>
      <c r="F237" s="232">
        <v>4379.6333333333341</v>
      </c>
      <c r="G237" s="232">
        <v>4304.1666666666679</v>
      </c>
      <c r="H237" s="232">
        <v>4613.9666666666672</v>
      </c>
      <c r="I237" s="232">
        <v>4689.4333333333325</v>
      </c>
      <c r="J237" s="232">
        <v>4768.8666666666668</v>
      </c>
      <c r="K237" s="231">
        <v>4610</v>
      </c>
      <c r="L237" s="231">
        <v>4455.1000000000004</v>
      </c>
      <c r="M237" s="231">
        <v>0.46820000000000001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292.25</v>
      </c>
      <c r="D238" s="232">
        <v>293.51666666666665</v>
      </c>
      <c r="E238" s="232">
        <v>288.73333333333329</v>
      </c>
      <c r="F238" s="232">
        <v>285.21666666666664</v>
      </c>
      <c r="G238" s="232">
        <v>280.43333333333328</v>
      </c>
      <c r="H238" s="232">
        <v>297.0333333333333</v>
      </c>
      <c r="I238" s="232">
        <v>301.81666666666661</v>
      </c>
      <c r="J238" s="232">
        <v>305.33333333333331</v>
      </c>
      <c r="K238" s="231">
        <v>298.3</v>
      </c>
      <c r="L238" s="231">
        <v>290</v>
      </c>
      <c r="M238" s="231">
        <v>16.116779999999999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138.75</v>
      </c>
      <c r="D239" s="232">
        <v>137.9</v>
      </c>
      <c r="E239" s="232">
        <v>136.25</v>
      </c>
      <c r="F239" s="232">
        <v>133.75</v>
      </c>
      <c r="G239" s="232">
        <v>132.1</v>
      </c>
      <c r="H239" s="232">
        <v>140.4</v>
      </c>
      <c r="I239" s="232">
        <v>142.05000000000004</v>
      </c>
      <c r="J239" s="232">
        <v>144.55000000000001</v>
      </c>
      <c r="K239" s="231">
        <v>139.55000000000001</v>
      </c>
      <c r="L239" s="231">
        <v>135.4</v>
      </c>
      <c r="M239" s="231">
        <v>32.128369999999997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318</v>
      </c>
      <c r="D240" s="232">
        <v>319.73333333333335</v>
      </c>
      <c r="E240" s="232">
        <v>311.56666666666672</v>
      </c>
      <c r="F240" s="232">
        <v>305.13333333333338</v>
      </c>
      <c r="G240" s="232">
        <v>296.96666666666675</v>
      </c>
      <c r="H240" s="232">
        <v>326.16666666666669</v>
      </c>
      <c r="I240" s="232">
        <v>334.33333333333331</v>
      </c>
      <c r="J240" s="232">
        <v>340.76666666666665</v>
      </c>
      <c r="K240" s="231">
        <v>327.9</v>
      </c>
      <c r="L240" s="231">
        <v>313.3</v>
      </c>
      <c r="M240" s="231">
        <v>77.628799999999998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78.55</v>
      </c>
      <c r="D241" s="232">
        <v>78.900000000000006</v>
      </c>
      <c r="E241" s="232">
        <v>77.800000000000011</v>
      </c>
      <c r="F241" s="232">
        <v>77.050000000000011</v>
      </c>
      <c r="G241" s="232">
        <v>75.950000000000017</v>
      </c>
      <c r="H241" s="232">
        <v>79.650000000000006</v>
      </c>
      <c r="I241" s="232">
        <v>80.75</v>
      </c>
      <c r="J241" s="232">
        <v>81.5</v>
      </c>
      <c r="K241" s="231">
        <v>80</v>
      </c>
      <c r="L241" s="231">
        <v>78.150000000000006</v>
      </c>
      <c r="M241" s="231">
        <v>108.17457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26.75</v>
      </c>
      <c r="D242" s="232">
        <v>26.966666666666669</v>
      </c>
      <c r="E242" s="232">
        <v>26.283333333333339</v>
      </c>
      <c r="F242" s="232">
        <v>25.81666666666667</v>
      </c>
      <c r="G242" s="232">
        <v>25.13333333333334</v>
      </c>
      <c r="H242" s="232">
        <v>27.433333333333337</v>
      </c>
      <c r="I242" s="232">
        <v>28.116666666666667</v>
      </c>
      <c r="J242" s="232">
        <v>28.583333333333336</v>
      </c>
      <c r="K242" s="231">
        <v>27.65</v>
      </c>
      <c r="L242" s="231">
        <v>26.5</v>
      </c>
      <c r="M242" s="231">
        <v>266.70197999999999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630.20000000000005</v>
      </c>
      <c r="D243" s="232">
        <v>629.18333333333339</v>
      </c>
      <c r="E243" s="232">
        <v>623.91666666666674</v>
      </c>
      <c r="F243" s="232">
        <v>617.63333333333333</v>
      </c>
      <c r="G243" s="232">
        <v>612.36666666666667</v>
      </c>
      <c r="H243" s="232">
        <v>635.46666666666681</v>
      </c>
      <c r="I243" s="232">
        <v>640.73333333333346</v>
      </c>
      <c r="J243" s="232">
        <v>647.01666666666688</v>
      </c>
      <c r="K243" s="231">
        <v>634.45000000000005</v>
      </c>
      <c r="L243" s="231">
        <v>622.9</v>
      </c>
      <c r="M243" s="231">
        <v>12.295769999999999</v>
      </c>
      <c r="N243" s="1"/>
      <c r="O243" s="1"/>
    </row>
    <row r="244" spans="1:15" ht="12.75" customHeight="1">
      <c r="A244" s="30">
        <v>234</v>
      </c>
      <c r="B244" s="217" t="s">
        <v>770</v>
      </c>
      <c r="C244" s="231">
        <v>31.55</v>
      </c>
      <c r="D244" s="232">
        <v>31.75</v>
      </c>
      <c r="E244" s="232">
        <v>31.049999999999997</v>
      </c>
      <c r="F244" s="232">
        <v>30.549999999999997</v>
      </c>
      <c r="G244" s="232">
        <v>29.849999999999994</v>
      </c>
      <c r="H244" s="232">
        <v>32.25</v>
      </c>
      <c r="I244" s="232">
        <v>32.950000000000003</v>
      </c>
      <c r="J244" s="232">
        <v>33.450000000000003</v>
      </c>
      <c r="K244" s="231">
        <v>32.450000000000003</v>
      </c>
      <c r="L244" s="231">
        <v>31.25</v>
      </c>
      <c r="M244" s="231">
        <v>245.17706999999999</v>
      </c>
      <c r="N244" s="1"/>
      <c r="O244" s="1"/>
    </row>
    <row r="245" spans="1:15" ht="12.75" customHeight="1">
      <c r="A245" s="30">
        <v>235</v>
      </c>
      <c r="B245" s="217" t="s">
        <v>776</v>
      </c>
      <c r="C245" s="231">
        <v>1150</v>
      </c>
      <c r="D245" s="232">
        <v>1151.6666666666667</v>
      </c>
      <c r="E245" s="232">
        <v>1141.3333333333335</v>
      </c>
      <c r="F245" s="232">
        <v>1132.6666666666667</v>
      </c>
      <c r="G245" s="232">
        <v>1122.3333333333335</v>
      </c>
      <c r="H245" s="232">
        <v>1160.3333333333335</v>
      </c>
      <c r="I245" s="232">
        <v>1170.666666666667</v>
      </c>
      <c r="J245" s="232">
        <v>1179.3333333333335</v>
      </c>
      <c r="K245" s="231">
        <v>1162</v>
      </c>
      <c r="L245" s="231">
        <v>1143</v>
      </c>
      <c r="M245" s="231">
        <v>0.28575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337.55</v>
      </c>
      <c r="D246" s="232">
        <v>335.28333333333336</v>
      </c>
      <c r="E246" s="232">
        <v>320.7166666666667</v>
      </c>
      <c r="F246" s="232">
        <v>303.88333333333333</v>
      </c>
      <c r="G246" s="232">
        <v>289.31666666666666</v>
      </c>
      <c r="H246" s="232">
        <v>352.11666666666673</v>
      </c>
      <c r="I246" s="232">
        <v>366.68333333333345</v>
      </c>
      <c r="J246" s="232">
        <v>383.51666666666677</v>
      </c>
      <c r="K246" s="231">
        <v>349.85</v>
      </c>
      <c r="L246" s="231">
        <v>318.45</v>
      </c>
      <c r="M246" s="231">
        <v>1.5976399999999999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424.65</v>
      </c>
      <c r="D247" s="232">
        <v>424.2166666666667</v>
      </c>
      <c r="E247" s="232">
        <v>418.63333333333338</v>
      </c>
      <c r="F247" s="232">
        <v>412.61666666666667</v>
      </c>
      <c r="G247" s="232">
        <v>407.03333333333336</v>
      </c>
      <c r="H247" s="232">
        <v>430.23333333333341</v>
      </c>
      <c r="I247" s="232">
        <v>435.81666666666666</v>
      </c>
      <c r="J247" s="232">
        <v>441.83333333333343</v>
      </c>
      <c r="K247" s="231">
        <v>429.8</v>
      </c>
      <c r="L247" s="231">
        <v>418.2</v>
      </c>
      <c r="M247" s="231">
        <v>9.4064999999999994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142.65</v>
      </c>
      <c r="D248" s="232">
        <v>143.36666666666667</v>
      </c>
      <c r="E248" s="232">
        <v>139.78333333333336</v>
      </c>
      <c r="F248" s="232">
        <v>136.91666666666669</v>
      </c>
      <c r="G248" s="232">
        <v>133.33333333333337</v>
      </c>
      <c r="H248" s="232">
        <v>146.23333333333335</v>
      </c>
      <c r="I248" s="232">
        <v>149.81666666666666</v>
      </c>
      <c r="J248" s="232">
        <v>152.68333333333334</v>
      </c>
      <c r="K248" s="231">
        <v>146.94999999999999</v>
      </c>
      <c r="L248" s="231">
        <v>140.5</v>
      </c>
      <c r="M248" s="231">
        <v>54.071980000000003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1075.9000000000001</v>
      </c>
      <c r="D249" s="232">
        <v>1061.7666666666667</v>
      </c>
      <c r="E249" s="232">
        <v>1042.5333333333333</v>
      </c>
      <c r="F249" s="232">
        <v>1009.1666666666667</v>
      </c>
      <c r="G249" s="232">
        <v>989.93333333333339</v>
      </c>
      <c r="H249" s="232">
        <v>1095.1333333333332</v>
      </c>
      <c r="I249" s="232">
        <v>1114.3666666666663</v>
      </c>
      <c r="J249" s="232">
        <v>1147.7333333333331</v>
      </c>
      <c r="K249" s="231">
        <v>1081</v>
      </c>
      <c r="L249" s="231">
        <v>1028.4000000000001</v>
      </c>
      <c r="M249" s="231">
        <v>44.945749999999997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16.45</v>
      </c>
      <c r="D250" s="232">
        <v>16.533333333333331</v>
      </c>
      <c r="E250" s="232">
        <v>16.166666666666664</v>
      </c>
      <c r="F250" s="232">
        <v>15.883333333333333</v>
      </c>
      <c r="G250" s="232">
        <v>15.516666666666666</v>
      </c>
      <c r="H250" s="232">
        <v>16.816666666666663</v>
      </c>
      <c r="I250" s="232">
        <v>17.18333333333333</v>
      </c>
      <c r="J250" s="232">
        <v>17.466666666666661</v>
      </c>
      <c r="K250" s="231">
        <v>16.899999999999999</v>
      </c>
      <c r="L250" s="231">
        <v>16.25</v>
      </c>
      <c r="M250" s="231">
        <v>99.549689999999998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3645.45</v>
      </c>
      <c r="D251" s="232">
        <v>3640.6666666666665</v>
      </c>
      <c r="E251" s="232">
        <v>3596.7833333333328</v>
      </c>
      <c r="F251" s="232">
        <v>3548.1166666666663</v>
      </c>
      <c r="G251" s="232">
        <v>3504.2333333333327</v>
      </c>
      <c r="H251" s="232">
        <v>3689.333333333333</v>
      </c>
      <c r="I251" s="232">
        <v>3733.2166666666672</v>
      </c>
      <c r="J251" s="232">
        <v>3781.8833333333332</v>
      </c>
      <c r="K251" s="231">
        <v>3684.55</v>
      </c>
      <c r="L251" s="231">
        <v>3592</v>
      </c>
      <c r="M251" s="231">
        <v>4.0260899999999999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1583.75</v>
      </c>
      <c r="D252" s="232">
        <v>1574.2333333333333</v>
      </c>
      <c r="E252" s="232">
        <v>1561.5166666666667</v>
      </c>
      <c r="F252" s="232">
        <v>1539.2833333333333</v>
      </c>
      <c r="G252" s="232">
        <v>1526.5666666666666</v>
      </c>
      <c r="H252" s="232">
        <v>1596.4666666666667</v>
      </c>
      <c r="I252" s="232">
        <v>1609.1833333333334</v>
      </c>
      <c r="J252" s="232">
        <v>1631.4166666666667</v>
      </c>
      <c r="K252" s="231">
        <v>1586.95</v>
      </c>
      <c r="L252" s="231">
        <v>1552</v>
      </c>
      <c r="M252" s="231">
        <v>69.168340000000001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>
        <v>494.25</v>
      </c>
      <c r="D253" s="232">
        <v>494.16666666666669</v>
      </c>
      <c r="E253" s="232">
        <v>487.93333333333339</v>
      </c>
      <c r="F253" s="232">
        <v>481.61666666666673</v>
      </c>
      <c r="G253" s="232">
        <v>475.38333333333344</v>
      </c>
      <c r="H253" s="232">
        <v>500.48333333333335</v>
      </c>
      <c r="I253" s="232">
        <v>506.71666666666658</v>
      </c>
      <c r="J253" s="232">
        <v>513.0333333333333</v>
      </c>
      <c r="K253" s="231">
        <v>500.4</v>
      </c>
      <c r="L253" s="231">
        <v>487.85</v>
      </c>
      <c r="M253" s="231">
        <v>1.1691100000000001</v>
      </c>
      <c r="N253" s="1"/>
      <c r="O253" s="1"/>
    </row>
    <row r="254" spans="1:15" ht="12.75" customHeight="1">
      <c r="A254" s="30">
        <v>244</v>
      </c>
      <c r="B254" s="217" t="s">
        <v>391</v>
      </c>
      <c r="C254" s="231">
        <v>439.8</v>
      </c>
      <c r="D254" s="232">
        <v>437.93333333333334</v>
      </c>
      <c r="E254" s="232">
        <v>428.86666666666667</v>
      </c>
      <c r="F254" s="232">
        <v>417.93333333333334</v>
      </c>
      <c r="G254" s="232">
        <v>408.86666666666667</v>
      </c>
      <c r="H254" s="232">
        <v>448.86666666666667</v>
      </c>
      <c r="I254" s="232">
        <v>457.93333333333339</v>
      </c>
      <c r="J254" s="232">
        <v>468.86666666666667</v>
      </c>
      <c r="K254" s="231">
        <v>447</v>
      </c>
      <c r="L254" s="231">
        <v>427</v>
      </c>
      <c r="M254" s="231">
        <v>3.9915099999999999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2124.85</v>
      </c>
      <c r="D255" s="232">
        <v>2105.3833333333332</v>
      </c>
      <c r="E255" s="232">
        <v>2080.1666666666665</v>
      </c>
      <c r="F255" s="232">
        <v>2035.4833333333331</v>
      </c>
      <c r="G255" s="232">
        <v>2010.2666666666664</v>
      </c>
      <c r="H255" s="232">
        <v>2150.0666666666666</v>
      </c>
      <c r="I255" s="232">
        <v>2175.2833333333338</v>
      </c>
      <c r="J255" s="232">
        <v>2219.9666666666667</v>
      </c>
      <c r="K255" s="231">
        <v>2130.6</v>
      </c>
      <c r="L255" s="231">
        <v>2060.6999999999998</v>
      </c>
      <c r="M255" s="231">
        <v>7.59436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857.05</v>
      </c>
      <c r="D256" s="232">
        <v>857.5333333333333</v>
      </c>
      <c r="E256" s="232">
        <v>845.06666666666661</v>
      </c>
      <c r="F256" s="232">
        <v>833.08333333333326</v>
      </c>
      <c r="G256" s="232">
        <v>820.61666666666656</v>
      </c>
      <c r="H256" s="232">
        <v>869.51666666666665</v>
      </c>
      <c r="I256" s="232">
        <v>881.98333333333335</v>
      </c>
      <c r="J256" s="232">
        <v>893.9666666666667</v>
      </c>
      <c r="K256" s="231">
        <v>870</v>
      </c>
      <c r="L256" s="231">
        <v>845.55</v>
      </c>
      <c r="M256" s="231">
        <v>2.02467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2040.05</v>
      </c>
      <c r="D257" s="232">
        <v>2041.6499999999999</v>
      </c>
      <c r="E257" s="232">
        <v>1998.3999999999996</v>
      </c>
      <c r="F257" s="232">
        <v>1956.7499999999998</v>
      </c>
      <c r="G257" s="232">
        <v>1913.4999999999995</v>
      </c>
      <c r="H257" s="232">
        <v>2083.2999999999997</v>
      </c>
      <c r="I257" s="232">
        <v>2126.5500000000002</v>
      </c>
      <c r="J257" s="232">
        <v>2168.1999999999998</v>
      </c>
      <c r="K257" s="231">
        <v>2084.9</v>
      </c>
      <c r="L257" s="231">
        <v>2000</v>
      </c>
      <c r="M257" s="231">
        <v>0.63261999999999996</v>
      </c>
      <c r="N257" s="1"/>
      <c r="O257" s="1"/>
    </row>
    <row r="258" spans="1:15" ht="12.75" customHeight="1">
      <c r="A258" s="30">
        <v>248</v>
      </c>
      <c r="B258" s="217" t="s">
        <v>393</v>
      </c>
      <c r="C258" s="231">
        <v>2678.35</v>
      </c>
      <c r="D258" s="232">
        <v>2663.4666666666667</v>
      </c>
      <c r="E258" s="232">
        <v>2622.0333333333333</v>
      </c>
      <c r="F258" s="232">
        <v>2565.7166666666667</v>
      </c>
      <c r="G258" s="232">
        <v>2524.2833333333333</v>
      </c>
      <c r="H258" s="232">
        <v>2719.7833333333333</v>
      </c>
      <c r="I258" s="232">
        <v>2761.2166666666667</v>
      </c>
      <c r="J258" s="232">
        <v>2817.5333333333333</v>
      </c>
      <c r="K258" s="231">
        <v>2704.9</v>
      </c>
      <c r="L258" s="231">
        <v>2607.15</v>
      </c>
      <c r="M258" s="231">
        <v>1.3723399999999999</v>
      </c>
      <c r="N258" s="1"/>
      <c r="O258" s="1"/>
    </row>
    <row r="259" spans="1:15" ht="12.75" customHeight="1">
      <c r="A259" s="30">
        <v>249</v>
      </c>
      <c r="B259" s="217" t="s">
        <v>855</v>
      </c>
      <c r="C259" s="231">
        <v>513.35</v>
      </c>
      <c r="D259" s="232">
        <v>516.6</v>
      </c>
      <c r="E259" s="232">
        <v>506.80000000000007</v>
      </c>
      <c r="F259" s="232">
        <v>500.25000000000006</v>
      </c>
      <c r="G259" s="232">
        <v>490.4500000000001</v>
      </c>
      <c r="H259" s="232">
        <v>523.15000000000009</v>
      </c>
      <c r="I259" s="232">
        <v>532.95000000000005</v>
      </c>
      <c r="J259" s="232">
        <v>539.5</v>
      </c>
      <c r="K259" s="231">
        <v>526.4</v>
      </c>
      <c r="L259" s="231">
        <v>510.05</v>
      </c>
      <c r="M259" s="231">
        <v>0.76783000000000001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765.35</v>
      </c>
      <c r="D260" s="232">
        <v>778.11666666666667</v>
      </c>
      <c r="E260" s="232">
        <v>747.23333333333335</v>
      </c>
      <c r="F260" s="232">
        <v>729.11666666666667</v>
      </c>
      <c r="G260" s="232">
        <v>698.23333333333335</v>
      </c>
      <c r="H260" s="232">
        <v>796.23333333333335</v>
      </c>
      <c r="I260" s="232">
        <v>827.11666666666679</v>
      </c>
      <c r="J260" s="232">
        <v>845.23333333333335</v>
      </c>
      <c r="K260" s="231">
        <v>809</v>
      </c>
      <c r="L260" s="231">
        <v>760</v>
      </c>
      <c r="M260" s="231">
        <v>3.03146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405.95</v>
      </c>
      <c r="D261" s="232">
        <v>404.96666666666664</v>
      </c>
      <c r="E261" s="232">
        <v>398.0333333333333</v>
      </c>
      <c r="F261" s="232">
        <v>390.11666666666667</v>
      </c>
      <c r="G261" s="232">
        <v>383.18333333333334</v>
      </c>
      <c r="H261" s="232">
        <v>412.88333333333327</v>
      </c>
      <c r="I261" s="232">
        <v>419.81666666666655</v>
      </c>
      <c r="J261" s="232">
        <v>427.73333333333323</v>
      </c>
      <c r="K261" s="231">
        <v>411.9</v>
      </c>
      <c r="L261" s="231">
        <v>397.05</v>
      </c>
      <c r="M261" s="231">
        <v>4.6767300000000001</v>
      </c>
      <c r="N261" s="1"/>
      <c r="O261" s="1"/>
    </row>
    <row r="262" spans="1:15" ht="12.75" customHeight="1">
      <c r="A262" s="30">
        <v>252</v>
      </c>
      <c r="B262" s="217" t="s">
        <v>396</v>
      </c>
      <c r="C262" s="231">
        <v>64.849999999999994</v>
      </c>
      <c r="D262" s="232">
        <v>64.933333333333323</v>
      </c>
      <c r="E262" s="232">
        <v>64.316666666666649</v>
      </c>
      <c r="F262" s="232">
        <v>63.783333333333331</v>
      </c>
      <c r="G262" s="232">
        <v>63.166666666666657</v>
      </c>
      <c r="H262" s="232">
        <v>65.46666666666664</v>
      </c>
      <c r="I262" s="232">
        <v>66.083333333333314</v>
      </c>
      <c r="J262" s="232">
        <v>66.616666666666632</v>
      </c>
      <c r="K262" s="231">
        <v>65.55</v>
      </c>
      <c r="L262" s="231">
        <v>64.400000000000006</v>
      </c>
      <c r="M262" s="231">
        <v>8.7938399999999994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225.5</v>
      </c>
      <c r="D263" s="232">
        <v>229.6</v>
      </c>
      <c r="E263" s="232">
        <v>220.39999999999998</v>
      </c>
      <c r="F263" s="232">
        <v>215.29999999999998</v>
      </c>
      <c r="G263" s="232">
        <v>206.09999999999997</v>
      </c>
      <c r="H263" s="232">
        <v>234.7</v>
      </c>
      <c r="I263" s="232">
        <v>243.89999999999998</v>
      </c>
      <c r="J263" s="232">
        <v>249</v>
      </c>
      <c r="K263" s="231">
        <v>238.8</v>
      </c>
      <c r="L263" s="231">
        <v>224.5</v>
      </c>
      <c r="M263" s="231">
        <v>7.0523400000000001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727.4</v>
      </c>
      <c r="D264" s="232">
        <v>728.68333333333339</v>
      </c>
      <c r="E264" s="232">
        <v>720.46666666666681</v>
      </c>
      <c r="F264" s="232">
        <v>713.53333333333342</v>
      </c>
      <c r="G264" s="232">
        <v>705.31666666666683</v>
      </c>
      <c r="H264" s="232">
        <v>735.61666666666679</v>
      </c>
      <c r="I264" s="232">
        <v>743.83333333333348</v>
      </c>
      <c r="J264" s="232">
        <v>750.76666666666677</v>
      </c>
      <c r="K264" s="231">
        <v>736.9</v>
      </c>
      <c r="L264" s="231">
        <v>721.75</v>
      </c>
      <c r="M264" s="231">
        <v>22.99091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104.85</v>
      </c>
      <c r="D265" s="232">
        <v>104.56666666666666</v>
      </c>
      <c r="E265" s="232">
        <v>103.28333333333333</v>
      </c>
      <c r="F265" s="232">
        <v>101.71666666666667</v>
      </c>
      <c r="G265" s="232">
        <v>100.43333333333334</v>
      </c>
      <c r="H265" s="232">
        <v>106.13333333333333</v>
      </c>
      <c r="I265" s="232">
        <v>107.41666666666666</v>
      </c>
      <c r="J265" s="232">
        <v>108.98333333333332</v>
      </c>
      <c r="K265" s="231">
        <v>105.85</v>
      </c>
      <c r="L265" s="231">
        <v>103</v>
      </c>
      <c r="M265" s="231">
        <v>3.3243399999999999</v>
      </c>
      <c r="N265" s="1"/>
      <c r="O265" s="1"/>
    </row>
    <row r="266" spans="1:15" ht="12.75" customHeight="1">
      <c r="A266" s="30">
        <v>256</v>
      </c>
      <c r="B266" s="217" t="s">
        <v>398</v>
      </c>
      <c r="C266" s="231">
        <v>265.5</v>
      </c>
      <c r="D266" s="232">
        <v>263.7</v>
      </c>
      <c r="E266" s="232">
        <v>260.39999999999998</v>
      </c>
      <c r="F266" s="232">
        <v>255.3</v>
      </c>
      <c r="G266" s="232">
        <v>252</v>
      </c>
      <c r="H266" s="232">
        <v>268.79999999999995</v>
      </c>
      <c r="I266" s="232">
        <v>272.10000000000002</v>
      </c>
      <c r="J266" s="232">
        <v>277.19999999999993</v>
      </c>
      <c r="K266" s="231">
        <v>267</v>
      </c>
      <c r="L266" s="231">
        <v>258.60000000000002</v>
      </c>
      <c r="M266" s="231">
        <v>7.14011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575.04999999999995</v>
      </c>
      <c r="D267" s="232">
        <v>585.15</v>
      </c>
      <c r="E267" s="232">
        <v>559.34999999999991</v>
      </c>
      <c r="F267" s="232">
        <v>543.65</v>
      </c>
      <c r="G267" s="232">
        <v>517.84999999999991</v>
      </c>
      <c r="H267" s="232">
        <v>600.84999999999991</v>
      </c>
      <c r="I267" s="232">
        <v>626.64999999999986</v>
      </c>
      <c r="J267" s="232">
        <v>642.34999999999991</v>
      </c>
      <c r="K267" s="231">
        <v>610.95000000000005</v>
      </c>
      <c r="L267" s="231">
        <v>569.45000000000005</v>
      </c>
      <c r="M267" s="231">
        <v>41.92268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435.6</v>
      </c>
      <c r="D268" s="232">
        <v>435.09999999999997</v>
      </c>
      <c r="E268" s="232">
        <v>424.94999999999993</v>
      </c>
      <c r="F268" s="232">
        <v>414.29999999999995</v>
      </c>
      <c r="G268" s="232">
        <v>404.14999999999992</v>
      </c>
      <c r="H268" s="232">
        <v>445.74999999999994</v>
      </c>
      <c r="I268" s="232">
        <v>455.89999999999992</v>
      </c>
      <c r="J268" s="232">
        <v>466.54999999999995</v>
      </c>
      <c r="K268" s="231">
        <v>445.25</v>
      </c>
      <c r="L268" s="231">
        <v>424.45</v>
      </c>
      <c r="M268" s="231">
        <v>73.799449999999993</v>
      </c>
      <c r="N268" s="1"/>
      <c r="O268" s="1"/>
    </row>
    <row r="269" spans="1:15" ht="12.75" customHeight="1">
      <c r="A269" s="30">
        <v>259</v>
      </c>
      <c r="B269" s="217" t="s">
        <v>777</v>
      </c>
      <c r="C269" s="231">
        <v>481.55</v>
      </c>
      <c r="D269" s="232">
        <v>484.68333333333339</v>
      </c>
      <c r="E269" s="232">
        <v>474.76666666666677</v>
      </c>
      <c r="F269" s="232">
        <v>467.98333333333335</v>
      </c>
      <c r="G269" s="232">
        <v>458.06666666666672</v>
      </c>
      <c r="H269" s="232">
        <v>491.46666666666681</v>
      </c>
      <c r="I269" s="232">
        <v>501.38333333333344</v>
      </c>
      <c r="J269" s="232">
        <v>508.16666666666686</v>
      </c>
      <c r="K269" s="231">
        <v>494.6</v>
      </c>
      <c r="L269" s="231">
        <v>477.9</v>
      </c>
      <c r="M269" s="231">
        <v>1.25939</v>
      </c>
      <c r="N269" s="1"/>
      <c r="O269" s="1"/>
    </row>
    <row r="270" spans="1:15" ht="12.75" customHeight="1">
      <c r="A270" s="30">
        <v>260</v>
      </c>
      <c r="B270" s="217" t="s">
        <v>778</v>
      </c>
      <c r="C270" s="231">
        <v>348.1</v>
      </c>
      <c r="D270" s="232">
        <v>350.18333333333334</v>
      </c>
      <c r="E270" s="232">
        <v>341.7166666666667</v>
      </c>
      <c r="F270" s="232">
        <v>335.33333333333337</v>
      </c>
      <c r="G270" s="232">
        <v>326.86666666666673</v>
      </c>
      <c r="H270" s="232">
        <v>356.56666666666666</v>
      </c>
      <c r="I270" s="232">
        <v>365.03333333333325</v>
      </c>
      <c r="J270" s="232">
        <v>371.41666666666663</v>
      </c>
      <c r="K270" s="231">
        <v>358.65</v>
      </c>
      <c r="L270" s="231">
        <v>343.8</v>
      </c>
      <c r="M270" s="231">
        <v>0.80281999999999998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625.85</v>
      </c>
      <c r="D271" s="232">
        <v>626.31666666666661</v>
      </c>
      <c r="E271" s="232">
        <v>612.63333333333321</v>
      </c>
      <c r="F271" s="232">
        <v>599.41666666666663</v>
      </c>
      <c r="G271" s="232">
        <v>585.73333333333323</v>
      </c>
      <c r="H271" s="232">
        <v>639.53333333333319</v>
      </c>
      <c r="I271" s="232">
        <v>653.21666666666658</v>
      </c>
      <c r="J271" s="232">
        <v>666.43333333333317</v>
      </c>
      <c r="K271" s="231">
        <v>640</v>
      </c>
      <c r="L271" s="231">
        <v>613.1</v>
      </c>
      <c r="M271" s="231">
        <v>1.45652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208</v>
      </c>
      <c r="D272" s="232">
        <v>210.43333333333331</v>
      </c>
      <c r="E272" s="232">
        <v>203.96666666666661</v>
      </c>
      <c r="F272" s="232">
        <v>199.93333333333331</v>
      </c>
      <c r="G272" s="232">
        <v>193.46666666666661</v>
      </c>
      <c r="H272" s="232">
        <v>214.46666666666661</v>
      </c>
      <c r="I272" s="232">
        <v>220.93333333333331</v>
      </c>
      <c r="J272" s="232">
        <v>224.96666666666661</v>
      </c>
      <c r="K272" s="231">
        <v>216.9</v>
      </c>
      <c r="L272" s="231">
        <v>206.4</v>
      </c>
      <c r="M272" s="231">
        <v>6.6984000000000004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525.15</v>
      </c>
      <c r="D273" s="232">
        <v>526.66666666666663</v>
      </c>
      <c r="E273" s="232">
        <v>516.7833333333333</v>
      </c>
      <c r="F273" s="232">
        <v>508.41666666666663</v>
      </c>
      <c r="G273" s="232">
        <v>498.5333333333333</v>
      </c>
      <c r="H273" s="232">
        <v>535.0333333333333</v>
      </c>
      <c r="I273" s="232">
        <v>544.91666666666674</v>
      </c>
      <c r="J273" s="232">
        <v>553.2833333333333</v>
      </c>
      <c r="K273" s="231">
        <v>536.54999999999995</v>
      </c>
      <c r="L273" s="231">
        <v>518.29999999999995</v>
      </c>
      <c r="M273" s="231">
        <v>0.93837000000000004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1668.7</v>
      </c>
      <c r="D274" s="232">
        <v>1683.8999999999999</v>
      </c>
      <c r="E274" s="232">
        <v>1636.8499999999997</v>
      </c>
      <c r="F274" s="232">
        <v>1604.9999999999998</v>
      </c>
      <c r="G274" s="232">
        <v>1557.9499999999996</v>
      </c>
      <c r="H274" s="232">
        <v>1715.7499999999998</v>
      </c>
      <c r="I274" s="232">
        <v>1762.8</v>
      </c>
      <c r="J274" s="232">
        <v>1794.6499999999999</v>
      </c>
      <c r="K274" s="231">
        <v>1730.95</v>
      </c>
      <c r="L274" s="231">
        <v>1652.05</v>
      </c>
      <c r="M274" s="231">
        <v>2.8233000000000001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257</v>
      </c>
      <c r="D275" s="232">
        <v>252.46666666666667</v>
      </c>
      <c r="E275" s="232">
        <v>246.93333333333334</v>
      </c>
      <c r="F275" s="232">
        <v>236.86666666666667</v>
      </c>
      <c r="G275" s="232">
        <v>231.33333333333334</v>
      </c>
      <c r="H275" s="232">
        <v>262.5333333333333</v>
      </c>
      <c r="I275" s="232">
        <v>268.06666666666672</v>
      </c>
      <c r="J275" s="232">
        <v>278.13333333333333</v>
      </c>
      <c r="K275" s="231">
        <v>258</v>
      </c>
      <c r="L275" s="231">
        <v>242.4</v>
      </c>
      <c r="M275" s="231">
        <v>5.5680500000000004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787.5</v>
      </c>
      <c r="D276" s="232">
        <v>780.38333333333333</v>
      </c>
      <c r="E276" s="232">
        <v>747.76666666666665</v>
      </c>
      <c r="F276" s="232">
        <v>708.0333333333333</v>
      </c>
      <c r="G276" s="232">
        <v>675.41666666666663</v>
      </c>
      <c r="H276" s="232">
        <v>820.11666666666667</v>
      </c>
      <c r="I276" s="232">
        <v>852.73333333333323</v>
      </c>
      <c r="J276" s="232">
        <v>892.4666666666667</v>
      </c>
      <c r="K276" s="231">
        <v>813</v>
      </c>
      <c r="L276" s="231">
        <v>740.65</v>
      </c>
      <c r="M276" s="231">
        <v>66.72636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395.5</v>
      </c>
      <c r="D277" s="232">
        <v>392.09999999999997</v>
      </c>
      <c r="E277" s="232">
        <v>385.39999999999992</v>
      </c>
      <c r="F277" s="232">
        <v>375.29999999999995</v>
      </c>
      <c r="G277" s="232">
        <v>368.59999999999991</v>
      </c>
      <c r="H277" s="232">
        <v>402.19999999999993</v>
      </c>
      <c r="I277" s="232">
        <v>408.9</v>
      </c>
      <c r="J277" s="232">
        <v>418.99999999999994</v>
      </c>
      <c r="K277" s="231">
        <v>398.8</v>
      </c>
      <c r="L277" s="231">
        <v>382</v>
      </c>
      <c r="M277" s="231">
        <v>2.26444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1086.6500000000001</v>
      </c>
      <c r="D278" s="232">
        <v>1081.7166666666667</v>
      </c>
      <c r="E278" s="232">
        <v>1064.9333333333334</v>
      </c>
      <c r="F278" s="232">
        <v>1043.2166666666667</v>
      </c>
      <c r="G278" s="232">
        <v>1026.4333333333334</v>
      </c>
      <c r="H278" s="232">
        <v>1103.4333333333334</v>
      </c>
      <c r="I278" s="232">
        <v>1120.2166666666667</v>
      </c>
      <c r="J278" s="232">
        <v>1141.9333333333334</v>
      </c>
      <c r="K278" s="231">
        <v>1098.5</v>
      </c>
      <c r="L278" s="231">
        <v>1060</v>
      </c>
      <c r="M278" s="231">
        <v>0.57003000000000004</v>
      </c>
      <c r="N278" s="1"/>
      <c r="O278" s="1"/>
    </row>
    <row r="279" spans="1:15" ht="12.75" customHeight="1">
      <c r="A279" s="30">
        <v>269</v>
      </c>
      <c r="B279" s="217" t="s">
        <v>407</v>
      </c>
      <c r="C279" s="231">
        <v>505.15</v>
      </c>
      <c r="D279" s="232">
        <v>502.98333333333335</v>
      </c>
      <c r="E279" s="232">
        <v>494.16666666666669</v>
      </c>
      <c r="F279" s="232">
        <v>483.18333333333334</v>
      </c>
      <c r="G279" s="232">
        <v>474.36666666666667</v>
      </c>
      <c r="H279" s="232">
        <v>513.9666666666667</v>
      </c>
      <c r="I279" s="232">
        <v>522.7833333333333</v>
      </c>
      <c r="J279" s="232">
        <v>533.76666666666665</v>
      </c>
      <c r="K279" s="231">
        <v>511.8</v>
      </c>
      <c r="L279" s="231">
        <v>492</v>
      </c>
      <c r="M279" s="231">
        <v>4.2585300000000004</v>
      </c>
      <c r="N279" s="1"/>
      <c r="O279" s="1"/>
    </row>
    <row r="280" spans="1:15" ht="12.75" customHeight="1">
      <c r="A280" s="30">
        <v>270</v>
      </c>
      <c r="B280" s="217" t="s">
        <v>779</v>
      </c>
      <c r="C280" s="231">
        <v>110.65</v>
      </c>
      <c r="D280" s="232">
        <v>111.89999999999999</v>
      </c>
      <c r="E280" s="232">
        <v>108.79999999999998</v>
      </c>
      <c r="F280" s="232">
        <v>106.94999999999999</v>
      </c>
      <c r="G280" s="232">
        <v>103.84999999999998</v>
      </c>
      <c r="H280" s="232">
        <v>113.74999999999999</v>
      </c>
      <c r="I280" s="232">
        <v>116.84999999999998</v>
      </c>
      <c r="J280" s="232">
        <v>118.69999999999999</v>
      </c>
      <c r="K280" s="231">
        <v>115</v>
      </c>
      <c r="L280" s="231">
        <v>110.05</v>
      </c>
      <c r="M280" s="231">
        <v>25.680589999999999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413.8</v>
      </c>
      <c r="D281" s="232">
        <v>415.86666666666662</v>
      </c>
      <c r="E281" s="232">
        <v>409.98333333333323</v>
      </c>
      <c r="F281" s="232">
        <v>406.16666666666663</v>
      </c>
      <c r="G281" s="232">
        <v>400.28333333333325</v>
      </c>
      <c r="H281" s="232">
        <v>419.68333333333322</v>
      </c>
      <c r="I281" s="232">
        <v>425.56666666666655</v>
      </c>
      <c r="J281" s="232">
        <v>429.38333333333321</v>
      </c>
      <c r="K281" s="231">
        <v>421.75</v>
      </c>
      <c r="L281" s="231">
        <v>412.05</v>
      </c>
      <c r="M281" s="231">
        <v>0.45918999999999999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107.35</v>
      </c>
      <c r="D282" s="232">
        <v>106.43333333333334</v>
      </c>
      <c r="E282" s="232">
        <v>104.46666666666667</v>
      </c>
      <c r="F282" s="232">
        <v>101.58333333333333</v>
      </c>
      <c r="G282" s="232">
        <v>99.61666666666666</v>
      </c>
      <c r="H282" s="232">
        <v>109.31666666666668</v>
      </c>
      <c r="I282" s="232">
        <v>111.28333333333335</v>
      </c>
      <c r="J282" s="232">
        <v>114.16666666666669</v>
      </c>
      <c r="K282" s="231">
        <v>108.4</v>
      </c>
      <c r="L282" s="231">
        <v>103.55</v>
      </c>
      <c r="M282" s="231">
        <v>29.73986</v>
      </c>
      <c r="N282" s="1"/>
      <c r="O282" s="1"/>
    </row>
    <row r="283" spans="1:15" ht="12.75" customHeight="1">
      <c r="A283" s="30">
        <v>273</v>
      </c>
      <c r="B283" s="217" t="s">
        <v>410</v>
      </c>
      <c r="C283" s="231">
        <v>473.65</v>
      </c>
      <c r="D283" s="232">
        <v>466.40000000000003</v>
      </c>
      <c r="E283" s="232">
        <v>455.80000000000007</v>
      </c>
      <c r="F283" s="232">
        <v>437.95000000000005</v>
      </c>
      <c r="G283" s="232">
        <v>427.35000000000008</v>
      </c>
      <c r="H283" s="232">
        <v>484.25000000000006</v>
      </c>
      <c r="I283" s="232">
        <v>494.85000000000008</v>
      </c>
      <c r="J283" s="232">
        <v>512.70000000000005</v>
      </c>
      <c r="K283" s="231">
        <v>477</v>
      </c>
      <c r="L283" s="231">
        <v>448.55</v>
      </c>
      <c r="M283" s="231">
        <v>4.6001899999999996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1761.75</v>
      </c>
      <c r="D284" s="232">
        <v>1749.9166666666667</v>
      </c>
      <c r="E284" s="232">
        <v>1731.8333333333335</v>
      </c>
      <c r="F284" s="232">
        <v>1701.9166666666667</v>
      </c>
      <c r="G284" s="232">
        <v>1683.8333333333335</v>
      </c>
      <c r="H284" s="232">
        <v>1779.8333333333335</v>
      </c>
      <c r="I284" s="232">
        <v>1797.916666666667</v>
      </c>
      <c r="J284" s="232">
        <v>1827.8333333333335</v>
      </c>
      <c r="K284" s="231">
        <v>1768</v>
      </c>
      <c r="L284" s="231">
        <v>1720</v>
      </c>
      <c r="M284" s="231">
        <v>41.844700000000003</v>
      </c>
      <c r="N284" s="1"/>
      <c r="O284" s="1"/>
    </row>
    <row r="285" spans="1:15" ht="12.75" customHeight="1">
      <c r="A285" s="30">
        <v>275</v>
      </c>
      <c r="B285" s="217" t="s">
        <v>764</v>
      </c>
      <c r="C285" s="231">
        <v>1441.45</v>
      </c>
      <c r="D285" s="232">
        <v>1449.4666666666665</v>
      </c>
      <c r="E285" s="232">
        <v>1429.9333333333329</v>
      </c>
      <c r="F285" s="232">
        <v>1418.4166666666665</v>
      </c>
      <c r="G285" s="232">
        <v>1398.883333333333</v>
      </c>
      <c r="H285" s="232">
        <v>1460.9833333333329</v>
      </c>
      <c r="I285" s="232">
        <v>1480.5166666666662</v>
      </c>
      <c r="J285" s="232">
        <v>1492.0333333333328</v>
      </c>
      <c r="K285" s="231">
        <v>1469</v>
      </c>
      <c r="L285" s="231">
        <v>1437.95</v>
      </c>
      <c r="M285" s="231">
        <v>0.19732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86.6</v>
      </c>
      <c r="D286" s="232">
        <v>86.366666666666674</v>
      </c>
      <c r="E286" s="232">
        <v>85.283333333333346</v>
      </c>
      <c r="F286" s="232">
        <v>83.966666666666669</v>
      </c>
      <c r="G286" s="232">
        <v>82.88333333333334</v>
      </c>
      <c r="H286" s="232">
        <v>87.683333333333351</v>
      </c>
      <c r="I286" s="232">
        <v>88.766666666666666</v>
      </c>
      <c r="J286" s="232">
        <v>90.083333333333357</v>
      </c>
      <c r="K286" s="231">
        <v>87.45</v>
      </c>
      <c r="L286" s="231">
        <v>85.05</v>
      </c>
      <c r="M286" s="231">
        <v>40.83867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3440.55</v>
      </c>
      <c r="D287" s="232">
        <v>3414.7999999999997</v>
      </c>
      <c r="E287" s="232">
        <v>3372.3499999999995</v>
      </c>
      <c r="F287" s="232">
        <v>3304.1499999999996</v>
      </c>
      <c r="G287" s="232">
        <v>3261.6999999999994</v>
      </c>
      <c r="H287" s="232">
        <v>3482.9999999999995</v>
      </c>
      <c r="I287" s="232">
        <v>3525.4499999999994</v>
      </c>
      <c r="J287" s="232">
        <v>3593.6499999999996</v>
      </c>
      <c r="K287" s="231">
        <v>3457.25</v>
      </c>
      <c r="L287" s="231">
        <v>3346.6</v>
      </c>
      <c r="M287" s="231">
        <v>2.91981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394.85</v>
      </c>
      <c r="D288" s="232">
        <v>390.63333333333338</v>
      </c>
      <c r="E288" s="232">
        <v>384.66666666666674</v>
      </c>
      <c r="F288" s="232">
        <v>374.48333333333335</v>
      </c>
      <c r="G288" s="232">
        <v>368.51666666666671</v>
      </c>
      <c r="H288" s="232">
        <v>400.81666666666678</v>
      </c>
      <c r="I288" s="232">
        <v>406.78333333333336</v>
      </c>
      <c r="J288" s="232">
        <v>416.96666666666681</v>
      </c>
      <c r="K288" s="231">
        <v>396.6</v>
      </c>
      <c r="L288" s="231">
        <v>380.45</v>
      </c>
      <c r="M288" s="231">
        <v>12.428750000000001</v>
      </c>
      <c r="N288" s="1"/>
      <c r="O288" s="1"/>
    </row>
    <row r="289" spans="1:15" ht="12.75" customHeight="1">
      <c r="A289" s="30">
        <v>279</v>
      </c>
      <c r="B289" s="217" t="s">
        <v>411</v>
      </c>
      <c r="C289" s="231">
        <v>11422.4</v>
      </c>
      <c r="D289" s="232">
        <v>11422.65</v>
      </c>
      <c r="E289" s="232">
        <v>11067.8</v>
      </c>
      <c r="F289" s="232">
        <v>10713.199999999999</v>
      </c>
      <c r="G289" s="232">
        <v>10358.349999999999</v>
      </c>
      <c r="H289" s="232">
        <v>11777.25</v>
      </c>
      <c r="I289" s="232">
        <v>12132.100000000002</v>
      </c>
      <c r="J289" s="232">
        <v>12486.7</v>
      </c>
      <c r="K289" s="231">
        <v>11777.5</v>
      </c>
      <c r="L289" s="231">
        <v>11068.05</v>
      </c>
      <c r="M289" s="231">
        <v>0.13611000000000001</v>
      </c>
      <c r="N289" s="1"/>
      <c r="O289" s="1"/>
    </row>
    <row r="290" spans="1:15" ht="12.75" customHeight="1">
      <c r="A290" s="30">
        <v>280</v>
      </c>
      <c r="B290" s="217" t="s">
        <v>872</v>
      </c>
      <c r="C290" s="231">
        <v>4587.75</v>
      </c>
      <c r="D290" s="232">
        <v>4525.916666666667</v>
      </c>
      <c r="E290" s="232">
        <v>4456.8333333333339</v>
      </c>
      <c r="F290" s="232">
        <v>4325.916666666667</v>
      </c>
      <c r="G290" s="232">
        <v>4256.8333333333339</v>
      </c>
      <c r="H290" s="232">
        <v>4656.8333333333339</v>
      </c>
      <c r="I290" s="232">
        <v>4725.9166666666679</v>
      </c>
      <c r="J290" s="232">
        <v>4856.8333333333339</v>
      </c>
      <c r="K290" s="231">
        <v>4595</v>
      </c>
      <c r="L290" s="231">
        <v>4395</v>
      </c>
      <c r="M290" s="231">
        <v>9.0273099999999999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2144.9</v>
      </c>
      <c r="D291" s="232">
        <v>2139.9</v>
      </c>
      <c r="E291" s="232">
        <v>2112.8500000000004</v>
      </c>
      <c r="F291" s="232">
        <v>2080.8000000000002</v>
      </c>
      <c r="G291" s="232">
        <v>2053.7500000000005</v>
      </c>
      <c r="H291" s="232">
        <v>2171.9500000000003</v>
      </c>
      <c r="I291" s="232">
        <v>2199.0000000000005</v>
      </c>
      <c r="J291" s="232">
        <v>2231.0500000000002</v>
      </c>
      <c r="K291" s="231">
        <v>2166.9499999999998</v>
      </c>
      <c r="L291" s="231">
        <v>2107.85</v>
      </c>
      <c r="M291" s="231">
        <v>34.885060000000003</v>
      </c>
      <c r="N291" s="1"/>
      <c r="O291" s="1"/>
    </row>
    <row r="292" spans="1:15" ht="12.75" customHeight="1">
      <c r="A292" s="30">
        <v>282</v>
      </c>
      <c r="B292" s="217" t="s">
        <v>820</v>
      </c>
      <c r="C292" s="231">
        <v>359.4</v>
      </c>
      <c r="D292" s="232">
        <v>362.4666666666667</v>
      </c>
      <c r="E292" s="232">
        <v>355.93333333333339</v>
      </c>
      <c r="F292" s="232">
        <v>352.4666666666667</v>
      </c>
      <c r="G292" s="232">
        <v>345.93333333333339</v>
      </c>
      <c r="H292" s="232">
        <v>365.93333333333339</v>
      </c>
      <c r="I292" s="232">
        <v>372.4666666666667</v>
      </c>
      <c r="J292" s="232">
        <v>375.93333333333339</v>
      </c>
      <c r="K292" s="231">
        <v>369</v>
      </c>
      <c r="L292" s="231">
        <v>359</v>
      </c>
      <c r="M292" s="231">
        <v>1.5934999999999999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339</v>
      </c>
      <c r="D293" s="232">
        <v>338.46666666666664</v>
      </c>
      <c r="E293" s="232">
        <v>333.0333333333333</v>
      </c>
      <c r="F293" s="232">
        <v>327.06666666666666</v>
      </c>
      <c r="G293" s="232">
        <v>321.63333333333333</v>
      </c>
      <c r="H293" s="232">
        <v>344.43333333333328</v>
      </c>
      <c r="I293" s="232">
        <v>349.86666666666656</v>
      </c>
      <c r="J293" s="232">
        <v>355.83333333333326</v>
      </c>
      <c r="K293" s="231">
        <v>343.9</v>
      </c>
      <c r="L293" s="231">
        <v>332.5</v>
      </c>
      <c r="M293" s="231">
        <v>11.141909999999999</v>
      </c>
      <c r="N293" s="1"/>
      <c r="O293" s="1"/>
    </row>
    <row r="294" spans="1:15" ht="12.75" customHeight="1">
      <c r="A294" s="30">
        <v>284</v>
      </c>
      <c r="B294" s="217" t="s">
        <v>781</v>
      </c>
      <c r="C294" s="231">
        <v>274.25</v>
      </c>
      <c r="D294" s="232">
        <v>274.5</v>
      </c>
      <c r="E294" s="232">
        <v>269.05</v>
      </c>
      <c r="F294" s="232">
        <v>263.85000000000002</v>
      </c>
      <c r="G294" s="232">
        <v>258.40000000000003</v>
      </c>
      <c r="H294" s="232">
        <v>279.7</v>
      </c>
      <c r="I294" s="232">
        <v>285.15000000000003</v>
      </c>
      <c r="J294" s="232">
        <v>290.34999999999997</v>
      </c>
      <c r="K294" s="231">
        <v>279.95</v>
      </c>
      <c r="L294" s="231">
        <v>269.3</v>
      </c>
      <c r="M294" s="231">
        <v>3.5541100000000001</v>
      </c>
      <c r="N294" s="1"/>
      <c r="O294" s="1"/>
    </row>
    <row r="295" spans="1:15" ht="12.75" customHeight="1">
      <c r="A295" s="30">
        <v>285</v>
      </c>
      <c r="B295" s="217" t="s">
        <v>847</v>
      </c>
      <c r="C295" s="231">
        <v>599.1</v>
      </c>
      <c r="D295" s="232">
        <v>596.08333333333337</v>
      </c>
      <c r="E295" s="232">
        <v>586.16666666666674</v>
      </c>
      <c r="F295" s="232">
        <v>573.23333333333335</v>
      </c>
      <c r="G295" s="232">
        <v>563.31666666666672</v>
      </c>
      <c r="H295" s="232">
        <v>609.01666666666677</v>
      </c>
      <c r="I295" s="232">
        <v>618.93333333333351</v>
      </c>
      <c r="J295" s="232">
        <v>631.86666666666679</v>
      </c>
      <c r="K295" s="231">
        <v>606</v>
      </c>
      <c r="L295" s="231">
        <v>583.15</v>
      </c>
      <c r="M295" s="231">
        <v>33.77223</v>
      </c>
      <c r="N295" s="1"/>
      <c r="O295" s="1"/>
    </row>
    <row r="296" spans="1:15" ht="12.75" customHeight="1">
      <c r="A296" s="30">
        <v>286</v>
      </c>
      <c r="B296" s="217" t="s">
        <v>412</v>
      </c>
      <c r="C296" s="231">
        <v>3358.3</v>
      </c>
      <c r="D296" s="232">
        <v>3353.8333333333335</v>
      </c>
      <c r="E296" s="232">
        <v>3324.8166666666671</v>
      </c>
      <c r="F296" s="232">
        <v>3291.3333333333335</v>
      </c>
      <c r="G296" s="232">
        <v>3262.3166666666671</v>
      </c>
      <c r="H296" s="232">
        <v>3387.3166666666671</v>
      </c>
      <c r="I296" s="232">
        <v>3416.3333333333335</v>
      </c>
      <c r="J296" s="232">
        <v>3449.8166666666671</v>
      </c>
      <c r="K296" s="231">
        <v>3382.85</v>
      </c>
      <c r="L296" s="231">
        <v>3320.35</v>
      </c>
      <c r="M296" s="231">
        <v>0.15112999999999999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742</v>
      </c>
      <c r="D297" s="232">
        <v>738.80000000000007</v>
      </c>
      <c r="E297" s="232">
        <v>733.70000000000016</v>
      </c>
      <c r="F297" s="232">
        <v>725.40000000000009</v>
      </c>
      <c r="G297" s="232">
        <v>720.30000000000018</v>
      </c>
      <c r="H297" s="232">
        <v>747.10000000000014</v>
      </c>
      <c r="I297" s="232">
        <v>752.2</v>
      </c>
      <c r="J297" s="232">
        <v>760.50000000000011</v>
      </c>
      <c r="K297" s="231">
        <v>743.9</v>
      </c>
      <c r="L297" s="231">
        <v>730.5</v>
      </c>
      <c r="M297" s="231">
        <v>5.17666</v>
      </c>
      <c r="N297" s="1"/>
      <c r="O297" s="1"/>
    </row>
    <row r="298" spans="1:15" ht="12.75" customHeight="1">
      <c r="A298" s="30">
        <v>288</v>
      </c>
      <c r="B298" s="217" t="s">
        <v>413</v>
      </c>
      <c r="C298" s="231">
        <v>1454.2</v>
      </c>
      <c r="D298" s="232">
        <v>1467.7666666666667</v>
      </c>
      <c r="E298" s="232">
        <v>1435.6833333333334</v>
      </c>
      <c r="F298" s="232">
        <v>1417.1666666666667</v>
      </c>
      <c r="G298" s="232">
        <v>1385.0833333333335</v>
      </c>
      <c r="H298" s="232">
        <v>1486.2833333333333</v>
      </c>
      <c r="I298" s="232">
        <v>1518.3666666666668</v>
      </c>
      <c r="J298" s="232">
        <v>1536.8833333333332</v>
      </c>
      <c r="K298" s="231">
        <v>1499.85</v>
      </c>
      <c r="L298" s="231">
        <v>1449.25</v>
      </c>
      <c r="M298" s="231">
        <v>0.13392999999999999</v>
      </c>
      <c r="N298" s="1"/>
      <c r="O298" s="1"/>
    </row>
    <row r="299" spans="1:15" ht="12.75" customHeight="1">
      <c r="A299" s="30">
        <v>289</v>
      </c>
      <c r="B299" s="217" t="s">
        <v>414</v>
      </c>
      <c r="C299" s="231">
        <v>33.200000000000003</v>
      </c>
      <c r="D299" s="232">
        <v>33.283333333333331</v>
      </c>
      <c r="E299" s="232">
        <v>32.766666666666666</v>
      </c>
      <c r="F299" s="232">
        <v>32.333333333333336</v>
      </c>
      <c r="G299" s="232">
        <v>31.81666666666667</v>
      </c>
      <c r="H299" s="232">
        <v>33.716666666666661</v>
      </c>
      <c r="I299" s="232">
        <v>34.233333333333327</v>
      </c>
      <c r="J299" s="232">
        <v>34.666666666666657</v>
      </c>
      <c r="K299" s="231">
        <v>33.799999999999997</v>
      </c>
      <c r="L299" s="231">
        <v>32.85</v>
      </c>
      <c r="M299" s="231">
        <v>7.72159</v>
      </c>
      <c r="N299" s="1"/>
      <c r="O299" s="1"/>
    </row>
    <row r="300" spans="1:15" ht="12.75" customHeight="1">
      <c r="A300" s="30">
        <v>290</v>
      </c>
      <c r="B300" s="217" t="s">
        <v>415</v>
      </c>
      <c r="C300" s="231">
        <v>160.80000000000001</v>
      </c>
      <c r="D300" s="232">
        <v>161.73333333333332</v>
      </c>
      <c r="E300" s="232">
        <v>158.26666666666665</v>
      </c>
      <c r="F300" s="232">
        <v>155.73333333333332</v>
      </c>
      <c r="G300" s="232">
        <v>152.26666666666665</v>
      </c>
      <c r="H300" s="232">
        <v>164.26666666666665</v>
      </c>
      <c r="I300" s="232">
        <v>167.73333333333329</v>
      </c>
      <c r="J300" s="232">
        <v>170.26666666666665</v>
      </c>
      <c r="K300" s="231">
        <v>165.2</v>
      </c>
      <c r="L300" s="231">
        <v>159.19999999999999</v>
      </c>
      <c r="M300" s="231">
        <v>2.1408200000000002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92817.35</v>
      </c>
      <c r="D301" s="232">
        <v>92290</v>
      </c>
      <c r="E301" s="232">
        <v>91580</v>
      </c>
      <c r="F301" s="232">
        <v>90342.65</v>
      </c>
      <c r="G301" s="232">
        <v>89632.65</v>
      </c>
      <c r="H301" s="232">
        <v>93527.35</v>
      </c>
      <c r="I301" s="232">
        <v>94237.35</v>
      </c>
      <c r="J301" s="232">
        <v>95474.700000000012</v>
      </c>
      <c r="K301" s="231">
        <v>93000</v>
      </c>
      <c r="L301" s="231">
        <v>91052.65</v>
      </c>
      <c r="M301" s="231">
        <v>7.0870000000000002E-2</v>
      </c>
      <c r="N301" s="1"/>
      <c r="O301" s="1"/>
    </row>
    <row r="302" spans="1:15" ht="12.75" customHeight="1">
      <c r="A302" s="30">
        <v>292</v>
      </c>
      <c r="B302" s="217" t="s">
        <v>821</v>
      </c>
      <c r="C302" s="231">
        <v>1677.35</v>
      </c>
      <c r="D302" s="232">
        <v>1683.7833333333335</v>
      </c>
      <c r="E302" s="232">
        <v>1634.5666666666671</v>
      </c>
      <c r="F302" s="232">
        <v>1591.7833333333335</v>
      </c>
      <c r="G302" s="232">
        <v>1542.5666666666671</v>
      </c>
      <c r="H302" s="232">
        <v>1726.5666666666671</v>
      </c>
      <c r="I302" s="232">
        <v>1775.7833333333338</v>
      </c>
      <c r="J302" s="232">
        <v>1818.5666666666671</v>
      </c>
      <c r="K302" s="231">
        <v>1733</v>
      </c>
      <c r="L302" s="231">
        <v>1641</v>
      </c>
      <c r="M302" s="231">
        <v>1.32243</v>
      </c>
      <c r="N302" s="1"/>
      <c r="O302" s="1"/>
    </row>
    <row r="303" spans="1:15" ht="12.75" customHeight="1">
      <c r="A303" s="30">
        <v>293</v>
      </c>
      <c r="B303" s="217" t="s">
        <v>780</v>
      </c>
      <c r="C303" s="231">
        <v>1014.95</v>
      </c>
      <c r="D303" s="232">
        <v>1012.4166666666666</v>
      </c>
      <c r="E303" s="232">
        <v>993.33333333333326</v>
      </c>
      <c r="F303" s="232">
        <v>971.71666666666658</v>
      </c>
      <c r="G303" s="232">
        <v>952.63333333333321</v>
      </c>
      <c r="H303" s="232">
        <v>1034.0333333333333</v>
      </c>
      <c r="I303" s="232">
        <v>1053.1166666666666</v>
      </c>
      <c r="J303" s="232">
        <v>1074.7333333333333</v>
      </c>
      <c r="K303" s="231">
        <v>1031.5</v>
      </c>
      <c r="L303" s="231">
        <v>990.8</v>
      </c>
      <c r="M303" s="231">
        <v>2.4791500000000002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851.85</v>
      </c>
      <c r="D304" s="232">
        <v>857.6</v>
      </c>
      <c r="E304" s="232">
        <v>837.25</v>
      </c>
      <c r="F304" s="232">
        <v>822.65</v>
      </c>
      <c r="G304" s="232">
        <v>802.3</v>
      </c>
      <c r="H304" s="232">
        <v>872.2</v>
      </c>
      <c r="I304" s="232">
        <v>892.55000000000018</v>
      </c>
      <c r="J304" s="232">
        <v>907.15000000000009</v>
      </c>
      <c r="K304" s="231">
        <v>877.95</v>
      </c>
      <c r="L304" s="231">
        <v>843</v>
      </c>
      <c r="M304" s="231">
        <v>3.4477199999999999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237.8</v>
      </c>
      <c r="D305" s="232">
        <v>236.70000000000002</v>
      </c>
      <c r="E305" s="232">
        <v>233.10000000000002</v>
      </c>
      <c r="F305" s="232">
        <v>228.4</v>
      </c>
      <c r="G305" s="232">
        <v>224.8</v>
      </c>
      <c r="H305" s="232">
        <v>241.40000000000003</v>
      </c>
      <c r="I305" s="232">
        <v>245</v>
      </c>
      <c r="J305" s="232">
        <v>249.70000000000005</v>
      </c>
      <c r="K305" s="231">
        <v>240.3</v>
      </c>
      <c r="L305" s="231">
        <v>232</v>
      </c>
      <c r="M305" s="231">
        <v>33.167380000000001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1352.4</v>
      </c>
      <c r="D306" s="232">
        <v>1353.7</v>
      </c>
      <c r="E306" s="232">
        <v>1329.2</v>
      </c>
      <c r="F306" s="232">
        <v>1306</v>
      </c>
      <c r="G306" s="232">
        <v>1281.5</v>
      </c>
      <c r="H306" s="232">
        <v>1376.9</v>
      </c>
      <c r="I306" s="232">
        <v>1401.4</v>
      </c>
      <c r="J306" s="232">
        <v>1424.6000000000001</v>
      </c>
      <c r="K306" s="231">
        <v>1378.2</v>
      </c>
      <c r="L306" s="231">
        <v>1330.5</v>
      </c>
      <c r="M306" s="231">
        <v>20.29111</v>
      </c>
      <c r="N306" s="1"/>
      <c r="O306" s="1"/>
    </row>
    <row r="307" spans="1:15" ht="12.75" customHeight="1">
      <c r="A307" s="30">
        <v>297</v>
      </c>
      <c r="B307" s="217" t="s">
        <v>416</v>
      </c>
      <c r="C307" s="231">
        <v>400.4</v>
      </c>
      <c r="D307" s="232">
        <v>400.81666666666661</v>
      </c>
      <c r="E307" s="232">
        <v>389.43333333333322</v>
      </c>
      <c r="F307" s="232">
        <v>378.46666666666664</v>
      </c>
      <c r="G307" s="232">
        <v>367.08333333333326</v>
      </c>
      <c r="H307" s="232">
        <v>411.78333333333319</v>
      </c>
      <c r="I307" s="232">
        <v>423.16666666666663</v>
      </c>
      <c r="J307" s="232">
        <v>434.13333333333316</v>
      </c>
      <c r="K307" s="231">
        <v>412.2</v>
      </c>
      <c r="L307" s="231">
        <v>389.85</v>
      </c>
      <c r="M307" s="231">
        <v>9.2551400000000008</v>
      </c>
      <c r="N307" s="1"/>
      <c r="O307" s="1"/>
    </row>
    <row r="308" spans="1:15" ht="12.75" customHeight="1">
      <c r="A308" s="30">
        <v>298</v>
      </c>
      <c r="B308" s="217" t="s">
        <v>417</v>
      </c>
      <c r="C308" s="231">
        <v>252.7</v>
      </c>
      <c r="D308" s="232">
        <v>258.56666666666666</v>
      </c>
      <c r="E308" s="232">
        <v>242.13333333333333</v>
      </c>
      <c r="F308" s="232">
        <v>231.56666666666666</v>
      </c>
      <c r="G308" s="232">
        <v>215.13333333333333</v>
      </c>
      <c r="H308" s="232">
        <v>269.13333333333333</v>
      </c>
      <c r="I308" s="232">
        <v>285.56666666666661</v>
      </c>
      <c r="J308" s="232">
        <v>296.13333333333333</v>
      </c>
      <c r="K308" s="231">
        <v>275</v>
      </c>
      <c r="L308" s="231">
        <v>248</v>
      </c>
      <c r="M308" s="231">
        <v>4.53789</v>
      </c>
      <c r="N308" s="1"/>
      <c r="O308" s="1"/>
    </row>
    <row r="309" spans="1:15" ht="12.75" customHeight="1">
      <c r="A309" s="30">
        <v>299</v>
      </c>
      <c r="B309" s="217" t="s">
        <v>856</v>
      </c>
      <c r="C309" s="231">
        <v>349.3</v>
      </c>
      <c r="D309" s="232">
        <v>351.56666666666661</v>
      </c>
      <c r="E309" s="232">
        <v>344.63333333333321</v>
      </c>
      <c r="F309" s="232">
        <v>339.96666666666658</v>
      </c>
      <c r="G309" s="232">
        <v>333.03333333333319</v>
      </c>
      <c r="H309" s="232">
        <v>356.23333333333323</v>
      </c>
      <c r="I309" s="232">
        <v>363.16666666666663</v>
      </c>
      <c r="J309" s="232">
        <v>367.83333333333326</v>
      </c>
      <c r="K309" s="231">
        <v>358.5</v>
      </c>
      <c r="L309" s="231">
        <v>346.9</v>
      </c>
      <c r="M309" s="231">
        <v>0.57194999999999996</v>
      </c>
      <c r="N309" s="1"/>
      <c r="O309" s="1"/>
    </row>
    <row r="310" spans="1:15" ht="12.75" customHeight="1">
      <c r="A310" s="30">
        <v>300</v>
      </c>
      <c r="B310" s="217" t="s">
        <v>418</v>
      </c>
      <c r="C310" s="231">
        <v>457.25</v>
      </c>
      <c r="D310" s="232">
        <v>462.45</v>
      </c>
      <c r="E310" s="232">
        <v>447.45</v>
      </c>
      <c r="F310" s="232">
        <v>437.65</v>
      </c>
      <c r="G310" s="232">
        <v>422.65</v>
      </c>
      <c r="H310" s="232">
        <v>472.25</v>
      </c>
      <c r="I310" s="232">
        <v>487.25</v>
      </c>
      <c r="J310" s="232">
        <v>497.05</v>
      </c>
      <c r="K310" s="231">
        <v>477.45</v>
      </c>
      <c r="L310" s="231">
        <v>452.65</v>
      </c>
      <c r="M310" s="231">
        <v>0.82682999999999995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115.2</v>
      </c>
      <c r="D311" s="232">
        <v>114.26666666666667</v>
      </c>
      <c r="E311" s="232">
        <v>112.43333333333334</v>
      </c>
      <c r="F311" s="232">
        <v>109.66666666666667</v>
      </c>
      <c r="G311" s="232">
        <v>107.83333333333334</v>
      </c>
      <c r="H311" s="232">
        <v>117.03333333333333</v>
      </c>
      <c r="I311" s="232">
        <v>118.86666666666667</v>
      </c>
      <c r="J311" s="232">
        <v>121.63333333333333</v>
      </c>
      <c r="K311" s="231">
        <v>116.1</v>
      </c>
      <c r="L311" s="231">
        <v>111.5</v>
      </c>
      <c r="M311" s="231">
        <v>73.242599999999996</v>
      </c>
      <c r="N311" s="1"/>
      <c r="O311" s="1"/>
    </row>
    <row r="312" spans="1:15" ht="12.75" customHeight="1">
      <c r="A312" s="30">
        <v>302</v>
      </c>
      <c r="B312" s="217" t="s">
        <v>419</v>
      </c>
      <c r="C312" s="231">
        <v>54.8</v>
      </c>
      <c r="D312" s="232">
        <v>55.15</v>
      </c>
      <c r="E312" s="232">
        <v>54.15</v>
      </c>
      <c r="F312" s="232">
        <v>53.5</v>
      </c>
      <c r="G312" s="232">
        <v>52.5</v>
      </c>
      <c r="H312" s="232">
        <v>55.8</v>
      </c>
      <c r="I312" s="232">
        <v>56.8</v>
      </c>
      <c r="J312" s="232">
        <v>57.449999999999996</v>
      </c>
      <c r="K312" s="231">
        <v>56.15</v>
      </c>
      <c r="L312" s="231">
        <v>54.5</v>
      </c>
      <c r="M312" s="231">
        <v>13.12494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499.7</v>
      </c>
      <c r="D313" s="232">
        <v>500</v>
      </c>
      <c r="E313" s="232">
        <v>495.25</v>
      </c>
      <c r="F313" s="232">
        <v>490.8</v>
      </c>
      <c r="G313" s="232">
        <v>486.05</v>
      </c>
      <c r="H313" s="232">
        <v>504.45</v>
      </c>
      <c r="I313" s="232">
        <v>509.2</v>
      </c>
      <c r="J313" s="232">
        <v>513.65</v>
      </c>
      <c r="K313" s="231">
        <v>504.75</v>
      </c>
      <c r="L313" s="231">
        <v>495.55</v>
      </c>
      <c r="M313" s="231">
        <v>11.73574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8870.15</v>
      </c>
      <c r="D314" s="232">
        <v>8853.75</v>
      </c>
      <c r="E314" s="232">
        <v>8767.5</v>
      </c>
      <c r="F314" s="232">
        <v>8664.85</v>
      </c>
      <c r="G314" s="232">
        <v>8578.6</v>
      </c>
      <c r="H314" s="232">
        <v>8956.4</v>
      </c>
      <c r="I314" s="232">
        <v>9042.65</v>
      </c>
      <c r="J314" s="232">
        <v>9145.2999999999993</v>
      </c>
      <c r="K314" s="231">
        <v>8940</v>
      </c>
      <c r="L314" s="231">
        <v>8751.1</v>
      </c>
      <c r="M314" s="231">
        <v>4.5699500000000004</v>
      </c>
      <c r="N314" s="1"/>
      <c r="O314" s="1"/>
    </row>
    <row r="315" spans="1:15" ht="12.75" customHeight="1">
      <c r="A315" s="30">
        <v>305</v>
      </c>
      <c r="B315" s="217" t="s">
        <v>782</v>
      </c>
      <c r="C315" s="231">
        <v>1622.45</v>
      </c>
      <c r="D315" s="232">
        <v>1629.1833333333332</v>
      </c>
      <c r="E315" s="232">
        <v>1608.3666666666663</v>
      </c>
      <c r="F315" s="232">
        <v>1594.2833333333331</v>
      </c>
      <c r="G315" s="232">
        <v>1573.4666666666662</v>
      </c>
      <c r="H315" s="232">
        <v>1643.2666666666664</v>
      </c>
      <c r="I315" s="232">
        <v>1664.0833333333335</v>
      </c>
      <c r="J315" s="232">
        <v>1678.1666666666665</v>
      </c>
      <c r="K315" s="231">
        <v>1650</v>
      </c>
      <c r="L315" s="231">
        <v>1615.1</v>
      </c>
      <c r="M315" s="231">
        <v>0.36201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722</v>
      </c>
      <c r="D316" s="232">
        <v>719</v>
      </c>
      <c r="E316" s="232">
        <v>698</v>
      </c>
      <c r="F316" s="232">
        <v>674</v>
      </c>
      <c r="G316" s="232">
        <v>653</v>
      </c>
      <c r="H316" s="232">
        <v>743</v>
      </c>
      <c r="I316" s="232">
        <v>764</v>
      </c>
      <c r="J316" s="232">
        <v>788</v>
      </c>
      <c r="K316" s="231">
        <v>740</v>
      </c>
      <c r="L316" s="231">
        <v>695</v>
      </c>
      <c r="M316" s="231">
        <v>23.875630000000001</v>
      </c>
      <c r="N316" s="1"/>
      <c r="O316" s="1"/>
    </row>
    <row r="317" spans="1:15" ht="12.75" customHeight="1">
      <c r="A317" s="30">
        <v>307</v>
      </c>
      <c r="B317" s="217" t="s">
        <v>420</v>
      </c>
      <c r="C317" s="231">
        <v>440.95</v>
      </c>
      <c r="D317" s="232">
        <v>439.54999999999995</v>
      </c>
      <c r="E317" s="232">
        <v>435.44999999999993</v>
      </c>
      <c r="F317" s="232">
        <v>429.95</v>
      </c>
      <c r="G317" s="232">
        <v>425.84999999999997</v>
      </c>
      <c r="H317" s="232">
        <v>445.0499999999999</v>
      </c>
      <c r="I317" s="232">
        <v>449.14999999999992</v>
      </c>
      <c r="J317" s="232">
        <v>454.64999999999986</v>
      </c>
      <c r="K317" s="231">
        <v>443.65</v>
      </c>
      <c r="L317" s="231">
        <v>434.05</v>
      </c>
      <c r="M317" s="231">
        <v>15.06582</v>
      </c>
      <c r="N317" s="1"/>
      <c r="O317" s="1"/>
    </row>
    <row r="318" spans="1:15" ht="12.75" customHeight="1">
      <c r="A318" s="30">
        <v>308</v>
      </c>
      <c r="B318" s="217" t="s">
        <v>421</v>
      </c>
      <c r="C318" s="231">
        <v>768.8</v>
      </c>
      <c r="D318" s="232">
        <v>756.0333333333333</v>
      </c>
      <c r="E318" s="232">
        <v>738.06666666666661</v>
      </c>
      <c r="F318" s="232">
        <v>707.33333333333326</v>
      </c>
      <c r="G318" s="232">
        <v>689.36666666666656</v>
      </c>
      <c r="H318" s="232">
        <v>786.76666666666665</v>
      </c>
      <c r="I318" s="232">
        <v>804.73333333333335</v>
      </c>
      <c r="J318" s="232">
        <v>835.4666666666667</v>
      </c>
      <c r="K318" s="231">
        <v>774</v>
      </c>
      <c r="L318" s="231">
        <v>725.3</v>
      </c>
      <c r="M318" s="231">
        <v>18.692440000000001</v>
      </c>
      <c r="N318" s="1"/>
      <c r="O318" s="1"/>
    </row>
    <row r="319" spans="1:15" ht="12.75" customHeight="1">
      <c r="A319" s="30">
        <v>309</v>
      </c>
      <c r="B319" s="217" t="s">
        <v>822</v>
      </c>
      <c r="C319" s="231">
        <v>641.6</v>
      </c>
      <c r="D319" s="232">
        <v>638.04999999999995</v>
      </c>
      <c r="E319" s="232">
        <v>631.59999999999991</v>
      </c>
      <c r="F319" s="232">
        <v>621.59999999999991</v>
      </c>
      <c r="G319" s="232">
        <v>615.14999999999986</v>
      </c>
      <c r="H319" s="232">
        <v>648.04999999999995</v>
      </c>
      <c r="I319" s="232">
        <v>654.5</v>
      </c>
      <c r="J319" s="232">
        <v>664.5</v>
      </c>
      <c r="K319" s="231">
        <v>644.5</v>
      </c>
      <c r="L319" s="231">
        <v>628.04999999999995</v>
      </c>
      <c r="M319" s="231">
        <v>1.08528</v>
      </c>
      <c r="N319" s="1"/>
      <c r="O319" s="1"/>
    </row>
    <row r="320" spans="1:15" ht="12.75" customHeight="1">
      <c r="A320" s="30">
        <v>310</v>
      </c>
      <c r="B320" s="217" t="s">
        <v>823</v>
      </c>
      <c r="C320" s="231">
        <v>749.4</v>
      </c>
      <c r="D320" s="232">
        <v>751.06666666666661</v>
      </c>
      <c r="E320" s="232">
        <v>735.33333333333326</v>
      </c>
      <c r="F320" s="232">
        <v>721.26666666666665</v>
      </c>
      <c r="G320" s="232">
        <v>705.5333333333333</v>
      </c>
      <c r="H320" s="232">
        <v>765.13333333333321</v>
      </c>
      <c r="I320" s="232">
        <v>780.86666666666656</v>
      </c>
      <c r="J320" s="232">
        <v>794.93333333333317</v>
      </c>
      <c r="K320" s="231">
        <v>766.8</v>
      </c>
      <c r="L320" s="231">
        <v>737</v>
      </c>
      <c r="M320" s="231">
        <v>1.10246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1315.8</v>
      </c>
      <c r="D321" s="232">
        <v>1318.55</v>
      </c>
      <c r="E321" s="232">
        <v>1293.55</v>
      </c>
      <c r="F321" s="232">
        <v>1271.3</v>
      </c>
      <c r="G321" s="232">
        <v>1246.3</v>
      </c>
      <c r="H321" s="232">
        <v>1340.8</v>
      </c>
      <c r="I321" s="232">
        <v>1365.8</v>
      </c>
      <c r="J321" s="232">
        <v>1388.05</v>
      </c>
      <c r="K321" s="231">
        <v>1343.55</v>
      </c>
      <c r="L321" s="231">
        <v>1296.3</v>
      </c>
      <c r="M321" s="231">
        <v>0.94786999999999999</v>
      </c>
      <c r="N321" s="1"/>
      <c r="O321" s="1"/>
    </row>
    <row r="322" spans="1:15" ht="12.75" customHeight="1">
      <c r="A322" s="30">
        <v>312</v>
      </c>
      <c r="B322" s="217" t="s">
        <v>848</v>
      </c>
      <c r="C322" s="231">
        <v>51.9</v>
      </c>
      <c r="D322" s="232">
        <v>51.966666666666669</v>
      </c>
      <c r="E322" s="232">
        <v>51.083333333333336</v>
      </c>
      <c r="F322" s="232">
        <v>50.266666666666666</v>
      </c>
      <c r="G322" s="232">
        <v>49.383333333333333</v>
      </c>
      <c r="H322" s="232">
        <v>52.783333333333339</v>
      </c>
      <c r="I322" s="232">
        <v>53.666666666666664</v>
      </c>
      <c r="J322" s="232">
        <v>54.483333333333341</v>
      </c>
      <c r="K322" s="231">
        <v>52.85</v>
      </c>
      <c r="L322" s="231">
        <v>51.15</v>
      </c>
      <c r="M322" s="231">
        <v>45.45543</v>
      </c>
      <c r="N322" s="1"/>
      <c r="O322" s="1"/>
    </row>
    <row r="323" spans="1:15" ht="12.75" customHeight="1">
      <c r="A323" s="30">
        <v>313</v>
      </c>
      <c r="B323" s="217" t="s">
        <v>423</v>
      </c>
      <c r="C323" s="231">
        <v>692.95</v>
      </c>
      <c r="D323" s="232">
        <v>683.65</v>
      </c>
      <c r="E323" s="232">
        <v>670.3</v>
      </c>
      <c r="F323" s="232">
        <v>647.65</v>
      </c>
      <c r="G323" s="232">
        <v>634.29999999999995</v>
      </c>
      <c r="H323" s="232">
        <v>706.3</v>
      </c>
      <c r="I323" s="232">
        <v>719.65000000000009</v>
      </c>
      <c r="J323" s="232">
        <v>742.3</v>
      </c>
      <c r="K323" s="231">
        <v>697</v>
      </c>
      <c r="L323" s="231">
        <v>661</v>
      </c>
      <c r="M323" s="231">
        <v>0.70613999999999999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2095.8000000000002</v>
      </c>
      <c r="D324" s="232">
        <v>2091.9500000000003</v>
      </c>
      <c r="E324" s="232">
        <v>2073.9000000000005</v>
      </c>
      <c r="F324" s="232">
        <v>2052.0000000000005</v>
      </c>
      <c r="G324" s="232">
        <v>2033.9500000000007</v>
      </c>
      <c r="H324" s="232">
        <v>2113.8500000000004</v>
      </c>
      <c r="I324" s="232">
        <v>2131.9000000000005</v>
      </c>
      <c r="J324" s="232">
        <v>2153.8000000000002</v>
      </c>
      <c r="K324" s="231">
        <v>2110</v>
      </c>
      <c r="L324" s="231">
        <v>2070.0500000000002</v>
      </c>
      <c r="M324" s="231">
        <v>3.2444999999999999</v>
      </c>
      <c r="N324" s="1"/>
      <c r="O324" s="1"/>
    </row>
    <row r="325" spans="1:15" ht="12.75" customHeight="1">
      <c r="A325" s="30">
        <v>315</v>
      </c>
      <c r="B325" s="217" t="s">
        <v>424</v>
      </c>
      <c r="C325" s="231">
        <v>1469.9</v>
      </c>
      <c r="D325" s="232">
        <v>1484.7</v>
      </c>
      <c r="E325" s="232">
        <v>1437.8000000000002</v>
      </c>
      <c r="F325" s="232">
        <v>1405.7</v>
      </c>
      <c r="G325" s="232">
        <v>1358.8000000000002</v>
      </c>
      <c r="H325" s="232">
        <v>1516.8000000000002</v>
      </c>
      <c r="I325" s="232">
        <v>1563.7000000000003</v>
      </c>
      <c r="J325" s="232">
        <v>1595.8000000000002</v>
      </c>
      <c r="K325" s="231">
        <v>1531.6</v>
      </c>
      <c r="L325" s="231">
        <v>1452.6</v>
      </c>
      <c r="M325" s="231">
        <v>2.5356200000000002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1026</v>
      </c>
      <c r="D326" s="232">
        <v>1019.5166666666668</v>
      </c>
      <c r="E326" s="232">
        <v>1011.0333333333335</v>
      </c>
      <c r="F326" s="232">
        <v>996.06666666666672</v>
      </c>
      <c r="G326" s="232">
        <v>987.58333333333348</v>
      </c>
      <c r="H326" s="232">
        <v>1034.4833333333336</v>
      </c>
      <c r="I326" s="232">
        <v>1042.9666666666669</v>
      </c>
      <c r="J326" s="232">
        <v>1057.9333333333336</v>
      </c>
      <c r="K326" s="231">
        <v>1028</v>
      </c>
      <c r="L326" s="231">
        <v>1004.55</v>
      </c>
      <c r="M326" s="231">
        <v>3.9775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525.75</v>
      </c>
      <c r="D327" s="232">
        <v>524.88333333333333</v>
      </c>
      <c r="E327" s="232">
        <v>502.86666666666667</v>
      </c>
      <c r="F327" s="232">
        <v>479.98333333333335</v>
      </c>
      <c r="G327" s="232">
        <v>457.9666666666667</v>
      </c>
      <c r="H327" s="232">
        <v>547.76666666666665</v>
      </c>
      <c r="I327" s="232">
        <v>569.7833333333333</v>
      </c>
      <c r="J327" s="232">
        <v>592.66666666666663</v>
      </c>
      <c r="K327" s="231">
        <v>546.9</v>
      </c>
      <c r="L327" s="231">
        <v>502</v>
      </c>
      <c r="M327" s="231">
        <v>8.2332699999999992</v>
      </c>
      <c r="N327" s="1"/>
      <c r="O327" s="1"/>
    </row>
    <row r="328" spans="1:15" ht="12.75" customHeight="1">
      <c r="A328" s="30">
        <v>318</v>
      </c>
      <c r="B328" s="217" t="s">
        <v>425</v>
      </c>
      <c r="C328" s="231">
        <v>34.5</v>
      </c>
      <c r="D328" s="232">
        <v>34.949999999999996</v>
      </c>
      <c r="E328" s="232">
        <v>33.399999999999991</v>
      </c>
      <c r="F328" s="232">
        <v>32.299999999999997</v>
      </c>
      <c r="G328" s="232">
        <v>30.749999999999993</v>
      </c>
      <c r="H328" s="232">
        <v>36.04999999999999</v>
      </c>
      <c r="I328" s="232">
        <v>37.599999999999987</v>
      </c>
      <c r="J328" s="232">
        <v>38.699999999999989</v>
      </c>
      <c r="K328" s="231">
        <v>36.5</v>
      </c>
      <c r="L328" s="231">
        <v>33.85</v>
      </c>
      <c r="M328" s="231">
        <v>58.339669999999998</v>
      </c>
      <c r="N328" s="1"/>
      <c r="O328" s="1"/>
    </row>
    <row r="329" spans="1:15" ht="12.75" customHeight="1">
      <c r="A329" s="30">
        <v>319</v>
      </c>
      <c r="B329" s="217" t="s">
        <v>426</v>
      </c>
      <c r="C329" s="231">
        <v>92.45</v>
      </c>
      <c r="D329" s="232">
        <v>91.716666666666654</v>
      </c>
      <c r="E329" s="232">
        <v>89.983333333333306</v>
      </c>
      <c r="F329" s="232">
        <v>87.516666666666652</v>
      </c>
      <c r="G329" s="232">
        <v>85.783333333333303</v>
      </c>
      <c r="H329" s="232">
        <v>94.183333333333309</v>
      </c>
      <c r="I329" s="232">
        <v>95.916666666666657</v>
      </c>
      <c r="J329" s="232">
        <v>98.383333333333312</v>
      </c>
      <c r="K329" s="231">
        <v>93.45</v>
      </c>
      <c r="L329" s="231">
        <v>89.25</v>
      </c>
      <c r="M329" s="231">
        <v>66.720489999999998</v>
      </c>
      <c r="N329" s="1"/>
      <c r="O329" s="1"/>
    </row>
    <row r="330" spans="1:15" ht="12.75" customHeight="1">
      <c r="A330" s="30">
        <v>320</v>
      </c>
      <c r="B330" s="217" t="s">
        <v>427</v>
      </c>
      <c r="C330" s="231">
        <v>41.75</v>
      </c>
      <c r="D330" s="232">
        <v>42.050000000000004</v>
      </c>
      <c r="E330" s="232">
        <v>40.600000000000009</v>
      </c>
      <c r="F330" s="232">
        <v>39.450000000000003</v>
      </c>
      <c r="G330" s="232">
        <v>38.000000000000007</v>
      </c>
      <c r="H330" s="232">
        <v>43.20000000000001</v>
      </c>
      <c r="I330" s="232">
        <v>44.650000000000013</v>
      </c>
      <c r="J330" s="232">
        <v>45.800000000000011</v>
      </c>
      <c r="K330" s="231">
        <v>43.5</v>
      </c>
      <c r="L330" s="231">
        <v>40.9</v>
      </c>
      <c r="M330" s="231">
        <v>115.52133000000001</v>
      </c>
      <c r="N330" s="1"/>
      <c r="O330" s="1"/>
    </row>
    <row r="331" spans="1:15" ht="12.75" customHeight="1">
      <c r="A331" s="30">
        <v>321</v>
      </c>
      <c r="B331" s="217" t="s">
        <v>857</v>
      </c>
      <c r="C331" s="231">
        <v>316.10000000000002</v>
      </c>
      <c r="D331" s="232">
        <v>321.2833333333333</v>
      </c>
      <c r="E331" s="232">
        <v>308.86666666666662</v>
      </c>
      <c r="F331" s="232">
        <v>301.63333333333333</v>
      </c>
      <c r="G331" s="232">
        <v>289.21666666666664</v>
      </c>
      <c r="H331" s="232">
        <v>328.51666666666659</v>
      </c>
      <c r="I331" s="232">
        <v>340.93333333333334</v>
      </c>
      <c r="J331" s="232">
        <v>348.16666666666657</v>
      </c>
      <c r="K331" s="231">
        <v>333.7</v>
      </c>
      <c r="L331" s="231">
        <v>314.05</v>
      </c>
      <c r="M331" s="231">
        <v>3.5094400000000001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75.650000000000006</v>
      </c>
      <c r="D332" s="232">
        <v>75.966666666666669</v>
      </c>
      <c r="E332" s="232">
        <v>75.033333333333331</v>
      </c>
      <c r="F332" s="232">
        <v>74.416666666666657</v>
      </c>
      <c r="G332" s="232">
        <v>73.48333333333332</v>
      </c>
      <c r="H332" s="232">
        <v>76.583333333333343</v>
      </c>
      <c r="I332" s="232">
        <v>77.51666666666668</v>
      </c>
      <c r="J332" s="232">
        <v>78.133333333333354</v>
      </c>
      <c r="K332" s="231">
        <v>76.900000000000006</v>
      </c>
      <c r="L332" s="231">
        <v>75.349999999999994</v>
      </c>
      <c r="M332" s="231">
        <v>11.345829999999999</v>
      </c>
      <c r="N332" s="1"/>
      <c r="O332" s="1"/>
    </row>
    <row r="333" spans="1:15" ht="12.75" customHeight="1">
      <c r="A333" s="30">
        <v>323</v>
      </c>
      <c r="B333" s="217" t="s">
        <v>429</v>
      </c>
      <c r="C333" s="231">
        <v>207.4</v>
      </c>
      <c r="D333" s="232">
        <v>206.76666666666665</v>
      </c>
      <c r="E333" s="232">
        <v>203.68333333333331</v>
      </c>
      <c r="F333" s="232">
        <v>199.96666666666667</v>
      </c>
      <c r="G333" s="232">
        <v>196.88333333333333</v>
      </c>
      <c r="H333" s="232">
        <v>210.48333333333329</v>
      </c>
      <c r="I333" s="232">
        <v>213.56666666666666</v>
      </c>
      <c r="J333" s="232">
        <v>217.28333333333327</v>
      </c>
      <c r="K333" s="231">
        <v>209.85</v>
      </c>
      <c r="L333" s="231">
        <v>203.05</v>
      </c>
      <c r="M333" s="231">
        <v>2.4540199999999999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166.9</v>
      </c>
      <c r="D334" s="232">
        <v>167.75</v>
      </c>
      <c r="E334" s="232">
        <v>164.65</v>
      </c>
      <c r="F334" s="232">
        <v>162.4</v>
      </c>
      <c r="G334" s="232">
        <v>159.30000000000001</v>
      </c>
      <c r="H334" s="232">
        <v>170</v>
      </c>
      <c r="I334" s="232">
        <v>173.10000000000002</v>
      </c>
      <c r="J334" s="232">
        <v>175.35</v>
      </c>
      <c r="K334" s="231">
        <v>170.85</v>
      </c>
      <c r="L334" s="231">
        <v>165.5</v>
      </c>
      <c r="M334" s="231">
        <v>198.98079999999999</v>
      </c>
      <c r="N334" s="1"/>
      <c r="O334" s="1"/>
    </row>
    <row r="335" spans="1:15" ht="12.75" customHeight="1">
      <c r="A335" s="30">
        <v>325</v>
      </c>
      <c r="B335" s="217" t="s">
        <v>430</v>
      </c>
      <c r="C335" s="231">
        <v>721.6</v>
      </c>
      <c r="D335" s="232">
        <v>725.5</v>
      </c>
      <c r="E335" s="232">
        <v>706.4</v>
      </c>
      <c r="F335" s="232">
        <v>691.19999999999993</v>
      </c>
      <c r="G335" s="232">
        <v>672.09999999999991</v>
      </c>
      <c r="H335" s="232">
        <v>740.7</v>
      </c>
      <c r="I335" s="232">
        <v>759.8</v>
      </c>
      <c r="J335" s="232">
        <v>775.00000000000011</v>
      </c>
      <c r="K335" s="231">
        <v>744.6</v>
      </c>
      <c r="L335" s="231">
        <v>710.3</v>
      </c>
      <c r="M335" s="231">
        <v>1.5254000000000001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81.3</v>
      </c>
      <c r="D336" s="232">
        <v>81.466666666666669</v>
      </c>
      <c r="E336" s="232">
        <v>80.233333333333334</v>
      </c>
      <c r="F336" s="232">
        <v>79.166666666666671</v>
      </c>
      <c r="G336" s="232">
        <v>77.933333333333337</v>
      </c>
      <c r="H336" s="232">
        <v>82.533333333333331</v>
      </c>
      <c r="I336" s="232">
        <v>83.76666666666668</v>
      </c>
      <c r="J336" s="232">
        <v>84.833333333333329</v>
      </c>
      <c r="K336" s="231">
        <v>82.7</v>
      </c>
      <c r="L336" s="231">
        <v>80.400000000000006</v>
      </c>
      <c r="M336" s="231">
        <v>71.737099999999998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3994.65</v>
      </c>
      <c r="D337" s="232">
        <v>4011.6333333333332</v>
      </c>
      <c r="E337" s="232">
        <v>3943.2666666666664</v>
      </c>
      <c r="F337" s="232">
        <v>3891.8833333333332</v>
      </c>
      <c r="G337" s="232">
        <v>3823.5166666666664</v>
      </c>
      <c r="H337" s="232">
        <v>4063.0166666666664</v>
      </c>
      <c r="I337" s="232">
        <v>4131.3833333333332</v>
      </c>
      <c r="J337" s="232">
        <v>4182.7666666666664</v>
      </c>
      <c r="K337" s="231">
        <v>4080</v>
      </c>
      <c r="L337" s="231">
        <v>3960.25</v>
      </c>
      <c r="M337" s="231">
        <v>0.76170000000000004</v>
      </c>
      <c r="N337" s="1"/>
      <c r="O337" s="1"/>
    </row>
    <row r="338" spans="1:15" ht="12.75" customHeight="1">
      <c r="A338" s="30">
        <v>328</v>
      </c>
      <c r="B338" s="217" t="s">
        <v>783</v>
      </c>
      <c r="C338" s="231">
        <v>566.25</v>
      </c>
      <c r="D338" s="232">
        <v>567.98333333333335</v>
      </c>
      <c r="E338" s="232">
        <v>559.06666666666672</v>
      </c>
      <c r="F338" s="232">
        <v>551.88333333333333</v>
      </c>
      <c r="G338" s="232">
        <v>542.9666666666667</v>
      </c>
      <c r="H338" s="232">
        <v>575.16666666666674</v>
      </c>
      <c r="I338" s="232">
        <v>584.08333333333326</v>
      </c>
      <c r="J338" s="232">
        <v>591.26666666666677</v>
      </c>
      <c r="K338" s="231">
        <v>576.9</v>
      </c>
      <c r="L338" s="231">
        <v>560.79999999999995</v>
      </c>
      <c r="M338" s="231">
        <v>1.70214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18954.599999999999</v>
      </c>
      <c r="D339" s="232">
        <v>18978.033333333333</v>
      </c>
      <c r="E339" s="232">
        <v>18827.066666666666</v>
      </c>
      <c r="F339" s="232">
        <v>18699.533333333333</v>
      </c>
      <c r="G339" s="232">
        <v>18548.566666666666</v>
      </c>
      <c r="H339" s="232">
        <v>19105.566666666666</v>
      </c>
      <c r="I339" s="232">
        <v>19256.533333333333</v>
      </c>
      <c r="J339" s="232">
        <v>19384.066666666666</v>
      </c>
      <c r="K339" s="231">
        <v>19129</v>
      </c>
      <c r="L339" s="231">
        <v>18850.5</v>
      </c>
      <c r="M339" s="231">
        <v>0.70921999999999996</v>
      </c>
      <c r="N339" s="1"/>
      <c r="O339" s="1"/>
    </row>
    <row r="340" spans="1:15" ht="12.75" customHeight="1">
      <c r="A340" s="30">
        <v>330</v>
      </c>
      <c r="B340" s="217" t="s">
        <v>431</v>
      </c>
      <c r="C340" s="231">
        <v>59.2</v>
      </c>
      <c r="D340" s="232">
        <v>59.783333333333339</v>
      </c>
      <c r="E340" s="232">
        <v>58.216666666666676</v>
      </c>
      <c r="F340" s="232">
        <v>57.233333333333334</v>
      </c>
      <c r="G340" s="232">
        <v>55.666666666666671</v>
      </c>
      <c r="H340" s="232">
        <v>60.76666666666668</v>
      </c>
      <c r="I340" s="232">
        <v>62.333333333333343</v>
      </c>
      <c r="J340" s="232">
        <v>63.316666666666684</v>
      </c>
      <c r="K340" s="231">
        <v>61.35</v>
      </c>
      <c r="L340" s="231">
        <v>58.8</v>
      </c>
      <c r="M340" s="231">
        <v>7.5275400000000001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235.15</v>
      </c>
      <c r="D341" s="232">
        <v>236.88333333333333</v>
      </c>
      <c r="E341" s="232">
        <v>231.66666666666666</v>
      </c>
      <c r="F341" s="232">
        <v>228.18333333333334</v>
      </c>
      <c r="G341" s="232">
        <v>222.96666666666667</v>
      </c>
      <c r="H341" s="232">
        <v>240.36666666666665</v>
      </c>
      <c r="I341" s="232">
        <v>245.58333333333334</v>
      </c>
      <c r="J341" s="232">
        <v>249.06666666666663</v>
      </c>
      <c r="K341" s="231">
        <v>242.1</v>
      </c>
      <c r="L341" s="231">
        <v>233.4</v>
      </c>
      <c r="M341" s="231">
        <v>3.0811600000000001</v>
      </c>
      <c r="N341" s="1"/>
      <c r="O341" s="1"/>
    </row>
    <row r="342" spans="1:15" ht="12.75" customHeight="1">
      <c r="A342" s="30">
        <v>332</v>
      </c>
      <c r="B342" s="217" t="s">
        <v>824</v>
      </c>
      <c r="C342" s="231">
        <v>349.5</v>
      </c>
      <c r="D342" s="232">
        <v>353.98333333333335</v>
      </c>
      <c r="E342" s="232">
        <v>343.56666666666672</v>
      </c>
      <c r="F342" s="232">
        <v>337.63333333333338</v>
      </c>
      <c r="G342" s="232">
        <v>327.21666666666675</v>
      </c>
      <c r="H342" s="232">
        <v>359.91666666666669</v>
      </c>
      <c r="I342" s="232">
        <v>370.33333333333331</v>
      </c>
      <c r="J342" s="232">
        <v>376.26666666666665</v>
      </c>
      <c r="K342" s="231">
        <v>364.4</v>
      </c>
      <c r="L342" s="231">
        <v>348.05</v>
      </c>
      <c r="M342" s="231">
        <v>2.6295099999999998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845.3</v>
      </c>
      <c r="D343" s="232">
        <v>833.9</v>
      </c>
      <c r="E343" s="232">
        <v>817.9</v>
      </c>
      <c r="F343" s="232">
        <v>790.5</v>
      </c>
      <c r="G343" s="232">
        <v>774.5</v>
      </c>
      <c r="H343" s="232">
        <v>861.3</v>
      </c>
      <c r="I343" s="232">
        <v>877.3</v>
      </c>
      <c r="J343" s="232">
        <v>904.69999999999993</v>
      </c>
      <c r="K343" s="231">
        <v>849.9</v>
      </c>
      <c r="L343" s="231">
        <v>806.5</v>
      </c>
      <c r="M343" s="231">
        <v>12.36566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143.44999999999999</v>
      </c>
      <c r="D344" s="232">
        <v>143.03333333333333</v>
      </c>
      <c r="E344" s="232">
        <v>141.06666666666666</v>
      </c>
      <c r="F344" s="232">
        <v>138.68333333333334</v>
      </c>
      <c r="G344" s="232">
        <v>136.71666666666667</v>
      </c>
      <c r="H344" s="232">
        <v>145.41666666666666</v>
      </c>
      <c r="I344" s="232">
        <v>147.3833333333333</v>
      </c>
      <c r="J344" s="232">
        <v>149.76666666666665</v>
      </c>
      <c r="K344" s="231">
        <v>145</v>
      </c>
      <c r="L344" s="231">
        <v>140.65</v>
      </c>
      <c r="M344" s="231">
        <v>118.86667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225.35</v>
      </c>
      <c r="D345" s="232">
        <v>224.53333333333333</v>
      </c>
      <c r="E345" s="232">
        <v>221.16666666666666</v>
      </c>
      <c r="F345" s="232">
        <v>216.98333333333332</v>
      </c>
      <c r="G345" s="232">
        <v>213.61666666666665</v>
      </c>
      <c r="H345" s="232">
        <v>228.71666666666667</v>
      </c>
      <c r="I345" s="232">
        <v>232.08333333333334</v>
      </c>
      <c r="J345" s="232">
        <v>236.26666666666668</v>
      </c>
      <c r="K345" s="231">
        <v>227.9</v>
      </c>
      <c r="L345" s="231">
        <v>220.35</v>
      </c>
      <c r="M345" s="231">
        <v>11.61178</v>
      </c>
      <c r="N345" s="1"/>
      <c r="O345" s="1"/>
    </row>
    <row r="346" spans="1:15" ht="12.75" customHeight="1">
      <c r="A346" s="30">
        <v>336</v>
      </c>
      <c r="B346" s="217" t="s">
        <v>858</v>
      </c>
      <c r="C346" s="231">
        <v>470.4</v>
      </c>
      <c r="D346" s="232">
        <v>472.48333333333329</v>
      </c>
      <c r="E346" s="232">
        <v>459.76666666666659</v>
      </c>
      <c r="F346" s="232">
        <v>449.13333333333333</v>
      </c>
      <c r="G346" s="232">
        <v>436.41666666666663</v>
      </c>
      <c r="H346" s="232">
        <v>483.11666666666656</v>
      </c>
      <c r="I346" s="232">
        <v>495.83333333333326</v>
      </c>
      <c r="J346" s="232">
        <v>506.46666666666653</v>
      </c>
      <c r="K346" s="231">
        <v>485.2</v>
      </c>
      <c r="L346" s="231">
        <v>461.85</v>
      </c>
      <c r="M346" s="231">
        <v>1.0819099999999999</v>
      </c>
      <c r="N346" s="1"/>
      <c r="O346" s="1"/>
    </row>
    <row r="347" spans="1:15" ht="12.75" customHeight="1">
      <c r="A347" s="30">
        <v>337</v>
      </c>
      <c r="B347" s="217" t="s">
        <v>806</v>
      </c>
      <c r="C347" s="231">
        <v>545.65</v>
      </c>
      <c r="D347" s="232">
        <v>539.55000000000007</v>
      </c>
      <c r="E347" s="232">
        <v>531.10000000000014</v>
      </c>
      <c r="F347" s="232">
        <v>516.55000000000007</v>
      </c>
      <c r="G347" s="232">
        <v>508.10000000000014</v>
      </c>
      <c r="H347" s="232">
        <v>554.10000000000014</v>
      </c>
      <c r="I347" s="232">
        <v>562.55000000000018</v>
      </c>
      <c r="J347" s="232">
        <v>577.10000000000014</v>
      </c>
      <c r="K347" s="231">
        <v>548</v>
      </c>
      <c r="L347" s="231">
        <v>525</v>
      </c>
      <c r="M347" s="231">
        <v>42.221139999999998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3112.05</v>
      </c>
      <c r="D348" s="232">
        <v>3088.65</v>
      </c>
      <c r="E348" s="232">
        <v>3047.3</v>
      </c>
      <c r="F348" s="232">
        <v>2982.55</v>
      </c>
      <c r="G348" s="232">
        <v>2941.2000000000003</v>
      </c>
      <c r="H348" s="232">
        <v>3153.4</v>
      </c>
      <c r="I348" s="232">
        <v>3194.7499999999995</v>
      </c>
      <c r="J348" s="232">
        <v>3259.5</v>
      </c>
      <c r="K348" s="231">
        <v>3130</v>
      </c>
      <c r="L348" s="231">
        <v>3023.9</v>
      </c>
      <c r="M348" s="231">
        <v>0.77349999999999997</v>
      </c>
      <c r="N348" s="1"/>
      <c r="O348" s="1"/>
    </row>
    <row r="349" spans="1:15" ht="12.75" customHeight="1">
      <c r="A349" s="30">
        <v>339</v>
      </c>
      <c r="B349" s="217" t="s">
        <v>433</v>
      </c>
      <c r="C349" s="231">
        <v>272.2</v>
      </c>
      <c r="D349" s="232">
        <v>270.51666666666665</v>
      </c>
      <c r="E349" s="232">
        <v>267.38333333333333</v>
      </c>
      <c r="F349" s="232">
        <v>262.56666666666666</v>
      </c>
      <c r="G349" s="232">
        <v>259.43333333333334</v>
      </c>
      <c r="H349" s="232">
        <v>275.33333333333331</v>
      </c>
      <c r="I349" s="232">
        <v>278.46666666666664</v>
      </c>
      <c r="J349" s="232">
        <v>283.2833333333333</v>
      </c>
      <c r="K349" s="231">
        <v>273.64999999999998</v>
      </c>
      <c r="L349" s="231">
        <v>265.7</v>
      </c>
      <c r="M349" s="231">
        <v>2.1944400000000002</v>
      </c>
      <c r="N349" s="1"/>
      <c r="O349" s="1"/>
    </row>
    <row r="350" spans="1:15" ht="12.75" customHeight="1">
      <c r="A350" s="30">
        <v>340</v>
      </c>
      <c r="B350" s="217" t="s">
        <v>807</v>
      </c>
      <c r="C350" s="231">
        <v>420.9</v>
      </c>
      <c r="D350" s="232">
        <v>412.73333333333329</v>
      </c>
      <c r="E350" s="232">
        <v>399.56666666666661</v>
      </c>
      <c r="F350" s="232">
        <v>378.23333333333329</v>
      </c>
      <c r="G350" s="232">
        <v>365.06666666666661</v>
      </c>
      <c r="H350" s="232">
        <v>434.06666666666661</v>
      </c>
      <c r="I350" s="232">
        <v>447.23333333333323</v>
      </c>
      <c r="J350" s="232">
        <v>468.56666666666661</v>
      </c>
      <c r="K350" s="231">
        <v>425.9</v>
      </c>
      <c r="L350" s="231">
        <v>391.4</v>
      </c>
      <c r="M350" s="231">
        <v>9.1243499999999997</v>
      </c>
      <c r="N350" s="1"/>
      <c r="O350" s="1"/>
    </row>
    <row r="351" spans="1:15" ht="12.75" customHeight="1">
      <c r="A351" s="30">
        <v>341</v>
      </c>
      <c r="B351" s="217" t="s">
        <v>796</v>
      </c>
      <c r="C351" s="231">
        <v>120.15</v>
      </c>
      <c r="D351" s="232">
        <v>119.98333333333335</v>
      </c>
      <c r="E351" s="232">
        <v>118.56666666666669</v>
      </c>
      <c r="F351" s="232">
        <v>116.98333333333335</v>
      </c>
      <c r="G351" s="232">
        <v>115.56666666666669</v>
      </c>
      <c r="H351" s="232">
        <v>121.56666666666669</v>
      </c>
      <c r="I351" s="232">
        <v>122.98333333333335</v>
      </c>
      <c r="J351" s="232">
        <v>124.56666666666669</v>
      </c>
      <c r="K351" s="231">
        <v>121.4</v>
      </c>
      <c r="L351" s="231">
        <v>118.4</v>
      </c>
      <c r="M351" s="231">
        <v>6.2176900000000002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3000.4</v>
      </c>
      <c r="D352" s="232">
        <v>3010.4</v>
      </c>
      <c r="E352" s="232">
        <v>2983.8</v>
      </c>
      <c r="F352" s="232">
        <v>2967.2000000000003</v>
      </c>
      <c r="G352" s="232">
        <v>2940.6000000000004</v>
      </c>
      <c r="H352" s="232">
        <v>3027</v>
      </c>
      <c r="I352" s="232">
        <v>3053.5999999999995</v>
      </c>
      <c r="J352" s="232">
        <v>3070.2</v>
      </c>
      <c r="K352" s="231">
        <v>3037</v>
      </c>
      <c r="L352" s="231">
        <v>2993.8</v>
      </c>
      <c r="M352" s="231">
        <v>2.8086600000000002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544.4</v>
      </c>
      <c r="D353" s="232">
        <v>546.11666666666667</v>
      </c>
      <c r="E353" s="232">
        <v>534.2833333333333</v>
      </c>
      <c r="F353" s="232">
        <v>524.16666666666663</v>
      </c>
      <c r="G353" s="232">
        <v>512.33333333333326</v>
      </c>
      <c r="H353" s="232">
        <v>556.23333333333335</v>
      </c>
      <c r="I353" s="232">
        <v>568.06666666666661</v>
      </c>
      <c r="J353" s="232">
        <v>578.18333333333339</v>
      </c>
      <c r="K353" s="231">
        <v>557.95000000000005</v>
      </c>
      <c r="L353" s="231">
        <v>536</v>
      </c>
      <c r="M353" s="231">
        <v>4.8557499999999996</v>
      </c>
      <c r="N353" s="1"/>
      <c r="O353" s="1"/>
    </row>
    <row r="354" spans="1:15" ht="12.75" customHeight="1">
      <c r="A354" s="30">
        <v>344</v>
      </c>
      <c r="B354" s="217" t="s">
        <v>436</v>
      </c>
      <c r="C354" s="231">
        <v>349.55</v>
      </c>
      <c r="D354" s="232">
        <v>343.0333333333333</v>
      </c>
      <c r="E354" s="232">
        <v>334.11666666666662</v>
      </c>
      <c r="F354" s="232">
        <v>318.68333333333334</v>
      </c>
      <c r="G354" s="232">
        <v>309.76666666666665</v>
      </c>
      <c r="H354" s="232">
        <v>358.46666666666658</v>
      </c>
      <c r="I354" s="232">
        <v>367.38333333333333</v>
      </c>
      <c r="J354" s="232">
        <v>382.81666666666655</v>
      </c>
      <c r="K354" s="231">
        <v>351.95</v>
      </c>
      <c r="L354" s="231">
        <v>327.60000000000002</v>
      </c>
      <c r="M354" s="231">
        <v>17.493459999999999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1680.15</v>
      </c>
      <c r="D355" s="232">
        <v>1673.2166666666665</v>
      </c>
      <c r="E355" s="232">
        <v>1649.083333333333</v>
      </c>
      <c r="F355" s="232">
        <v>1618.0166666666667</v>
      </c>
      <c r="G355" s="232">
        <v>1593.8833333333332</v>
      </c>
      <c r="H355" s="232">
        <v>1704.2833333333328</v>
      </c>
      <c r="I355" s="232">
        <v>1728.4166666666665</v>
      </c>
      <c r="J355" s="232">
        <v>1759.4833333333327</v>
      </c>
      <c r="K355" s="231">
        <v>1697.35</v>
      </c>
      <c r="L355" s="231">
        <v>1642.15</v>
      </c>
      <c r="M355" s="231">
        <v>2.4108200000000002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40052.550000000003</v>
      </c>
      <c r="D356" s="232">
        <v>40229.183333333334</v>
      </c>
      <c r="E356" s="232">
        <v>39783.366666666669</v>
      </c>
      <c r="F356" s="232">
        <v>39514.183333333334</v>
      </c>
      <c r="G356" s="232">
        <v>39068.366666666669</v>
      </c>
      <c r="H356" s="232">
        <v>40498.366666666669</v>
      </c>
      <c r="I356" s="232">
        <v>40944.183333333334</v>
      </c>
      <c r="J356" s="232">
        <v>41213.366666666669</v>
      </c>
      <c r="K356" s="231">
        <v>40675</v>
      </c>
      <c r="L356" s="231">
        <v>39960</v>
      </c>
      <c r="M356" s="231">
        <v>0.11865000000000001</v>
      </c>
      <c r="N356" s="1"/>
      <c r="O356" s="1"/>
    </row>
    <row r="357" spans="1:15" ht="12.75" customHeight="1">
      <c r="A357" s="30">
        <v>347</v>
      </c>
      <c r="B357" s="217" t="s">
        <v>849</v>
      </c>
      <c r="C357" s="231">
        <v>959.35</v>
      </c>
      <c r="D357" s="232">
        <v>961.38333333333321</v>
      </c>
      <c r="E357" s="232">
        <v>940.26666666666642</v>
      </c>
      <c r="F357" s="232">
        <v>921.18333333333317</v>
      </c>
      <c r="G357" s="232">
        <v>900.06666666666638</v>
      </c>
      <c r="H357" s="232">
        <v>980.46666666666647</v>
      </c>
      <c r="I357" s="232">
        <v>1001.5833333333333</v>
      </c>
      <c r="J357" s="232">
        <v>1020.6666666666665</v>
      </c>
      <c r="K357" s="231">
        <v>982.5</v>
      </c>
      <c r="L357" s="231">
        <v>942.3</v>
      </c>
      <c r="M357" s="231">
        <v>4.7796399999999997</v>
      </c>
      <c r="N357" s="1"/>
      <c r="O357" s="1"/>
    </row>
    <row r="358" spans="1:15" ht="12.75" customHeight="1">
      <c r="A358" s="30">
        <v>348</v>
      </c>
      <c r="B358" s="217" t="s">
        <v>437</v>
      </c>
      <c r="C358" s="231">
        <v>4824.3999999999996</v>
      </c>
      <c r="D358" s="232">
        <v>4809.1333333333332</v>
      </c>
      <c r="E358" s="232">
        <v>4730.2666666666664</v>
      </c>
      <c r="F358" s="232">
        <v>4636.1333333333332</v>
      </c>
      <c r="G358" s="232">
        <v>4557.2666666666664</v>
      </c>
      <c r="H358" s="232">
        <v>4903.2666666666664</v>
      </c>
      <c r="I358" s="232">
        <v>4982.1333333333332</v>
      </c>
      <c r="J358" s="232">
        <v>5076.2666666666664</v>
      </c>
      <c r="K358" s="231">
        <v>4888</v>
      </c>
      <c r="L358" s="231">
        <v>4715</v>
      </c>
      <c r="M358" s="231">
        <v>6.4371099999999997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210.95</v>
      </c>
      <c r="D359" s="232">
        <v>212.25</v>
      </c>
      <c r="E359" s="232">
        <v>208.8</v>
      </c>
      <c r="F359" s="232">
        <v>206.65</v>
      </c>
      <c r="G359" s="232">
        <v>203.20000000000002</v>
      </c>
      <c r="H359" s="232">
        <v>214.4</v>
      </c>
      <c r="I359" s="232">
        <v>217.85</v>
      </c>
      <c r="J359" s="232">
        <v>220</v>
      </c>
      <c r="K359" s="231">
        <v>215.7</v>
      </c>
      <c r="L359" s="231">
        <v>210.1</v>
      </c>
      <c r="M359" s="231">
        <v>20.260619999999999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3854.85</v>
      </c>
      <c r="D360" s="232">
        <v>3851.6333333333337</v>
      </c>
      <c r="E360" s="232">
        <v>3813.2666666666673</v>
      </c>
      <c r="F360" s="232">
        <v>3771.6833333333338</v>
      </c>
      <c r="G360" s="232">
        <v>3733.3166666666675</v>
      </c>
      <c r="H360" s="232">
        <v>3893.2166666666672</v>
      </c>
      <c r="I360" s="232">
        <v>3931.583333333333</v>
      </c>
      <c r="J360" s="232">
        <v>3973.166666666667</v>
      </c>
      <c r="K360" s="231">
        <v>3890</v>
      </c>
      <c r="L360" s="231">
        <v>3810.05</v>
      </c>
      <c r="M360" s="231">
        <v>0.31757999999999997</v>
      </c>
      <c r="N360" s="1"/>
      <c r="O360" s="1"/>
    </row>
    <row r="361" spans="1:15" ht="12.75" customHeight="1">
      <c r="A361" s="30">
        <v>351</v>
      </c>
      <c r="B361" s="217" t="s">
        <v>439</v>
      </c>
      <c r="C361" s="231">
        <v>1366.95</v>
      </c>
      <c r="D361" s="232">
        <v>1371.6833333333334</v>
      </c>
      <c r="E361" s="232">
        <v>1347.8166666666668</v>
      </c>
      <c r="F361" s="232">
        <v>1328.6833333333334</v>
      </c>
      <c r="G361" s="232">
        <v>1304.8166666666668</v>
      </c>
      <c r="H361" s="232">
        <v>1390.8166666666668</v>
      </c>
      <c r="I361" s="232">
        <v>1414.6833333333336</v>
      </c>
      <c r="J361" s="232">
        <v>1433.8166666666668</v>
      </c>
      <c r="K361" s="231">
        <v>1395.55</v>
      </c>
      <c r="L361" s="231">
        <v>1352.55</v>
      </c>
      <c r="M361" s="231">
        <v>1.35026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2291.4499999999998</v>
      </c>
      <c r="D362" s="232">
        <v>2284.75</v>
      </c>
      <c r="E362" s="232">
        <v>2259.5</v>
      </c>
      <c r="F362" s="232">
        <v>2227.5500000000002</v>
      </c>
      <c r="G362" s="232">
        <v>2202.3000000000002</v>
      </c>
      <c r="H362" s="232">
        <v>2316.6999999999998</v>
      </c>
      <c r="I362" s="232">
        <v>2341.9499999999998</v>
      </c>
      <c r="J362" s="232">
        <v>2373.8999999999996</v>
      </c>
      <c r="K362" s="231">
        <v>2310</v>
      </c>
      <c r="L362" s="231">
        <v>2252.8000000000002</v>
      </c>
      <c r="M362" s="231">
        <v>4.0727099999999998</v>
      </c>
      <c r="N362" s="1"/>
      <c r="O362" s="1"/>
    </row>
    <row r="363" spans="1:15" ht="12.75" customHeight="1">
      <c r="A363" s="30">
        <v>353</v>
      </c>
      <c r="B363" s="217" t="s">
        <v>440</v>
      </c>
      <c r="C363" s="231">
        <v>865.2</v>
      </c>
      <c r="D363" s="232">
        <v>869.25</v>
      </c>
      <c r="E363" s="232">
        <v>855.95</v>
      </c>
      <c r="F363" s="232">
        <v>846.7</v>
      </c>
      <c r="G363" s="232">
        <v>833.40000000000009</v>
      </c>
      <c r="H363" s="232">
        <v>878.5</v>
      </c>
      <c r="I363" s="232">
        <v>891.8</v>
      </c>
      <c r="J363" s="232">
        <v>901.05</v>
      </c>
      <c r="K363" s="231">
        <v>882.55</v>
      </c>
      <c r="L363" s="231">
        <v>860</v>
      </c>
      <c r="M363" s="231">
        <v>0.12082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3001.5</v>
      </c>
      <c r="D364" s="232">
        <v>3023.7333333333336</v>
      </c>
      <c r="E364" s="232">
        <v>2958.8666666666672</v>
      </c>
      <c r="F364" s="232">
        <v>2916.2333333333336</v>
      </c>
      <c r="G364" s="232">
        <v>2851.3666666666672</v>
      </c>
      <c r="H364" s="232">
        <v>3066.3666666666672</v>
      </c>
      <c r="I364" s="232">
        <v>3131.233333333334</v>
      </c>
      <c r="J364" s="232">
        <v>3173.8666666666672</v>
      </c>
      <c r="K364" s="231">
        <v>3088.6</v>
      </c>
      <c r="L364" s="231">
        <v>2981.1</v>
      </c>
      <c r="M364" s="231">
        <v>7.1616900000000001</v>
      </c>
      <c r="N364" s="1"/>
      <c r="O364" s="1"/>
    </row>
    <row r="365" spans="1:15" ht="12.75" customHeight="1">
      <c r="A365" s="30">
        <v>355</v>
      </c>
      <c r="B365" s="217" t="s">
        <v>441</v>
      </c>
      <c r="C365" s="231">
        <v>1509.6</v>
      </c>
      <c r="D365" s="232">
        <v>1518.25</v>
      </c>
      <c r="E365" s="232">
        <v>1496.5</v>
      </c>
      <c r="F365" s="232">
        <v>1483.4</v>
      </c>
      <c r="G365" s="232">
        <v>1461.65</v>
      </c>
      <c r="H365" s="232">
        <v>1531.35</v>
      </c>
      <c r="I365" s="232">
        <v>1553.1</v>
      </c>
      <c r="J365" s="232">
        <v>1566.1999999999998</v>
      </c>
      <c r="K365" s="231">
        <v>1540</v>
      </c>
      <c r="L365" s="231">
        <v>1505.15</v>
      </c>
      <c r="M365" s="231">
        <v>0.43519999999999998</v>
      </c>
      <c r="N365" s="1"/>
      <c r="O365" s="1"/>
    </row>
    <row r="366" spans="1:15" ht="12.75" customHeight="1">
      <c r="A366" s="30">
        <v>356</v>
      </c>
      <c r="B366" s="217" t="s">
        <v>784</v>
      </c>
      <c r="C366" s="231">
        <v>291.14999999999998</v>
      </c>
      <c r="D366" s="232">
        <v>290.68333333333334</v>
      </c>
      <c r="E366" s="232">
        <v>287.4666666666667</v>
      </c>
      <c r="F366" s="232">
        <v>283.78333333333336</v>
      </c>
      <c r="G366" s="232">
        <v>280.56666666666672</v>
      </c>
      <c r="H366" s="232">
        <v>294.36666666666667</v>
      </c>
      <c r="I366" s="232">
        <v>297.58333333333326</v>
      </c>
      <c r="J366" s="232">
        <v>301.26666666666665</v>
      </c>
      <c r="K366" s="231">
        <v>293.89999999999998</v>
      </c>
      <c r="L366" s="231">
        <v>287</v>
      </c>
      <c r="M366" s="231">
        <v>15.265040000000001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138.44999999999999</v>
      </c>
      <c r="D367" s="232">
        <v>137.56666666666666</v>
      </c>
      <c r="E367" s="232">
        <v>135.08333333333331</v>
      </c>
      <c r="F367" s="232">
        <v>131.71666666666664</v>
      </c>
      <c r="G367" s="232">
        <v>129.23333333333329</v>
      </c>
      <c r="H367" s="232">
        <v>140.93333333333334</v>
      </c>
      <c r="I367" s="232">
        <v>143.41666666666669</v>
      </c>
      <c r="J367" s="232">
        <v>146.78333333333336</v>
      </c>
      <c r="K367" s="231">
        <v>140.05000000000001</v>
      </c>
      <c r="L367" s="231">
        <v>134.19999999999999</v>
      </c>
      <c r="M367" s="231">
        <v>49.000509999999998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212.7</v>
      </c>
      <c r="D368" s="232">
        <v>213.71666666666667</v>
      </c>
      <c r="E368" s="232">
        <v>210.33333333333334</v>
      </c>
      <c r="F368" s="232">
        <v>207.96666666666667</v>
      </c>
      <c r="G368" s="232">
        <v>204.58333333333334</v>
      </c>
      <c r="H368" s="232">
        <v>216.08333333333334</v>
      </c>
      <c r="I368" s="232">
        <v>219.46666666666667</v>
      </c>
      <c r="J368" s="232">
        <v>221.83333333333334</v>
      </c>
      <c r="K368" s="231">
        <v>217.1</v>
      </c>
      <c r="L368" s="231">
        <v>211.35</v>
      </c>
      <c r="M368" s="231">
        <v>96.154979999999995</v>
      </c>
      <c r="N368" s="1"/>
      <c r="O368" s="1"/>
    </row>
    <row r="369" spans="1:15" ht="12.75" customHeight="1">
      <c r="A369" s="30">
        <v>359</v>
      </c>
      <c r="B369" s="217" t="s">
        <v>785</v>
      </c>
      <c r="C369" s="231">
        <v>353.75</v>
      </c>
      <c r="D369" s="232">
        <v>350.58333333333331</v>
      </c>
      <c r="E369" s="232">
        <v>344.16666666666663</v>
      </c>
      <c r="F369" s="232">
        <v>334.58333333333331</v>
      </c>
      <c r="G369" s="232">
        <v>328.16666666666663</v>
      </c>
      <c r="H369" s="232">
        <v>360.16666666666663</v>
      </c>
      <c r="I369" s="232">
        <v>366.58333333333326</v>
      </c>
      <c r="J369" s="232">
        <v>376.16666666666663</v>
      </c>
      <c r="K369" s="231">
        <v>357</v>
      </c>
      <c r="L369" s="231">
        <v>341</v>
      </c>
      <c r="M369" s="231">
        <v>6.1427399999999999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405.75</v>
      </c>
      <c r="D370" s="232">
        <v>406.5</v>
      </c>
      <c r="E370" s="232">
        <v>400.35</v>
      </c>
      <c r="F370" s="232">
        <v>394.95000000000005</v>
      </c>
      <c r="G370" s="232">
        <v>388.80000000000007</v>
      </c>
      <c r="H370" s="232">
        <v>411.9</v>
      </c>
      <c r="I370" s="232">
        <v>418.04999999999995</v>
      </c>
      <c r="J370" s="232">
        <v>423.44999999999993</v>
      </c>
      <c r="K370" s="231">
        <v>412.65</v>
      </c>
      <c r="L370" s="231">
        <v>401.1</v>
      </c>
      <c r="M370" s="231">
        <v>4.39588</v>
      </c>
      <c r="N370" s="1"/>
      <c r="O370" s="1"/>
    </row>
    <row r="371" spans="1:15" ht="12.75" customHeight="1">
      <c r="A371" s="30">
        <v>361</v>
      </c>
      <c r="B371" s="217" t="s">
        <v>442</v>
      </c>
      <c r="C371" s="231">
        <v>614.25</v>
      </c>
      <c r="D371" s="232">
        <v>615.58333333333337</v>
      </c>
      <c r="E371" s="232">
        <v>604.16666666666674</v>
      </c>
      <c r="F371" s="232">
        <v>594.08333333333337</v>
      </c>
      <c r="G371" s="232">
        <v>582.66666666666674</v>
      </c>
      <c r="H371" s="232">
        <v>625.66666666666674</v>
      </c>
      <c r="I371" s="232">
        <v>637.08333333333348</v>
      </c>
      <c r="J371" s="232">
        <v>647.16666666666674</v>
      </c>
      <c r="K371" s="231">
        <v>627</v>
      </c>
      <c r="L371" s="231">
        <v>605.5</v>
      </c>
      <c r="M371" s="231">
        <v>0.87809999999999999</v>
      </c>
      <c r="N371" s="1"/>
      <c r="O371" s="1"/>
    </row>
    <row r="372" spans="1:15" ht="12.75" customHeight="1">
      <c r="A372" s="30">
        <v>362</v>
      </c>
      <c r="B372" s="217" t="s">
        <v>443</v>
      </c>
      <c r="C372" s="231">
        <v>102.25</v>
      </c>
      <c r="D372" s="232">
        <v>102.93333333333334</v>
      </c>
      <c r="E372" s="232">
        <v>99.616666666666674</v>
      </c>
      <c r="F372" s="232">
        <v>96.983333333333334</v>
      </c>
      <c r="G372" s="232">
        <v>93.666666666666671</v>
      </c>
      <c r="H372" s="232">
        <v>105.56666666666668</v>
      </c>
      <c r="I372" s="232">
        <v>108.88333333333334</v>
      </c>
      <c r="J372" s="232">
        <v>111.51666666666668</v>
      </c>
      <c r="K372" s="231">
        <v>106.25</v>
      </c>
      <c r="L372" s="231">
        <v>100.3</v>
      </c>
      <c r="M372" s="231">
        <v>2.2446700000000002</v>
      </c>
      <c r="N372" s="1"/>
      <c r="O372" s="1"/>
    </row>
    <row r="373" spans="1:15" ht="12.75" customHeight="1">
      <c r="A373" s="30">
        <v>363</v>
      </c>
      <c r="B373" s="217" t="s">
        <v>825</v>
      </c>
      <c r="C373" s="231">
        <v>994.1</v>
      </c>
      <c r="D373" s="232">
        <v>997.16666666666663</v>
      </c>
      <c r="E373" s="232">
        <v>975.93333333333328</v>
      </c>
      <c r="F373" s="232">
        <v>957.76666666666665</v>
      </c>
      <c r="G373" s="232">
        <v>936.5333333333333</v>
      </c>
      <c r="H373" s="232">
        <v>1015.3333333333333</v>
      </c>
      <c r="I373" s="232">
        <v>1036.5666666666666</v>
      </c>
      <c r="J373" s="232">
        <v>1054.7333333333331</v>
      </c>
      <c r="K373" s="231">
        <v>1018.4</v>
      </c>
      <c r="L373" s="231">
        <v>979</v>
      </c>
      <c r="M373" s="231">
        <v>6.3250000000000001E-2</v>
      </c>
      <c r="N373" s="1"/>
      <c r="O373" s="1"/>
    </row>
    <row r="374" spans="1:15" ht="12.75" customHeight="1">
      <c r="A374" s="30">
        <v>364</v>
      </c>
      <c r="B374" s="217" t="s">
        <v>444</v>
      </c>
      <c r="C374" s="231">
        <v>4088.4</v>
      </c>
      <c r="D374" s="232">
        <v>4086.9500000000003</v>
      </c>
      <c r="E374" s="232">
        <v>4062.2000000000007</v>
      </c>
      <c r="F374" s="232">
        <v>4036.0000000000005</v>
      </c>
      <c r="G374" s="232">
        <v>4011.2500000000009</v>
      </c>
      <c r="H374" s="232">
        <v>4113.1500000000005</v>
      </c>
      <c r="I374" s="232">
        <v>4137.8999999999996</v>
      </c>
      <c r="J374" s="232">
        <v>4164.1000000000004</v>
      </c>
      <c r="K374" s="231">
        <v>4111.7</v>
      </c>
      <c r="L374" s="231">
        <v>4060.75</v>
      </c>
      <c r="M374" s="231">
        <v>2.8379999999999999E-2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13821.25</v>
      </c>
      <c r="D375" s="232">
        <v>13883.433333333334</v>
      </c>
      <c r="E375" s="232">
        <v>13716.866666666669</v>
      </c>
      <c r="F375" s="232">
        <v>13612.483333333334</v>
      </c>
      <c r="G375" s="232">
        <v>13445.916666666668</v>
      </c>
      <c r="H375" s="232">
        <v>13987.816666666669</v>
      </c>
      <c r="I375" s="232">
        <v>14154.383333333335</v>
      </c>
      <c r="J375" s="232">
        <v>14258.76666666667</v>
      </c>
      <c r="K375" s="231">
        <v>14050</v>
      </c>
      <c r="L375" s="231">
        <v>13779.05</v>
      </c>
      <c r="M375" s="231">
        <v>4.2900000000000001E-2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50.8</v>
      </c>
      <c r="D376" s="232">
        <v>50.550000000000004</v>
      </c>
      <c r="E376" s="232">
        <v>48.850000000000009</v>
      </c>
      <c r="F376" s="232">
        <v>46.900000000000006</v>
      </c>
      <c r="G376" s="232">
        <v>45.20000000000001</v>
      </c>
      <c r="H376" s="232">
        <v>52.500000000000007</v>
      </c>
      <c r="I376" s="232">
        <v>54.20000000000001</v>
      </c>
      <c r="J376" s="232">
        <v>56.150000000000006</v>
      </c>
      <c r="K376" s="231">
        <v>52.25</v>
      </c>
      <c r="L376" s="231">
        <v>48.6</v>
      </c>
      <c r="M376" s="231">
        <v>1212.1710499999999</v>
      </c>
      <c r="N376" s="1"/>
      <c r="O376" s="1"/>
    </row>
    <row r="377" spans="1:15" ht="12.75" customHeight="1">
      <c r="A377" s="30">
        <v>367</v>
      </c>
      <c r="B377" s="217" t="s">
        <v>445</v>
      </c>
      <c r="C377" s="231">
        <v>369.25</v>
      </c>
      <c r="D377" s="232">
        <v>371.2166666666667</v>
      </c>
      <c r="E377" s="232">
        <v>360.08333333333337</v>
      </c>
      <c r="F377" s="232">
        <v>350.91666666666669</v>
      </c>
      <c r="G377" s="232">
        <v>339.78333333333336</v>
      </c>
      <c r="H377" s="232">
        <v>380.38333333333338</v>
      </c>
      <c r="I377" s="232">
        <v>391.51666666666671</v>
      </c>
      <c r="J377" s="232">
        <v>400.68333333333339</v>
      </c>
      <c r="K377" s="231">
        <v>382.35</v>
      </c>
      <c r="L377" s="231">
        <v>362.05</v>
      </c>
      <c r="M377" s="231">
        <v>2.6867200000000002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155.44999999999999</v>
      </c>
      <c r="D378" s="232">
        <v>152.28333333333333</v>
      </c>
      <c r="E378" s="232">
        <v>148.31666666666666</v>
      </c>
      <c r="F378" s="232">
        <v>141.18333333333334</v>
      </c>
      <c r="G378" s="232">
        <v>137.21666666666667</v>
      </c>
      <c r="H378" s="232">
        <v>159.41666666666666</v>
      </c>
      <c r="I378" s="232">
        <v>163.3833333333333</v>
      </c>
      <c r="J378" s="232">
        <v>170.51666666666665</v>
      </c>
      <c r="K378" s="231">
        <v>156.25</v>
      </c>
      <c r="L378" s="231">
        <v>145.15</v>
      </c>
      <c r="M378" s="231">
        <v>141.96687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117.75</v>
      </c>
      <c r="D379" s="232">
        <v>118.08333333333333</v>
      </c>
      <c r="E379" s="232">
        <v>115.91666666666666</v>
      </c>
      <c r="F379" s="232">
        <v>114.08333333333333</v>
      </c>
      <c r="G379" s="232">
        <v>111.91666666666666</v>
      </c>
      <c r="H379" s="232">
        <v>119.91666666666666</v>
      </c>
      <c r="I379" s="232">
        <v>122.08333333333331</v>
      </c>
      <c r="J379" s="232">
        <v>123.91666666666666</v>
      </c>
      <c r="K379" s="231">
        <v>120.25</v>
      </c>
      <c r="L379" s="231">
        <v>116.25</v>
      </c>
      <c r="M379" s="231">
        <v>74.599369999999993</v>
      </c>
      <c r="N379" s="1"/>
      <c r="O379" s="1"/>
    </row>
    <row r="380" spans="1:15" ht="12.75" customHeight="1">
      <c r="A380" s="30">
        <v>370</v>
      </c>
      <c r="B380" s="217" t="s">
        <v>786</v>
      </c>
      <c r="C380" s="231">
        <v>786</v>
      </c>
      <c r="D380" s="232">
        <v>794.36666666666667</v>
      </c>
      <c r="E380" s="232">
        <v>773.0333333333333</v>
      </c>
      <c r="F380" s="232">
        <v>760.06666666666661</v>
      </c>
      <c r="G380" s="232">
        <v>738.73333333333323</v>
      </c>
      <c r="H380" s="232">
        <v>807.33333333333337</v>
      </c>
      <c r="I380" s="232">
        <v>828.66666666666663</v>
      </c>
      <c r="J380" s="232">
        <v>841.63333333333344</v>
      </c>
      <c r="K380" s="231">
        <v>815.7</v>
      </c>
      <c r="L380" s="231">
        <v>781.4</v>
      </c>
      <c r="M380" s="231">
        <v>2.4117500000000001</v>
      </c>
      <c r="N380" s="1"/>
      <c r="O380" s="1"/>
    </row>
    <row r="381" spans="1:15" ht="12.75" customHeight="1">
      <c r="A381" s="30">
        <v>371</v>
      </c>
      <c r="B381" s="217" t="s">
        <v>446</v>
      </c>
      <c r="C381" s="231">
        <v>331.4</v>
      </c>
      <c r="D381" s="232">
        <v>336.31666666666666</v>
      </c>
      <c r="E381" s="232">
        <v>325.63333333333333</v>
      </c>
      <c r="F381" s="232">
        <v>319.86666666666667</v>
      </c>
      <c r="G381" s="232">
        <v>309.18333333333334</v>
      </c>
      <c r="H381" s="232">
        <v>342.08333333333331</v>
      </c>
      <c r="I381" s="232">
        <v>352.76666666666659</v>
      </c>
      <c r="J381" s="232">
        <v>358.5333333333333</v>
      </c>
      <c r="K381" s="231">
        <v>347</v>
      </c>
      <c r="L381" s="231">
        <v>330.55</v>
      </c>
      <c r="M381" s="231">
        <v>3.58718</v>
      </c>
      <c r="N381" s="1"/>
      <c r="O381" s="1"/>
    </row>
    <row r="382" spans="1:15" ht="12.75" customHeight="1">
      <c r="A382" s="30">
        <v>372</v>
      </c>
      <c r="B382" s="217" t="s">
        <v>447</v>
      </c>
      <c r="C382" s="231">
        <v>1141.3</v>
      </c>
      <c r="D382" s="232">
        <v>1127.0666666666668</v>
      </c>
      <c r="E382" s="232">
        <v>1100.1333333333337</v>
      </c>
      <c r="F382" s="232">
        <v>1058.9666666666669</v>
      </c>
      <c r="G382" s="232">
        <v>1032.0333333333338</v>
      </c>
      <c r="H382" s="232">
        <v>1168.2333333333336</v>
      </c>
      <c r="I382" s="232">
        <v>1195.1666666666665</v>
      </c>
      <c r="J382" s="232">
        <v>1236.3333333333335</v>
      </c>
      <c r="K382" s="231">
        <v>1154</v>
      </c>
      <c r="L382" s="231">
        <v>1085.9000000000001</v>
      </c>
      <c r="M382" s="231">
        <v>2.1295199999999999</v>
      </c>
      <c r="N382" s="1"/>
      <c r="O382" s="1"/>
    </row>
    <row r="383" spans="1:15" ht="12.75" customHeight="1">
      <c r="A383" s="30">
        <v>373</v>
      </c>
      <c r="B383" s="217" t="s">
        <v>448</v>
      </c>
      <c r="C383" s="231">
        <v>73.8</v>
      </c>
      <c r="D383" s="232">
        <v>74.133333333333326</v>
      </c>
      <c r="E383" s="232">
        <v>72.666666666666657</v>
      </c>
      <c r="F383" s="232">
        <v>71.533333333333331</v>
      </c>
      <c r="G383" s="232">
        <v>70.066666666666663</v>
      </c>
      <c r="H383" s="232">
        <v>75.266666666666652</v>
      </c>
      <c r="I383" s="232">
        <v>76.73333333333332</v>
      </c>
      <c r="J383" s="232">
        <v>77.866666666666646</v>
      </c>
      <c r="K383" s="231">
        <v>75.599999999999994</v>
      </c>
      <c r="L383" s="231">
        <v>73</v>
      </c>
      <c r="M383" s="231">
        <v>76.951650000000001</v>
      </c>
      <c r="N383" s="1"/>
      <c r="O383" s="1"/>
    </row>
    <row r="384" spans="1:15" ht="12.75" customHeight="1">
      <c r="A384" s="30">
        <v>374</v>
      </c>
      <c r="B384" s="217" t="s">
        <v>449</v>
      </c>
      <c r="C384" s="231">
        <v>168</v>
      </c>
      <c r="D384" s="232">
        <v>167.91666666666666</v>
      </c>
      <c r="E384" s="232">
        <v>164.88333333333333</v>
      </c>
      <c r="F384" s="232">
        <v>161.76666666666668</v>
      </c>
      <c r="G384" s="232">
        <v>158.73333333333335</v>
      </c>
      <c r="H384" s="232">
        <v>171.0333333333333</v>
      </c>
      <c r="I384" s="232">
        <v>174.06666666666666</v>
      </c>
      <c r="J384" s="232">
        <v>177.18333333333328</v>
      </c>
      <c r="K384" s="231">
        <v>170.95</v>
      </c>
      <c r="L384" s="231">
        <v>164.8</v>
      </c>
      <c r="M384" s="231">
        <v>9.70242</v>
      </c>
      <c r="N384" s="1"/>
      <c r="O384" s="1"/>
    </row>
    <row r="385" spans="1:15" ht="12.75" customHeight="1">
      <c r="A385" s="30">
        <v>375</v>
      </c>
      <c r="B385" s="217" t="s">
        <v>450</v>
      </c>
      <c r="C385" s="231">
        <v>898.35</v>
      </c>
      <c r="D385" s="232">
        <v>886.51666666666677</v>
      </c>
      <c r="E385" s="232">
        <v>855.03333333333353</v>
      </c>
      <c r="F385" s="232">
        <v>811.71666666666681</v>
      </c>
      <c r="G385" s="232">
        <v>780.23333333333358</v>
      </c>
      <c r="H385" s="232">
        <v>929.83333333333348</v>
      </c>
      <c r="I385" s="232">
        <v>961.31666666666683</v>
      </c>
      <c r="J385" s="232">
        <v>1004.6333333333334</v>
      </c>
      <c r="K385" s="231">
        <v>918</v>
      </c>
      <c r="L385" s="231">
        <v>843.2</v>
      </c>
      <c r="M385" s="231">
        <v>4.5158100000000001</v>
      </c>
      <c r="N385" s="1"/>
      <c r="O385" s="1"/>
    </row>
    <row r="386" spans="1:15" ht="12.75" customHeight="1">
      <c r="A386" s="30">
        <v>376</v>
      </c>
      <c r="B386" s="217" t="s">
        <v>451</v>
      </c>
      <c r="C386" s="231">
        <v>206.9</v>
      </c>
      <c r="D386" s="232">
        <v>206.36666666666665</v>
      </c>
      <c r="E386" s="232">
        <v>202.98333333333329</v>
      </c>
      <c r="F386" s="232">
        <v>199.06666666666663</v>
      </c>
      <c r="G386" s="232">
        <v>195.68333333333328</v>
      </c>
      <c r="H386" s="232">
        <v>210.2833333333333</v>
      </c>
      <c r="I386" s="232">
        <v>213.66666666666669</v>
      </c>
      <c r="J386" s="232">
        <v>217.58333333333331</v>
      </c>
      <c r="K386" s="231">
        <v>209.75</v>
      </c>
      <c r="L386" s="231">
        <v>202.45</v>
      </c>
      <c r="M386" s="231">
        <v>3.1155499999999998</v>
      </c>
      <c r="N386" s="1"/>
      <c r="O386" s="1"/>
    </row>
    <row r="387" spans="1:15" ht="12.75" customHeight="1">
      <c r="A387" s="30">
        <v>377</v>
      </c>
      <c r="B387" s="217" t="s">
        <v>452</v>
      </c>
      <c r="C387" s="231">
        <v>115.25</v>
      </c>
      <c r="D387" s="232">
        <v>115.23333333333333</v>
      </c>
      <c r="E387" s="232">
        <v>113.26666666666667</v>
      </c>
      <c r="F387" s="232">
        <v>111.28333333333333</v>
      </c>
      <c r="G387" s="232">
        <v>109.31666666666666</v>
      </c>
      <c r="H387" s="232">
        <v>117.21666666666667</v>
      </c>
      <c r="I387" s="232">
        <v>119.18333333333334</v>
      </c>
      <c r="J387" s="232">
        <v>121.16666666666667</v>
      </c>
      <c r="K387" s="231">
        <v>117.2</v>
      </c>
      <c r="L387" s="231">
        <v>113.25</v>
      </c>
      <c r="M387" s="231">
        <v>40.776330000000002</v>
      </c>
      <c r="N387" s="1"/>
      <c r="O387" s="1"/>
    </row>
    <row r="388" spans="1:15" ht="12.75" customHeight="1">
      <c r="A388" s="30">
        <v>378</v>
      </c>
      <c r="B388" s="217" t="s">
        <v>453</v>
      </c>
      <c r="C388" s="231">
        <v>2291.1</v>
      </c>
      <c r="D388" s="232">
        <v>2285.15</v>
      </c>
      <c r="E388" s="232">
        <v>2241.3000000000002</v>
      </c>
      <c r="F388" s="232">
        <v>2191.5</v>
      </c>
      <c r="G388" s="232">
        <v>2147.65</v>
      </c>
      <c r="H388" s="232">
        <v>2334.9500000000003</v>
      </c>
      <c r="I388" s="232">
        <v>2378.7999999999997</v>
      </c>
      <c r="J388" s="232">
        <v>2428.6000000000004</v>
      </c>
      <c r="K388" s="231">
        <v>2329</v>
      </c>
      <c r="L388" s="231">
        <v>2235.35</v>
      </c>
      <c r="M388" s="231">
        <v>0.29246</v>
      </c>
      <c r="N388" s="1"/>
      <c r="O388" s="1"/>
    </row>
    <row r="389" spans="1:15" ht="12.75" customHeight="1">
      <c r="A389" s="30">
        <v>379</v>
      </c>
      <c r="B389" s="217" t="s">
        <v>826</v>
      </c>
      <c r="C389" s="231">
        <v>43.05</v>
      </c>
      <c r="D389" s="232">
        <v>43.483333333333327</v>
      </c>
      <c r="E389" s="232">
        <v>42.066666666666656</v>
      </c>
      <c r="F389" s="232">
        <v>41.083333333333329</v>
      </c>
      <c r="G389" s="232">
        <v>39.666666666666657</v>
      </c>
      <c r="H389" s="232">
        <v>44.466666666666654</v>
      </c>
      <c r="I389" s="232">
        <v>45.883333333333326</v>
      </c>
      <c r="J389" s="232">
        <v>46.866666666666653</v>
      </c>
      <c r="K389" s="231">
        <v>44.9</v>
      </c>
      <c r="L389" s="231">
        <v>42.5</v>
      </c>
      <c r="M389" s="231">
        <v>9.3481900000000007</v>
      </c>
      <c r="N389" s="1"/>
      <c r="O389" s="1"/>
    </row>
    <row r="390" spans="1:15" ht="12.75" customHeight="1">
      <c r="A390" s="30">
        <v>380</v>
      </c>
      <c r="B390" s="217" t="s">
        <v>859</v>
      </c>
      <c r="C390" s="231">
        <v>1428.15</v>
      </c>
      <c r="D390" s="232">
        <v>1423.7166666666665</v>
      </c>
      <c r="E390" s="232">
        <v>1379.4333333333329</v>
      </c>
      <c r="F390" s="232">
        <v>1330.7166666666665</v>
      </c>
      <c r="G390" s="232">
        <v>1286.4333333333329</v>
      </c>
      <c r="H390" s="232">
        <v>1472.4333333333329</v>
      </c>
      <c r="I390" s="232">
        <v>1516.7166666666662</v>
      </c>
      <c r="J390" s="232">
        <v>1565.4333333333329</v>
      </c>
      <c r="K390" s="231">
        <v>1468</v>
      </c>
      <c r="L390" s="231">
        <v>1375</v>
      </c>
      <c r="M390" s="231">
        <v>5.6472300000000004</v>
      </c>
      <c r="N390" s="1"/>
      <c r="O390" s="1"/>
    </row>
    <row r="391" spans="1:15" ht="12.75" customHeight="1">
      <c r="A391" s="30">
        <v>381</v>
      </c>
      <c r="B391" s="217" t="s">
        <v>454</v>
      </c>
      <c r="C391" s="231">
        <v>183.6</v>
      </c>
      <c r="D391" s="232">
        <v>181.65</v>
      </c>
      <c r="E391" s="232">
        <v>177.95000000000002</v>
      </c>
      <c r="F391" s="232">
        <v>172.3</v>
      </c>
      <c r="G391" s="232">
        <v>168.60000000000002</v>
      </c>
      <c r="H391" s="232">
        <v>187.3</v>
      </c>
      <c r="I391" s="232">
        <v>191</v>
      </c>
      <c r="J391" s="232">
        <v>196.65</v>
      </c>
      <c r="K391" s="231">
        <v>185.35</v>
      </c>
      <c r="L391" s="231">
        <v>176</v>
      </c>
      <c r="M391" s="231">
        <v>35.51972</v>
      </c>
      <c r="N391" s="1"/>
      <c r="O391" s="1"/>
    </row>
    <row r="392" spans="1:15" ht="12.75" customHeight="1">
      <c r="A392" s="30">
        <v>382</v>
      </c>
      <c r="B392" s="217" t="s">
        <v>455</v>
      </c>
      <c r="C392" s="231">
        <v>796.1</v>
      </c>
      <c r="D392" s="232">
        <v>801.69999999999993</v>
      </c>
      <c r="E392" s="232">
        <v>784.39999999999986</v>
      </c>
      <c r="F392" s="232">
        <v>772.69999999999993</v>
      </c>
      <c r="G392" s="232">
        <v>755.39999999999986</v>
      </c>
      <c r="H392" s="232">
        <v>813.39999999999986</v>
      </c>
      <c r="I392" s="232">
        <v>830.69999999999982</v>
      </c>
      <c r="J392" s="232">
        <v>842.39999999999986</v>
      </c>
      <c r="K392" s="231">
        <v>819</v>
      </c>
      <c r="L392" s="231">
        <v>790</v>
      </c>
      <c r="M392" s="231">
        <v>3.5459299999999998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2326.9499999999998</v>
      </c>
      <c r="D393" s="232">
        <v>2328.65</v>
      </c>
      <c r="E393" s="232">
        <v>2309.3000000000002</v>
      </c>
      <c r="F393" s="232">
        <v>2291.65</v>
      </c>
      <c r="G393" s="232">
        <v>2272.3000000000002</v>
      </c>
      <c r="H393" s="232">
        <v>2346.3000000000002</v>
      </c>
      <c r="I393" s="232">
        <v>2365.6499999999996</v>
      </c>
      <c r="J393" s="232">
        <v>2383.3000000000002</v>
      </c>
      <c r="K393" s="231">
        <v>2348</v>
      </c>
      <c r="L393" s="231">
        <v>2311</v>
      </c>
      <c r="M393" s="231">
        <v>63.053170000000001</v>
      </c>
      <c r="N393" s="1"/>
      <c r="O393" s="1"/>
    </row>
    <row r="394" spans="1:15" ht="12.75" customHeight="1">
      <c r="A394" s="30">
        <v>384</v>
      </c>
      <c r="B394" s="217" t="s">
        <v>797</v>
      </c>
      <c r="C394" s="231">
        <v>107.95</v>
      </c>
      <c r="D394" s="232">
        <v>109.01666666666665</v>
      </c>
      <c r="E394" s="232">
        <v>105.5333333333333</v>
      </c>
      <c r="F394" s="232">
        <v>103.11666666666665</v>
      </c>
      <c r="G394" s="232">
        <v>99.633333333333297</v>
      </c>
      <c r="H394" s="232">
        <v>111.43333333333331</v>
      </c>
      <c r="I394" s="232">
        <v>114.91666666666666</v>
      </c>
      <c r="J394" s="232">
        <v>117.33333333333331</v>
      </c>
      <c r="K394" s="231">
        <v>112.5</v>
      </c>
      <c r="L394" s="231">
        <v>106.6</v>
      </c>
      <c r="M394" s="231">
        <v>3.8314300000000001</v>
      </c>
      <c r="N394" s="1"/>
      <c r="O394" s="1"/>
    </row>
    <row r="395" spans="1:15" ht="12.75" customHeight="1">
      <c r="A395" s="30">
        <v>385</v>
      </c>
      <c r="B395" s="217" t="s">
        <v>456</v>
      </c>
      <c r="C395" s="231">
        <v>689.45</v>
      </c>
      <c r="D395" s="232">
        <v>692.80000000000007</v>
      </c>
      <c r="E395" s="232">
        <v>683.65000000000009</v>
      </c>
      <c r="F395" s="232">
        <v>677.85</v>
      </c>
      <c r="G395" s="232">
        <v>668.7</v>
      </c>
      <c r="H395" s="232">
        <v>698.60000000000014</v>
      </c>
      <c r="I395" s="232">
        <v>707.75</v>
      </c>
      <c r="J395" s="232">
        <v>713.55000000000018</v>
      </c>
      <c r="K395" s="231">
        <v>701.95</v>
      </c>
      <c r="L395" s="231">
        <v>687</v>
      </c>
      <c r="M395" s="231">
        <v>0.15504999999999999</v>
      </c>
      <c r="N395" s="1"/>
      <c r="O395" s="1"/>
    </row>
    <row r="396" spans="1:15" ht="12.75" customHeight="1">
      <c r="A396" s="30">
        <v>386</v>
      </c>
      <c r="B396" s="217" t="s">
        <v>457</v>
      </c>
      <c r="C396" s="231">
        <v>1201.55</v>
      </c>
      <c r="D396" s="232">
        <v>1210.1000000000001</v>
      </c>
      <c r="E396" s="232">
        <v>1184.4500000000003</v>
      </c>
      <c r="F396" s="232">
        <v>1167.3500000000001</v>
      </c>
      <c r="G396" s="232">
        <v>1141.7000000000003</v>
      </c>
      <c r="H396" s="232">
        <v>1227.2000000000003</v>
      </c>
      <c r="I396" s="232">
        <v>1252.8500000000004</v>
      </c>
      <c r="J396" s="232">
        <v>1269.9500000000003</v>
      </c>
      <c r="K396" s="231">
        <v>1235.75</v>
      </c>
      <c r="L396" s="231">
        <v>1193</v>
      </c>
      <c r="M396" s="231">
        <v>1.6489100000000001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737.35</v>
      </c>
      <c r="D397" s="232">
        <v>737.01666666666677</v>
      </c>
      <c r="E397" s="232">
        <v>728.48333333333358</v>
      </c>
      <c r="F397" s="232">
        <v>719.61666666666679</v>
      </c>
      <c r="G397" s="232">
        <v>711.0833333333336</v>
      </c>
      <c r="H397" s="232">
        <v>745.88333333333355</v>
      </c>
      <c r="I397" s="232">
        <v>754.41666666666663</v>
      </c>
      <c r="J397" s="232">
        <v>763.28333333333353</v>
      </c>
      <c r="K397" s="231">
        <v>745.55</v>
      </c>
      <c r="L397" s="231">
        <v>728.15</v>
      </c>
      <c r="M397" s="231">
        <v>10.276999999999999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1107.5</v>
      </c>
      <c r="D398" s="232">
        <v>1117.0833333333333</v>
      </c>
      <c r="E398" s="232">
        <v>1079.1666666666665</v>
      </c>
      <c r="F398" s="232">
        <v>1050.8333333333333</v>
      </c>
      <c r="G398" s="232">
        <v>1012.9166666666665</v>
      </c>
      <c r="H398" s="232">
        <v>1145.4166666666665</v>
      </c>
      <c r="I398" s="232">
        <v>1183.333333333333</v>
      </c>
      <c r="J398" s="232">
        <v>1211.6666666666665</v>
      </c>
      <c r="K398" s="231">
        <v>1155</v>
      </c>
      <c r="L398" s="231">
        <v>1088.75</v>
      </c>
      <c r="M398" s="231">
        <v>85.667339999999996</v>
      </c>
      <c r="N398" s="1"/>
      <c r="O398" s="1"/>
    </row>
    <row r="399" spans="1:15" ht="12.75" customHeight="1">
      <c r="A399" s="30">
        <v>389</v>
      </c>
      <c r="B399" s="217" t="s">
        <v>458</v>
      </c>
      <c r="C399" s="231">
        <v>363.55</v>
      </c>
      <c r="D399" s="232">
        <v>364.88333333333338</v>
      </c>
      <c r="E399" s="232">
        <v>354.76666666666677</v>
      </c>
      <c r="F399" s="232">
        <v>345.98333333333341</v>
      </c>
      <c r="G399" s="232">
        <v>335.86666666666679</v>
      </c>
      <c r="H399" s="232">
        <v>373.66666666666674</v>
      </c>
      <c r="I399" s="232">
        <v>383.78333333333342</v>
      </c>
      <c r="J399" s="232">
        <v>392.56666666666672</v>
      </c>
      <c r="K399" s="231">
        <v>375</v>
      </c>
      <c r="L399" s="231">
        <v>356.1</v>
      </c>
      <c r="M399" s="231">
        <v>0.43983</v>
      </c>
      <c r="N399" s="1"/>
      <c r="O399" s="1"/>
    </row>
    <row r="400" spans="1:15" ht="12.75" customHeight="1">
      <c r="A400" s="30">
        <v>390</v>
      </c>
      <c r="B400" s="217" t="s">
        <v>459</v>
      </c>
      <c r="C400" s="231">
        <v>32.9</v>
      </c>
      <c r="D400" s="232">
        <v>33.06666666666667</v>
      </c>
      <c r="E400" s="232">
        <v>32.63333333333334</v>
      </c>
      <c r="F400" s="232">
        <v>32.366666666666667</v>
      </c>
      <c r="G400" s="232">
        <v>31.933333333333337</v>
      </c>
      <c r="H400" s="232">
        <v>33.333333333333343</v>
      </c>
      <c r="I400" s="232">
        <v>33.766666666666666</v>
      </c>
      <c r="J400" s="232">
        <v>34.033333333333346</v>
      </c>
      <c r="K400" s="231">
        <v>33.5</v>
      </c>
      <c r="L400" s="231">
        <v>32.799999999999997</v>
      </c>
      <c r="M400" s="231">
        <v>20.607869999999998</v>
      </c>
      <c r="N400" s="1"/>
      <c r="O400" s="1"/>
    </row>
    <row r="401" spans="1:15" ht="12.75" customHeight="1">
      <c r="A401" s="30">
        <v>391</v>
      </c>
      <c r="B401" s="217" t="s">
        <v>460</v>
      </c>
      <c r="C401" s="231">
        <v>4475.55</v>
      </c>
      <c r="D401" s="232">
        <v>4473.0999999999995</v>
      </c>
      <c r="E401" s="232">
        <v>4386.1999999999989</v>
      </c>
      <c r="F401" s="232">
        <v>4296.8499999999995</v>
      </c>
      <c r="G401" s="232">
        <v>4209.9499999999989</v>
      </c>
      <c r="H401" s="232">
        <v>4562.4499999999989</v>
      </c>
      <c r="I401" s="232">
        <v>4649.3499999999985</v>
      </c>
      <c r="J401" s="232">
        <v>4738.6999999999989</v>
      </c>
      <c r="K401" s="231">
        <v>4560</v>
      </c>
      <c r="L401" s="231">
        <v>4383.75</v>
      </c>
      <c r="M401" s="231">
        <v>0.25511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2202.8000000000002</v>
      </c>
      <c r="D402" s="232">
        <v>2206.9500000000003</v>
      </c>
      <c r="E402" s="232">
        <v>2182.9000000000005</v>
      </c>
      <c r="F402" s="232">
        <v>2163.0000000000005</v>
      </c>
      <c r="G402" s="232">
        <v>2138.9500000000007</v>
      </c>
      <c r="H402" s="232">
        <v>2226.8500000000004</v>
      </c>
      <c r="I402" s="232">
        <v>2250.9000000000005</v>
      </c>
      <c r="J402" s="232">
        <v>2270.8000000000002</v>
      </c>
      <c r="K402" s="231">
        <v>2231</v>
      </c>
      <c r="L402" s="231">
        <v>2187.0500000000002</v>
      </c>
      <c r="M402" s="231">
        <v>4.87744</v>
      </c>
      <c r="N402" s="1"/>
      <c r="O402" s="1"/>
    </row>
    <row r="403" spans="1:15" ht="12.75" customHeight="1">
      <c r="A403" s="30">
        <v>393</v>
      </c>
      <c r="B403" s="217" t="s">
        <v>803</v>
      </c>
      <c r="C403" s="231">
        <v>74.95</v>
      </c>
      <c r="D403" s="232">
        <v>74.350000000000009</v>
      </c>
      <c r="E403" s="232">
        <v>73.300000000000011</v>
      </c>
      <c r="F403" s="232">
        <v>71.650000000000006</v>
      </c>
      <c r="G403" s="232">
        <v>70.600000000000009</v>
      </c>
      <c r="H403" s="232">
        <v>76.000000000000014</v>
      </c>
      <c r="I403" s="232">
        <v>77.05</v>
      </c>
      <c r="J403" s="232">
        <v>78.700000000000017</v>
      </c>
      <c r="K403" s="231">
        <v>75.400000000000006</v>
      </c>
      <c r="L403" s="231">
        <v>72.7</v>
      </c>
      <c r="M403" s="231">
        <v>141.66738000000001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5408.2</v>
      </c>
      <c r="D404" s="232">
        <v>5419.4666666666662</v>
      </c>
      <c r="E404" s="232">
        <v>5388.7833333333328</v>
      </c>
      <c r="F404" s="232">
        <v>5369.3666666666668</v>
      </c>
      <c r="G404" s="232">
        <v>5338.6833333333334</v>
      </c>
      <c r="H404" s="232">
        <v>5438.8833333333323</v>
      </c>
      <c r="I404" s="232">
        <v>5469.5666666666648</v>
      </c>
      <c r="J404" s="232">
        <v>5488.9833333333318</v>
      </c>
      <c r="K404" s="231">
        <v>5450.15</v>
      </c>
      <c r="L404" s="231">
        <v>5400.05</v>
      </c>
      <c r="M404" s="231">
        <v>7.9149999999999998E-2</v>
      </c>
      <c r="N404" s="1"/>
      <c r="O404" s="1"/>
    </row>
    <row r="405" spans="1:15" ht="12.75" customHeight="1">
      <c r="A405" s="30">
        <v>395</v>
      </c>
      <c r="B405" s="217" t="s">
        <v>827</v>
      </c>
      <c r="C405" s="231">
        <v>1182.95</v>
      </c>
      <c r="D405" s="232">
        <v>1199.6500000000001</v>
      </c>
      <c r="E405" s="232">
        <v>1158.4500000000003</v>
      </c>
      <c r="F405" s="232">
        <v>1133.9500000000003</v>
      </c>
      <c r="G405" s="232">
        <v>1092.7500000000005</v>
      </c>
      <c r="H405" s="232">
        <v>1224.1500000000001</v>
      </c>
      <c r="I405" s="232">
        <v>1265.3499999999999</v>
      </c>
      <c r="J405" s="232">
        <v>1289.8499999999999</v>
      </c>
      <c r="K405" s="231">
        <v>1240.8499999999999</v>
      </c>
      <c r="L405" s="231">
        <v>1175.1500000000001</v>
      </c>
      <c r="M405" s="231">
        <v>9.25047</v>
      </c>
      <c r="N405" s="1"/>
      <c r="O405" s="1"/>
    </row>
    <row r="406" spans="1:15" ht="12.75" customHeight="1">
      <c r="A406" s="30">
        <v>396</v>
      </c>
      <c r="B406" s="217" t="s">
        <v>828</v>
      </c>
      <c r="C406" s="231">
        <v>341.85</v>
      </c>
      <c r="D406" s="232">
        <v>343.95</v>
      </c>
      <c r="E406" s="232">
        <v>335.95</v>
      </c>
      <c r="F406" s="232">
        <v>330.05</v>
      </c>
      <c r="G406" s="232">
        <v>322.05</v>
      </c>
      <c r="H406" s="232">
        <v>349.84999999999997</v>
      </c>
      <c r="I406" s="232">
        <v>357.84999999999997</v>
      </c>
      <c r="J406" s="232">
        <v>363.74999999999994</v>
      </c>
      <c r="K406" s="231">
        <v>351.95</v>
      </c>
      <c r="L406" s="231">
        <v>338.05</v>
      </c>
      <c r="M406" s="231">
        <v>1.1229899999999999</v>
      </c>
      <c r="N406" s="1"/>
      <c r="O406" s="1"/>
    </row>
    <row r="407" spans="1:15" ht="12.75" customHeight="1">
      <c r="A407" s="30">
        <v>397</v>
      </c>
      <c r="B407" s="217" t="s">
        <v>461</v>
      </c>
      <c r="C407" s="231">
        <v>2657.5</v>
      </c>
      <c r="D407" s="232">
        <v>2690.7999999999997</v>
      </c>
      <c r="E407" s="232">
        <v>2617.6999999999994</v>
      </c>
      <c r="F407" s="232">
        <v>2577.8999999999996</v>
      </c>
      <c r="G407" s="232">
        <v>2504.7999999999993</v>
      </c>
      <c r="H407" s="232">
        <v>2730.5999999999995</v>
      </c>
      <c r="I407" s="232">
        <v>2803.7</v>
      </c>
      <c r="J407" s="232">
        <v>2843.4999999999995</v>
      </c>
      <c r="K407" s="231">
        <v>2763.9</v>
      </c>
      <c r="L407" s="231">
        <v>2651</v>
      </c>
      <c r="M407" s="231">
        <v>0.76598999999999995</v>
      </c>
      <c r="N407" s="1"/>
      <c r="O407" s="1"/>
    </row>
    <row r="408" spans="1:15" ht="12.75" customHeight="1">
      <c r="A408" s="30">
        <v>398</v>
      </c>
      <c r="B408" s="217" t="s">
        <v>860</v>
      </c>
      <c r="C408" s="231">
        <v>484.55</v>
      </c>
      <c r="D408" s="232">
        <v>483.81666666666666</v>
      </c>
      <c r="E408" s="232">
        <v>473.83333333333331</v>
      </c>
      <c r="F408" s="232">
        <v>463.11666666666667</v>
      </c>
      <c r="G408" s="232">
        <v>453.13333333333333</v>
      </c>
      <c r="H408" s="232">
        <v>494.5333333333333</v>
      </c>
      <c r="I408" s="232">
        <v>504.51666666666665</v>
      </c>
      <c r="J408" s="232">
        <v>515.23333333333335</v>
      </c>
      <c r="K408" s="231">
        <v>493.8</v>
      </c>
      <c r="L408" s="231">
        <v>473.1</v>
      </c>
      <c r="M408" s="231">
        <v>1.3973100000000001</v>
      </c>
      <c r="N408" s="1"/>
      <c r="O408" s="1"/>
    </row>
    <row r="409" spans="1:15" ht="12.75" customHeight="1">
      <c r="A409" s="30">
        <v>399</v>
      </c>
      <c r="B409" s="217" t="s">
        <v>462</v>
      </c>
      <c r="C409" s="231">
        <v>1244.75</v>
      </c>
      <c r="D409" s="232">
        <v>1247</v>
      </c>
      <c r="E409" s="232">
        <v>1219.3</v>
      </c>
      <c r="F409" s="232">
        <v>1193.8499999999999</v>
      </c>
      <c r="G409" s="232">
        <v>1166.1499999999999</v>
      </c>
      <c r="H409" s="232">
        <v>1272.45</v>
      </c>
      <c r="I409" s="232">
        <v>1300.1499999999999</v>
      </c>
      <c r="J409" s="232">
        <v>1325.6000000000001</v>
      </c>
      <c r="K409" s="231">
        <v>1274.7</v>
      </c>
      <c r="L409" s="231">
        <v>1221.55</v>
      </c>
      <c r="M409" s="231">
        <v>0.14258000000000001</v>
      </c>
      <c r="N409" s="1"/>
      <c r="O409" s="1"/>
    </row>
    <row r="410" spans="1:15" ht="12.75" customHeight="1">
      <c r="A410" s="30">
        <v>400</v>
      </c>
      <c r="B410" s="217" t="s">
        <v>463</v>
      </c>
      <c r="C410" s="231">
        <v>243.45</v>
      </c>
      <c r="D410" s="232">
        <v>246.5</v>
      </c>
      <c r="E410" s="232">
        <v>239.2</v>
      </c>
      <c r="F410" s="232">
        <v>234.95</v>
      </c>
      <c r="G410" s="232">
        <v>227.64999999999998</v>
      </c>
      <c r="H410" s="232">
        <v>250.75</v>
      </c>
      <c r="I410" s="232">
        <v>258.05</v>
      </c>
      <c r="J410" s="232">
        <v>262.3</v>
      </c>
      <c r="K410" s="231">
        <v>253.8</v>
      </c>
      <c r="L410" s="231">
        <v>242.25</v>
      </c>
      <c r="M410" s="231">
        <v>0.79947999999999997</v>
      </c>
      <c r="N410" s="1"/>
      <c r="O410" s="1"/>
    </row>
    <row r="411" spans="1:15" ht="12.75" customHeight="1">
      <c r="A411" s="30">
        <v>401</v>
      </c>
      <c r="B411" s="217" t="s">
        <v>464</v>
      </c>
      <c r="C411" s="231">
        <v>126</v>
      </c>
      <c r="D411" s="232">
        <v>126</v>
      </c>
      <c r="E411" s="232">
        <v>122.5</v>
      </c>
      <c r="F411" s="232">
        <v>119</v>
      </c>
      <c r="G411" s="232">
        <v>115.5</v>
      </c>
      <c r="H411" s="232">
        <v>129.5</v>
      </c>
      <c r="I411" s="232">
        <v>133</v>
      </c>
      <c r="J411" s="232">
        <v>136.5</v>
      </c>
      <c r="K411" s="231">
        <v>129.5</v>
      </c>
      <c r="L411" s="231">
        <v>122.5</v>
      </c>
      <c r="M411" s="231">
        <v>12.314870000000001</v>
      </c>
      <c r="N411" s="1"/>
      <c r="O411" s="1"/>
    </row>
    <row r="412" spans="1:15" ht="12.75" customHeight="1">
      <c r="A412" s="30">
        <v>402</v>
      </c>
      <c r="B412" s="217" t="s">
        <v>861</v>
      </c>
      <c r="C412" s="231">
        <v>645.9</v>
      </c>
      <c r="D412" s="232">
        <v>648.7166666666667</v>
      </c>
      <c r="E412" s="232">
        <v>629.43333333333339</v>
      </c>
      <c r="F412" s="232">
        <v>612.9666666666667</v>
      </c>
      <c r="G412" s="232">
        <v>593.68333333333339</v>
      </c>
      <c r="H412" s="232">
        <v>665.18333333333339</v>
      </c>
      <c r="I412" s="232">
        <v>684.4666666666667</v>
      </c>
      <c r="J412" s="232">
        <v>700.93333333333339</v>
      </c>
      <c r="K412" s="231">
        <v>668</v>
      </c>
      <c r="L412" s="231">
        <v>632.25</v>
      </c>
      <c r="M412" s="231">
        <v>0.75819999999999999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24523.25</v>
      </c>
      <c r="D413" s="232">
        <v>24324.383333333331</v>
      </c>
      <c r="E413" s="232">
        <v>23948.866666666661</v>
      </c>
      <c r="F413" s="232">
        <v>23374.48333333333</v>
      </c>
      <c r="G413" s="232">
        <v>22998.96666666666</v>
      </c>
      <c r="H413" s="232">
        <v>24898.766666666663</v>
      </c>
      <c r="I413" s="232">
        <v>25274.283333333333</v>
      </c>
      <c r="J413" s="232">
        <v>25848.666666666664</v>
      </c>
      <c r="K413" s="231">
        <v>24699.9</v>
      </c>
      <c r="L413" s="231">
        <v>23750</v>
      </c>
      <c r="M413" s="231">
        <v>0.72967000000000004</v>
      </c>
      <c r="N413" s="1"/>
      <c r="O413" s="1"/>
    </row>
    <row r="414" spans="1:15" ht="12.75" customHeight="1">
      <c r="A414" s="30">
        <v>404</v>
      </c>
      <c r="B414" s="217" t="s">
        <v>829</v>
      </c>
      <c r="C414" s="231">
        <v>48.45</v>
      </c>
      <c r="D414" s="232">
        <v>48.949999999999996</v>
      </c>
      <c r="E414" s="232">
        <v>47.349999999999994</v>
      </c>
      <c r="F414" s="232">
        <v>46.25</v>
      </c>
      <c r="G414" s="232">
        <v>44.65</v>
      </c>
      <c r="H414" s="232">
        <v>50.04999999999999</v>
      </c>
      <c r="I414" s="232">
        <v>51.65</v>
      </c>
      <c r="J414" s="232">
        <v>52.749999999999986</v>
      </c>
      <c r="K414" s="231">
        <v>50.55</v>
      </c>
      <c r="L414" s="231">
        <v>47.85</v>
      </c>
      <c r="M414" s="231">
        <v>78.362939999999995</v>
      </c>
      <c r="N414" s="1"/>
      <c r="O414" s="1"/>
    </row>
    <row r="415" spans="1:15" ht="12.75" customHeight="1">
      <c r="A415" s="30">
        <v>405</v>
      </c>
      <c r="B415" t="s">
        <v>873</v>
      </c>
      <c r="C415" s="314">
        <v>1264.5</v>
      </c>
      <c r="D415" s="315">
        <v>1272.3666666666666</v>
      </c>
      <c r="E415" s="315">
        <v>1245.1333333333332</v>
      </c>
      <c r="F415" s="315">
        <v>1225.7666666666667</v>
      </c>
      <c r="G415" s="315">
        <v>1198.5333333333333</v>
      </c>
      <c r="H415" s="315">
        <v>1291.7333333333331</v>
      </c>
      <c r="I415" s="315">
        <v>1318.9666666666662</v>
      </c>
      <c r="J415" s="315">
        <v>1338.333333333333</v>
      </c>
      <c r="K415" s="314">
        <v>1299.5999999999999</v>
      </c>
      <c r="L415" s="314">
        <v>1253</v>
      </c>
      <c r="M415" s="314">
        <v>5.1051599999999997</v>
      </c>
      <c r="N415" s="1"/>
      <c r="O415" s="1"/>
    </row>
    <row r="416" spans="1:15" ht="12.75" customHeight="1">
      <c r="A416" s="30">
        <v>406</v>
      </c>
      <c r="B416" s="217" t="s">
        <v>830</v>
      </c>
      <c r="C416" s="231">
        <v>299.35000000000002</v>
      </c>
      <c r="D416" s="232">
        <v>300.2</v>
      </c>
      <c r="E416" s="232">
        <v>296.7</v>
      </c>
      <c r="F416" s="232">
        <v>294.05</v>
      </c>
      <c r="G416" s="232">
        <v>290.55</v>
      </c>
      <c r="H416" s="232">
        <v>302.84999999999997</v>
      </c>
      <c r="I416" s="232">
        <v>306.34999999999997</v>
      </c>
      <c r="J416" s="232">
        <v>308.99999999999994</v>
      </c>
      <c r="K416" s="231">
        <v>303.7</v>
      </c>
      <c r="L416" s="231">
        <v>297.55</v>
      </c>
      <c r="M416" s="231">
        <v>0.60851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2925.5</v>
      </c>
      <c r="D417" s="232">
        <v>2934.15</v>
      </c>
      <c r="E417" s="232">
        <v>2895.4</v>
      </c>
      <c r="F417" s="232">
        <v>2865.3</v>
      </c>
      <c r="G417" s="232">
        <v>2826.55</v>
      </c>
      <c r="H417" s="232">
        <v>2964.25</v>
      </c>
      <c r="I417" s="232">
        <v>3003</v>
      </c>
      <c r="J417" s="232">
        <v>3033.1</v>
      </c>
      <c r="K417" s="231">
        <v>2972.9</v>
      </c>
      <c r="L417" s="231">
        <v>2904.05</v>
      </c>
      <c r="M417" s="231">
        <v>3.47749</v>
      </c>
      <c r="N417" s="1"/>
      <c r="O417" s="1"/>
    </row>
    <row r="418" spans="1:15" ht="12.75" customHeight="1">
      <c r="A418" s="30">
        <v>408</v>
      </c>
      <c r="B418" s="217" t="s">
        <v>465</v>
      </c>
      <c r="C418" s="231">
        <v>585.79999999999995</v>
      </c>
      <c r="D418" s="232">
        <v>585.16666666666663</v>
      </c>
      <c r="E418" s="232">
        <v>570.5333333333333</v>
      </c>
      <c r="F418" s="232">
        <v>555.26666666666665</v>
      </c>
      <c r="G418" s="232">
        <v>540.63333333333333</v>
      </c>
      <c r="H418" s="232">
        <v>600.43333333333328</v>
      </c>
      <c r="I418" s="232">
        <v>615.06666666666672</v>
      </c>
      <c r="J418" s="232">
        <v>630.33333333333326</v>
      </c>
      <c r="K418" s="231">
        <v>599.79999999999995</v>
      </c>
      <c r="L418" s="231">
        <v>569.9</v>
      </c>
      <c r="M418" s="231">
        <v>0.50927999999999995</v>
      </c>
      <c r="N418" s="1"/>
      <c r="O418" s="1"/>
    </row>
    <row r="419" spans="1:15" ht="12.75" customHeight="1">
      <c r="A419" s="30">
        <v>409</v>
      </c>
      <c r="B419" s="217" t="s">
        <v>466</v>
      </c>
      <c r="C419" s="231">
        <v>3938.8</v>
      </c>
      <c r="D419" s="232">
        <v>3946.2666666666664</v>
      </c>
      <c r="E419" s="232">
        <v>3892.5333333333328</v>
      </c>
      <c r="F419" s="232">
        <v>3846.2666666666664</v>
      </c>
      <c r="G419" s="232">
        <v>3792.5333333333328</v>
      </c>
      <c r="H419" s="232">
        <v>3992.5333333333328</v>
      </c>
      <c r="I419" s="232">
        <v>4046.2666666666664</v>
      </c>
      <c r="J419" s="232">
        <v>4092.5333333333328</v>
      </c>
      <c r="K419" s="231">
        <v>4000</v>
      </c>
      <c r="L419" s="231">
        <v>3900</v>
      </c>
      <c r="M419" s="231">
        <v>0.39718999999999999</v>
      </c>
      <c r="N419" s="1"/>
      <c r="O419" s="1"/>
    </row>
    <row r="420" spans="1:15" ht="12.75" customHeight="1">
      <c r="A420" s="30">
        <v>410</v>
      </c>
      <c r="B420" s="217" t="s">
        <v>798</v>
      </c>
      <c r="C420" s="231">
        <v>451.1</v>
      </c>
      <c r="D420" s="232">
        <v>452.95</v>
      </c>
      <c r="E420" s="232">
        <v>445.45</v>
      </c>
      <c r="F420" s="232">
        <v>439.8</v>
      </c>
      <c r="G420" s="232">
        <v>432.3</v>
      </c>
      <c r="H420" s="232">
        <v>458.59999999999997</v>
      </c>
      <c r="I420" s="232">
        <v>466.09999999999997</v>
      </c>
      <c r="J420" s="232">
        <v>471.74999999999994</v>
      </c>
      <c r="K420" s="231">
        <v>460.45</v>
      </c>
      <c r="L420" s="231">
        <v>447.3</v>
      </c>
      <c r="M420" s="231">
        <v>13.45041</v>
      </c>
      <c r="N420" s="1"/>
      <c r="O420" s="1"/>
    </row>
    <row r="421" spans="1:15" ht="12.75" customHeight="1">
      <c r="A421" s="30">
        <v>411</v>
      </c>
      <c r="B421" s="217" t="s">
        <v>467</v>
      </c>
      <c r="C421" s="231">
        <v>625.85</v>
      </c>
      <c r="D421" s="232">
        <v>625.61666666666667</v>
      </c>
      <c r="E421" s="232">
        <v>615.23333333333335</v>
      </c>
      <c r="F421" s="232">
        <v>604.61666666666667</v>
      </c>
      <c r="G421" s="232">
        <v>594.23333333333335</v>
      </c>
      <c r="H421" s="232">
        <v>636.23333333333335</v>
      </c>
      <c r="I421" s="232">
        <v>646.61666666666679</v>
      </c>
      <c r="J421" s="232">
        <v>657.23333333333335</v>
      </c>
      <c r="K421" s="231">
        <v>636</v>
      </c>
      <c r="L421" s="231">
        <v>615</v>
      </c>
      <c r="M421" s="231">
        <v>2.3016100000000002</v>
      </c>
      <c r="N421" s="1"/>
      <c r="O421" s="1"/>
    </row>
    <row r="422" spans="1:15" ht="12.75" customHeight="1">
      <c r="A422" s="30">
        <v>412</v>
      </c>
      <c r="B422" s="217" t="s">
        <v>831</v>
      </c>
      <c r="C422" s="231">
        <v>516.75</v>
      </c>
      <c r="D422" s="232">
        <v>516.76666666666665</v>
      </c>
      <c r="E422" s="232">
        <v>501.68333333333328</v>
      </c>
      <c r="F422" s="232">
        <v>486.61666666666662</v>
      </c>
      <c r="G422" s="232">
        <v>471.53333333333325</v>
      </c>
      <c r="H422" s="232">
        <v>531.83333333333326</v>
      </c>
      <c r="I422" s="232">
        <v>546.91666666666674</v>
      </c>
      <c r="J422" s="232">
        <v>561.98333333333335</v>
      </c>
      <c r="K422" s="231">
        <v>531.85</v>
      </c>
      <c r="L422" s="231">
        <v>501.7</v>
      </c>
      <c r="M422" s="231">
        <v>11.30616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528.1</v>
      </c>
      <c r="D423" s="232">
        <v>521.08333333333337</v>
      </c>
      <c r="E423" s="232">
        <v>509.51666666666677</v>
      </c>
      <c r="F423" s="232">
        <v>490.93333333333339</v>
      </c>
      <c r="G423" s="232">
        <v>479.36666666666679</v>
      </c>
      <c r="H423" s="232">
        <v>539.66666666666674</v>
      </c>
      <c r="I423" s="232">
        <v>551.23333333333335</v>
      </c>
      <c r="J423" s="232">
        <v>569.81666666666672</v>
      </c>
      <c r="K423" s="231">
        <v>532.65</v>
      </c>
      <c r="L423" s="231">
        <v>502.5</v>
      </c>
      <c r="M423" s="231">
        <v>392.87056000000001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89</v>
      </c>
      <c r="D424" s="232">
        <v>88.966666666666654</v>
      </c>
      <c r="E424" s="232">
        <v>87.683333333333309</v>
      </c>
      <c r="F424" s="232">
        <v>86.36666666666666</v>
      </c>
      <c r="G424" s="232">
        <v>85.083333333333314</v>
      </c>
      <c r="H424" s="232">
        <v>90.283333333333303</v>
      </c>
      <c r="I424" s="232">
        <v>91.566666666666634</v>
      </c>
      <c r="J424" s="232">
        <v>92.883333333333297</v>
      </c>
      <c r="K424" s="231">
        <v>90.25</v>
      </c>
      <c r="L424" s="231">
        <v>87.65</v>
      </c>
      <c r="M424" s="231">
        <v>228.66118</v>
      </c>
      <c r="N424" s="1"/>
      <c r="O424" s="1"/>
    </row>
    <row r="425" spans="1:15" ht="12.75" customHeight="1">
      <c r="A425" s="30">
        <v>415</v>
      </c>
      <c r="B425" s="217" t="s">
        <v>468</v>
      </c>
      <c r="C425" s="231">
        <v>278</v>
      </c>
      <c r="D425" s="232">
        <v>282.90000000000003</v>
      </c>
      <c r="E425" s="232">
        <v>271.80000000000007</v>
      </c>
      <c r="F425" s="232">
        <v>265.60000000000002</v>
      </c>
      <c r="G425" s="232">
        <v>254.50000000000006</v>
      </c>
      <c r="H425" s="232">
        <v>289.10000000000008</v>
      </c>
      <c r="I425" s="232">
        <v>300.2000000000001</v>
      </c>
      <c r="J425" s="232">
        <v>306.40000000000009</v>
      </c>
      <c r="K425" s="231">
        <v>294</v>
      </c>
      <c r="L425" s="231">
        <v>276.7</v>
      </c>
      <c r="M425" s="231">
        <v>4.3456299999999999</v>
      </c>
      <c r="N425" s="1"/>
      <c r="O425" s="1"/>
    </row>
    <row r="426" spans="1:15" ht="12.75" customHeight="1">
      <c r="A426" s="30">
        <v>416</v>
      </c>
      <c r="B426" s="217" t="s">
        <v>469</v>
      </c>
      <c r="C426" s="231">
        <v>176.3</v>
      </c>
      <c r="D426" s="232">
        <v>177.51666666666665</v>
      </c>
      <c r="E426" s="232">
        <v>173.08333333333331</v>
      </c>
      <c r="F426" s="232">
        <v>169.86666666666667</v>
      </c>
      <c r="G426" s="232">
        <v>165.43333333333334</v>
      </c>
      <c r="H426" s="232">
        <v>180.73333333333329</v>
      </c>
      <c r="I426" s="232">
        <v>185.16666666666663</v>
      </c>
      <c r="J426" s="232">
        <v>188.38333333333327</v>
      </c>
      <c r="K426" s="231">
        <v>181.95</v>
      </c>
      <c r="L426" s="231">
        <v>174.3</v>
      </c>
      <c r="M426" s="231">
        <v>4.7758399999999996</v>
      </c>
      <c r="N426" s="1"/>
      <c r="O426" s="1"/>
    </row>
    <row r="427" spans="1:15" ht="12.75" customHeight="1">
      <c r="A427" s="30">
        <v>417</v>
      </c>
      <c r="B427" s="217" t="s">
        <v>470</v>
      </c>
      <c r="C427" s="231">
        <v>376.45</v>
      </c>
      <c r="D427" s="232">
        <v>378.54999999999995</v>
      </c>
      <c r="E427" s="232">
        <v>368.19999999999993</v>
      </c>
      <c r="F427" s="232">
        <v>359.95</v>
      </c>
      <c r="G427" s="232">
        <v>349.59999999999997</v>
      </c>
      <c r="H427" s="232">
        <v>386.7999999999999</v>
      </c>
      <c r="I427" s="232">
        <v>397.14999999999992</v>
      </c>
      <c r="J427" s="232">
        <v>405.39999999999986</v>
      </c>
      <c r="K427" s="231">
        <v>388.9</v>
      </c>
      <c r="L427" s="231">
        <v>370.3</v>
      </c>
      <c r="M427" s="231">
        <v>0.45952999999999999</v>
      </c>
      <c r="N427" s="1"/>
      <c r="O427" s="1"/>
    </row>
    <row r="428" spans="1:15" ht="12.75" customHeight="1">
      <c r="A428" s="30">
        <v>418</v>
      </c>
      <c r="B428" s="217" t="s">
        <v>471</v>
      </c>
      <c r="C428" s="231">
        <v>459.7</v>
      </c>
      <c r="D428" s="232">
        <v>459.98333333333335</v>
      </c>
      <c r="E428" s="232">
        <v>454.9666666666667</v>
      </c>
      <c r="F428" s="232">
        <v>450.23333333333335</v>
      </c>
      <c r="G428" s="232">
        <v>445.2166666666667</v>
      </c>
      <c r="H428" s="232">
        <v>464.7166666666667</v>
      </c>
      <c r="I428" s="232">
        <v>469.73333333333335</v>
      </c>
      <c r="J428" s="232">
        <v>474.4666666666667</v>
      </c>
      <c r="K428" s="231">
        <v>465</v>
      </c>
      <c r="L428" s="231">
        <v>455.25</v>
      </c>
      <c r="M428" s="231">
        <v>2.1288800000000001</v>
      </c>
      <c r="N428" s="1"/>
      <c r="O428" s="1"/>
    </row>
    <row r="429" spans="1:15" ht="12.75" customHeight="1">
      <c r="A429" s="30">
        <v>419</v>
      </c>
      <c r="B429" s="217" t="s">
        <v>472</v>
      </c>
      <c r="C429" s="231">
        <v>193.55</v>
      </c>
      <c r="D429" s="232">
        <v>194.68333333333331</v>
      </c>
      <c r="E429" s="232">
        <v>191.86666666666662</v>
      </c>
      <c r="F429" s="232">
        <v>190.18333333333331</v>
      </c>
      <c r="G429" s="232">
        <v>187.36666666666662</v>
      </c>
      <c r="H429" s="232">
        <v>196.36666666666662</v>
      </c>
      <c r="I429" s="232">
        <v>199.18333333333328</v>
      </c>
      <c r="J429" s="232">
        <v>200.86666666666662</v>
      </c>
      <c r="K429" s="231">
        <v>197.5</v>
      </c>
      <c r="L429" s="231">
        <v>193</v>
      </c>
      <c r="M429" s="231">
        <v>1.4498899999999999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1007.6</v>
      </c>
      <c r="D430" s="232">
        <v>1005.4333333333334</v>
      </c>
      <c r="E430" s="232">
        <v>995.16666666666674</v>
      </c>
      <c r="F430" s="232">
        <v>982.73333333333335</v>
      </c>
      <c r="G430" s="232">
        <v>972.4666666666667</v>
      </c>
      <c r="H430" s="232">
        <v>1017.8666666666668</v>
      </c>
      <c r="I430" s="232">
        <v>1028.1333333333334</v>
      </c>
      <c r="J430" s="232">
        <v>1040.5666666666668</v>
      </c>
      <c r="K430" s="231">
        <v>1015.7</v>
      </c>
      <c r="L430" s="231">
        <v>993</v>
      </c>
      <c r="M430" s="231">
        <v>21.171810000000001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455.95</v>
      </c>
      <c r="D431" s="232">
        <v>458.7</v>
      </c>
      <c r="E431" s="232">
        <v>450</v>
      </c>
      <c r="F431" s="232">
        <v>444.05</v>
      </c>
      <c r="G431" s="232">
        <v>435.35</v>
      </c>
      <c r="H431" s="232">
        <v>464.65</v>
      </c>
      <c r="I431" s="232">
        <v>473.34999999999991</v>
      </c>
      <c r="J431" s="232">
        <v>479.29999999999995</v>
      </c>
      <c r="K431" s="231">
        <v>467.4</v>
      </c>
      <c r="L431" s="231">
        <v>452.75</v>
      </c>
      <c r="M431" s="231">
        <v>4.1508399999999996</v>
      </c>
      <c r="N431" s="1"/>
      <c r="O431" s="1"/>
    </row>
    <row r="432" spans="1:15" ht="12.75" customHeight="1">
      <c r="A432" s="30">
        <v>422</v>
      </c>
      <c r="B432" s="217" t="s">
        <v>473</v>
      </c>
      <c r="C432" s="231">
        <v>2296.6</v>
      </c>
      <c r="D432" s="232">
        <v>2292.6666666666665</v>
      </c>
      <c r="E432" s="232">
        <v>2275.6333333333332</v>
      </c>
      <c r="F432" s="232">
        <v>2254.6666666666665</v>
      </c>
      <c r="G432" s="232">
        <v>2237.6333333333332</v>
      </c>
      <c r="H432" s="232">
        <v>2313.6333333333332</v>
      </c>
      <c r="I432" s="232">
        <v>2330.666666666667</v>
      </c>
      <c r="J432" s="232">
        <v>2351.6333333333332</v>
      </c>
      <c r="K432" s="231">
        <v>2309.6999999999998</v>
      </c>
      <c r="L432" s="231">
        <v>2271.6999999999998</v>
      </c>
      <c r="M432" s="231">
        <v>0.11461</v>
      </c>
      <c r="N432" s="1"/>
      <c r="O432" s="1"/>
    </row>
    <row r="433" spans="1:15" ht="12.75" customHeight="1">
      <c r="A433" s="30">
        <v>423</v>
      </c>
      <c r="B433" s="217" t="s">
        <v>474</v>
      </c>
      <c r="C433" s="231">
        <v>978.8</v>
      </c>
      <c r="D433" s="232">
        <v>981.2833333333333</v>
      </c>
      <c r="E433" s="232">
        <v>967.56666666666661</v>
      </c>
      <c r="F433" s="232">
        <v>956.33333333333326</v>
      </c>
      <c r="G433" s="232">
        <v>942.61666666666656</v>
      </c>
      <c r="H433" s="232">
        <v>992.51666666666665</v>
      </c>
      <c r="I433" s="232">
        <v>1006.2333333333333</v>
      </c>
      <c r="J433" s="232">
        <v>1017.4666666666667</v>
      </c>
      <c r="K433" s="231">
        <v>995</v>
      </c>
      <c r="L433" s="231">
        <v>970.05</v>
      </c>
      <c r="M433" s="231">
        <v>0.48971999999999999</v>
      </c>
      <c r="N433" s="1"/>
      <c r="O433" s="1"/>
    </row>
    <row r="434" spans="1:15" ht="12.75" customHeight="1">
      <c r="A434" s="30">
        <v>424</v>
      </c>
      <c r="B434" s="217" t="s">
        <v>475</v>
      </c>
      <c r="C434" s="231">
        <v>348.45</v>
      </c>
      <c r="D434" s="232">
        <v>347.25</v>
      </c>
      <c r="E434" s="232">
        <v>342.5</v>
      </c>
      <c r="F434" s="232">
        <v>336.55</v>
      </c>
      <c r="G434" s="232">
        <v>331.8</v>
      </c>
      <c r="H434" s="232">
        <v>353.2</v>
      </c>
      <c r="I434" s="232">
        <v>357.95</v>
      </c>
      <c r="J434" s="232">
        <v>363.9</v>
      </c>
      <c r="K434" s="231">
        <v>352</v>
      </c>
      <c r="L434" s="231">
        <v>341.3</v>
      </c>
      <c r="M434" s="231">
        <v>1.7909900000000001</v>
      </c>
      <c r="N434" s="1"/>
      <c r="O434" s="1"/>
    </row>
    <row r="435" spans="1:15" ht="12.75" customHeight="1">
      <c r="A435" s="30">
        <v>425</v>
      </c>
      <c r="B435" s="217" t="s">
        <v>476</v>
      </c>
      <c r="C435" s="231">
        <v>320.95</v>
      </c>
      <c r="D435" s="232">
        <v>323.36666666666667</v>
      </c>
      <c r="E435" s="232">
        <v>317.73333333333335</v>
      </c>
      <c r="F435" s="232">
        <v>314.51666666666665</v>
      </c>
      <c r="G435" s="232">
        <v>308.88333333333333</v>
      </c>
      <c r="H435" s="232">
        <v>326.58333333333337</v>
      </c>
      <c r="I435" s="232">
        <v>332.2166666666667</v>
      </c>
      <c r="J435" s="232">
        <v>335.43333333333339</v>
      </c>
      <c r="K435" s="231">
        <v>329</v>
      </c>
      <c r="L435" s="231">
        <v>320.14999999999998</v>
      </c>
      <c r="M435" s="231">
        <v>0.86494000000000004</v>
      </c>
      <c r="N435" s="1"/>
      <c r="O435" s="1"/>
    </row>
    <row r="436" spans="1:15" ht="12.75" customHeight="1">
      <c r="A436" s="30">
        <v>426</v>
      </c>
      <c r="B436" s="217" t="s">
        <v>477</v>
      </c>
      <c r="C436" s="231">
        <v>2548.25</v>
      </c>
      <c r="D436" s="232">
        <v>2556.7166666666667</v>
      </c>
      <c r="E436" s="232">
        <v>2494.5333333333333</v>
      </c>
      <c r="F436" s="232">
        <v>2440.8166666666666</v>
      </c>
      <c r="G436" s="232">
        <v>2378.6333333333332</v>
      </c>
      <c r="H436" s="232">
        <v>2610.4333333333334</v>
      </c>
      <c r="I436" s="232">
        <v>2672.6166666666668</v>
      </c>
      <c r="J436" s="232">
        <v>2726.3333333333335</v>
      </c>
      <c r="K436" s="231">
        <v>2618.9</v>
      </c>
      <c r="L436" s="231">
        <v>2503</v>
      </c>
      <c r="M436" s="231">
        <v>1.37608</v>
      </c>
      <c r="N436" s="1"/>
      <c r="O436" s="1"/>
    </row>
    <row r="437" spans="1:15" ht="12.75" customHeight="1">
      <c r="A437" s="30">
        <v>427</v>
      </c>
      <c r="B437" s="217" t="s">
        <v>478</v>
      </c>
      <c r="C437" s="231">
        <v>488.75</v>
      </c>
      <c r="D437" s="232">
        <v>489.31666666666666</v>
      </c>
      <c r="E437" s="232">
        <v>486.73333333333335</v>
      </c>
      <c r="F437" s="232">
        <v>484.7166666666667</v>
      </c>
      <c r="G437" s="232">
        <v>482.13333333333338</v>
      </c>
      <c r="H437" s="232">
        <v>491.33333333333331</v>
      </c>
      <c r="I437" s="232">
        <v>493.91666666666669</v>
      </c>
      <c r="J437" s="232">
        <v>495.93333333333328</v>
      </c>
      <c r="K437" s="231">
        <v>491.9</v>
      </c>
      <c r="L437" s="231">
        <v>487.3</v>
      </c>
      <c r="M437" s="231">
        <v>0.34814000000000001</v>
      </c>
      <c r="N437" s="1"/>
      <c r="O437" s="1"/>
    </row>
    <row r="438" spans="1:15" ht="12.75" customHeight="1">
      <c r="A438" s="30">
        <v>428</v>
      </c>
      <c r="B438" s="217" t="s">
        <v>479</v>
      </c>
      <c r="C438" s="231">
        <v>9.1999999999999993</v>
      </c>
      <c r="D438" s="232">
        <v>9.2833333333333332</v>
      </c>
      <c r="E438" s="232">
        <v>8.9666666666666668</v>
      </c>
      <c r="F438" s="232">
        <v>8.7333333333333343</v>
      </c>
      <c r="G438" s="232">
        <v>8.4166666666666679</v>
      </c>
      <c r="H438" s="232">
        <v>9.5166666666666657</v>
      </c>
      <c r="I438" s="232">
        <v>9.8333333333333321</v>
      </c>
      <c r="J438" s="232">
        <v>10.066666666666665</v>
      </c>
      <c r="K438" s="231">
        <v>9.6</v>
      </c>
      <c r="L438" s="231">
        <v>9.0500000000000007</v>
      </c>
      <c r="M438" s="231">
        <v>860.94874000000004</v>
      </c>
      <c r="N438" s="1"/>
      <c r="O438" s="1"/>
    </row>
    <row r="439" spans="1:15" ht="12.75" customHeight="1">
      <c r="A439" s="30">
        <v>429</v>
      </c>
      <c r="B439" s="217" t="s">
        <v>862</v>
      </c>
      <c r="C439" s="231">
        <v>294.39999999999998</v>
      </c>
      <c r="D439" s="232">
        <v>302</v>
      </c>
      <c r="E439" s="232">
        <v>281.39999999999998</v>
      </c>
      <c r="F439" s="232">
        <v>268.39999999999998</v>
      </c>
      <c r="G439" s="232">
        <v>247.79999999999995</v>
      </c>
      <c r="H439" s="232">
        <v>315</v>
      </c>
      <c r="I439" s="232">
        <v>335.6</v>
      </c>
      <c r="J439" s="232">
        <v>348.6</v>
      </c>
      <c r="K439" s="231">
        <v>322.60000000000002</v>
      </c>
      <c r="L439" s="231">
        <v>289</v>
      </c>
      <c r="M439" s="231">
        <v>5.2579200000000004</v>
      </c>
      <c r="N439" s="1"/>
      <c r="O439" s="1"/>
    </row>
    <row r="440" spans="1:15" ht="12.75" customHeight="1">
      <c r="A440" s="30">
        <v>430</v>
      </c>
      <c r="B440" s="217" t="s">
        <v>480</v>
      </c>
      <c r="C440" s="231">
        <v>961.35</v>
      </c>
      <c r="D440" s="232">
        <v>967.81666666666661</v>
      </c>
      <c r="E440" s="232">
        <v>941.58333333333326</v>
      </c>
      <c r="F440" s="232">
        <v>921.81666666666661</v>
      </c>
      <c r="G440" s="232">
        <v>895.58333333333326</v>
      </c>
      <c r="H440" s="232">
        <v>987.58333333333326</v>
      </c>
      <c r="I440" s="232">
        <v>1013.8166666666666</v>
      </c>
      <c r="J440" s="232">
        <v>1033.5833333333333</v>
      </c>
      <c r="K440" s="231">
        <v>994.05</v>
      </c>
      <c r="L440" s="231">
        <v>948.05</v>
      </c>
      <c r="M440" s="231">
        <v>0.54039000000000004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562.35</v>
      </c>
      <c r="D441" s="232">
        <v>565.29999999999995</v>
      </c>
      <c r="E441" s="232">
        <v>557.09999999999991</v>
      </c>
      <c r="F441" s="232">
        <v>551.84999999999991</v>
      </c>
      <c r="G441" s="232">
        <v>543.64999999999986</v>
      </c>
      <c r="H441" s="232">
        <v>570.54999999999995</v>
      </c>
      <c r="I441" s="232">
        <v>578.75</v>
      </c>
      <c r="J441" s="232">
        <v>584</v>
      </c>
      <c r="K441" s="231">
        <v>573.5</v>
      </c>
      <c r="L441" s="231">
        <v>560.04999999999995</v>
      </c>
      <c r="M441" s="231">
        <v>6.7072000000000003</v>
      </c>
      <c r="N441" s="1"/>
      <c r="O441" s="1"/>
    </row>
    <row r="442" spans="1:15" ht="12.75" customHeight="1">
      <c r="A442" s="30">
        <v>432</v>
      </c>
      <c r="B442" s="217" t="s">
        <v>481</v>
      </c>
      <c r="C442" s="231">
        <v>1447.2</v>
      </c>
      <c r="D442" s="232">
        <v>1480.8166666666666</v>
      </c>
      <c r="E442" s="232">
        <v>1346.6333333333332</v>
      </c>
      <c r="F442" s="232">
        <v>1246.0666666666666</v>
      </c>
      <c r="G442" s="232">
        <v>1111.8833333333332</v>
      </c>
      <c r="H442" s="232">
        <v>1581.3833333333332</v>
      </c>
      <c r="I442" s="232">
        <v>1715.5666666666666</v>
      </c>
      <c r="J442" s="232">
        <v>1816.1333333333332</v>
      </c>
      <c r="K442" s="231">
        <v>1615</v>
      </c>
      <c r="L442" s="231">
        <v>1380.25</v>
      </c>
      <c r="M442" s="231">
        <v>2.5282800000000001</v>
      </c>
      <c r="N442" s="1"/>
      <c r="O442" s="1"/>
    </row>
    <row r="443" spans="1:15" ht="12.75" customHeight="1">
      <c r="A443" s="30">
        <v>433</v>
      </c>
      <c r="B443" s="217" t="s">
        <v>482</v>
      </c>
      <c r="C443" s="231">
        <v>476.05</v>
      </c>
      <c r="D443" s="232">
        <v>479.09999999999997</v>
      </c>
      <c r="E443" s="232">
        <v>471.94999999999993</v>
      </c>
      <c r="F443" s="232">
        <v>467.84999999999997</v>
      </c>
      <c r="G443" s="232">
        <v>460.69999999999993</v>
      </c>
      <c r="H443" s="232">
        <v>483.19999999999993</v>
      </c>
      <c r="I443" s="232">
        <v>490.34999999999991</v>
      </c>
      <c r="J443" s="232">
        <v>494.44999999999993</v>
      </c>
      <c r="K443" s="231">
        <v>486.25</v>
      </c>
      <c r="L443" s="231">
        <v>475</v>
      </c>
      <c r="M443" s="231">
        <v>6.6780000000000006E-2</v>
      </c>
      <c r="N443" s="1"/>
      <c r="O443" s="1"/>
    </row>
    <row r="444" spans="1:15" ht="12.75" customHeight="1">
      <c r="A444" s="30">
        <v>434</v>
      </c>
      <c r="B444" s="217" t="s">
        <v>483</v>
      </c>
      <c r="C444" s="231">
        <v>757.6</v>
      </c>
      <c r="D444" s="232">
        <v>761.6</v>
      </c>
      <c r="E444" s="232">
        <v>745.65000000000009</v>
      </c>
      <c r="F444" s="232">
        <v>733.7</v>
      </c>
      <c r="G444" s="232">
        <v>717.75000000000011</v>
      </c>
      <c r="H444" s="232">
        <v>773.55000000000007</v>
      </c>
      <c r="I444" s="232">
        <v>789.50000000000011</v>
      </c>
      <c r="J444" s="232">
        <v>801.45</v>
      </c>
      <c r="K444" s="231">
        <v>777.55</v>
      </c>
      <c r="L444" s="231">
        <v>749.65</v>
      </c>
      <c r="M444" s="231">
        <v>0.38789000000000001</v>
      </c>
      <c r="N444" s="1"/>
      <c r="O444" s="1"/>
    </row>
    <row r="445" spans="1:15" ht="12.75" customHeight="1">
      <c r="A445" s="30">
        <v>435</v>
      </c>
      <c r="B445" s="217" t="s">
        <v>484</v>
      </c>
      <c r="C445" s="231">
        <v>32.15</v>
      </c>
      <c r="D445" s="232">
        <v>32.4</v>
      </c>
      <c r="E445" s="232">
        <v>31.699999999999996</v>
      </c>
      <c r="F445" s="232">
        <v>31.249999999999996</v>
      </c>
      <c r="G445" s="232">
        <v>30.549999999999994</v>
      </c>
      <c r="H445" s="232">
        <v>32.849999999999994</v>
      </c>
      <c r="I445" s="232">
        <v>33.549999999999997</v>
      </c>
      <c r="J445" s="232">
        <v>34</v>
      </c>
      <c r="K445" s="231">
        <v>33.1</v>
      </c>
      <c r="L445" s="231">
        <v>31.95</v>
      </c>
      <c r="M445" s="231">
        <v>45.554020000000001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1002.05</v>
      </c>
      <c r="D446" s="232">
        <v>1004.6999999999999</v>
      </c>
      <c r="E446" s="232">
        <v>987.39999999999986</v>
      </c>
      <c r="F446" s="232">
        <v>972.74999999999989</v>
      </c>
      <c r="G446" s="232">
        <v>955.44999999999982</v>
      </c>
      <c r="H446" s="232">
        <v>1019.3499999999999</v>
      </c>
      <c r="I446" s="232">
        <v>1036.6499999999999</v>
      </c>
      <c r="J446" s="232">
        <v>1051.3</v>
      </c>
      <c r="K446" s="231">
        <v>1022</v>
      </c>
      <c r="L446" s="231">
        <v>990.05</v>
      </c>
      <c r="M446" s="231">
        <v>12.24788</v>
      </c>
      <c r="N446" s="1"/>
      <c r="O446" s="1"/>
    </row>
    <row r="447" spans="1:15" ht="12.75" customHeight="1">
      <c r="A447" s="30">
        <v>437</v>
      </c>
      <c r="B447" s="217" t="s">
        <v>485</v>
      </c>
      <c r="C447" s="231">
        <v>634.54999999999995</v>
      </c>
      <c r="D447" s="232">
        <v>639.75</v>
      </c>
      <c r="E447" s="232">
        <v>624.79999999999995</v>
      </c>
      <c r="F447" s="232">
        <v>615.04999999999995</v>
      </c>
      <c r="G447" s="232">
        <v>600.09999999999991</v>
      </c>
      <c r="H447" s="232">
        <v>649.5</v>
      </c>
      <c r="I447" s="232">
        <v>664.45</v>
      </c>
      <c r="J447" s="232">
        <v>674.2</v>
      </c>
      <c r="K447" s="231">
        <v>654.70000000000005</v>
      </c>
      <c r="L447" s="231">
        <v>630</v>
      </c>
      <c r="M447" s="231">
        <v>1.6690700000000001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967.25</v>
      </c>
      <c r="D448" s="232">
        <v>955.33333333333337</v>
      </c>
      <c r="E448" s="232">
        <v>923.91666666666674</v>
      </c>
      <c r="F448" s="232">
        <v>880.58333333333337</v>
      </c>
      <c r="G448" s="232">
        <v>849.16666666666674</v>
      </c>
      <c r="H448" s="232">
        <v>998.66666666666674</v>
      </c>
      <c r="I448" s="232">
        <v>1030.0833333333335</v>
      </c>
      <c r="J448" s="232">
        <v>1073.4166666666667</v>
      </c>
      <c r="K448" s="231">
        <v>986.75</v>
      </c>
      <c r="L448" s="231">
        <v>912</v>
      </c>
      <c r="M448" s="231">
        <v>27.720459999999999</v>
      </c>
      <c r="N448" s="1"/>
      <c r="O448" s="1"/>
    </row>
    <row r="449" spans="1:15" ht="12.75" customHeight="1">
      <c r="A449" s="30">
        <v>439</v>
      </c>
      <c r="B449" s="217" t="s">
        <v>486</v>
      </c>
      <c r="C449" s="231">
        <v>212.9</v>
      </c>
      <c r="D449" s="232">
        <v>213.6</v>
      </c>
      <c r="E449" s="232">
        <v>211.29999999999998</v>
      </c>
      <c r="F449" s="232">
        <v>209.7</v>
      </c>
      <c r="G449" s="232">
        <v>207.39999999999998</v>
      </c>
      <c r="H449" s="232">
        <v>215.2</v>
      </c>
      <c r="I449" s="232">
        <v>217.5</v>
      </c>
      <c r="J449" s="232">
        <v>219.1</v>
      </c>
      <c r="K449" s="231">
        <v>215.9</v>
      </c>
      <c r="L449" s="231">
        <v>212</v>
      </c>
      <c r="M449" s="231">
        <v>3.5426199999999999</v>
      </c>
      <c r="N449" s="1"/>
      <c r="O449" s="1"/>
    </row>
    <row r="450" spans="1:15" ht="12.75" customHeight="1">
      <c r="A450" s="30">
        <v>440</v>
      </c>
      <c r="B450" s="217" t="s">
        <v>487</v>
      </c>
      <c r="C450" s="231">
        <v>1213.8</v>
      </c>
      <c r="D450" s="232">
        <v>1214.9666666666665</v>
      </c>
      <c r="E450" s="232">
        <v>1189.833333333333</v>
      </c>
      <c r="F450" s="232">
        <v>1165.8666666666666</v>
      </c>
      <c r="G450" s="232">
        <v>1140.7333333333331</v>
      </c>
      <c r="H450" s="232">
        <v>1238.9333333333329</v>
      </c>
      <c r="I450" s="232">
        <v>1264.0666666666666</v>
      </c>
      <c r="J450" s="232">
        <v>1288.0333333333328</v>
      </c>
      <c r="K450" s="231">
        <v>1240.0999999999999</v>
      </c>
      <c r="L450" s="231">
        <v>1191</v>
      </c>
      <c r="M450" s="231">
        <v>4.4707800000000004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3460.4</v>
      </c>
      <c r="D451" s="232">
        <v>3449.8333333333335</v>
      </c>
      <c r="E451" s="232">
        <v>3430.666666666667</v>
      </c>
      <c r="F451" s="232">
        <v>3400.9333333333334</v>
      </c>
      <c r="G451" s="232">
        <v>3381.7666666666669</v>
      </c>
      <c r="H451" s="232">
        <v>3479.5666666666671</v>
      </c>
      <c r="I451" s="232">
        <v>3498.733333333334</v>
      </c>
      <c r="J451" s="232">
        <v>3528.4666666666672</v>
      </c>
      <c r="K451" s="231">
        <v>3469</v>
      </c>
      <c r="L451" s="231">
        <v>3420.1</v>
      </c>
      <c r="M451" s="231">
        <v>18.138470000000002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737.15</v>
      </c>
      <c r="D452" s="232">
        <v>737.56666666666661</v>
      </c>
      <c r="E452" s="232">
        <v>732.38333333333321</v>
      </c>
      <c r="F452" s="232">
        <v>727.61666666666656</v>
      </c>
      <c r="G452" s="232">
        <v>722.43333333333317</v>
      </c>
      <c r="H452" s="232">
        <v>742.33333333333326</v>
      </c>
      <c r="I452" s="232">
        <v>747.51666666666665</v>
      </c>
      <c r="J452" s="232">
        <v>752.2833333333333</v>
      </c>
      <c r="K452" s="231">
        <v>742.75</v>
      </c>
      <c r="L452" s="231">
        <v>732.8</v>
      </c>
      <c r="M452" s="231">
        <v>7.0470199999999998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6588.25</v>
      </c>
      <c r="D453" s="232">
        <v>6606.6166666666659</v>
      </c>
      <c r="E453" s="232">
        <v>6534.2333333333318</v>
      </c>
      <c r="F453" s="232">
        <v>6480.2166666666662</v>
      </c>
      <c r="G453" s="232">
        <v>6407.8333333333321</v>
      </c>
      <c r="H453" s="232">
        <v>6660.6333333333314</v>
      </c>
      <c r="I453" s="232">
        <v>6733.0166666666646</v>
      </c>
      <c r="J453" s="232">
        <v>6787.033333333331</v>
      </c>
      <c r="K453" s="231">
        <v>6679</v>
      </c>
      <c r="L453" s="231">
        <v>6552.6</v>
      </c>
      <c r="M453" s="231">
        <v>1.54532</v>
      </c>
      <c r="N453" s="1"/>
      <c r="O453" s="1"/>
    </row>
    <row r="454" spans="1:15" ht="12.75" customHeight="1">
      <c r="A454" s="30">
        <v>444</v>
      </c>
      <c r="B454" s="217" t="s">
        <v>832</v>
      </c>
      <c r="C454" s="231">
        <v>2185.5500000000002</v>
      </c>
      <c r="D454" s="232">
        <v>2165.9500000000003</v>
      </c>
      <c r="E454" s="232">
        <v>2114.6000000000004</v>
      </c>
      <c r="F454" s="232">
        <v>2043.65</v>
      </c>
      <c r="G454" s="232">
        <v>1992.3000000000002</v>
      </c>
      <c r="H454" s="232">
        <v>2236.9000000000005</v>
      </c>
      <c r="I454" s="232">
        <v>2288.25</v>
      </c>
      <c r="J454" s="232">
        <v>2359.2000000000007</v>
      </c>
      <c r="K454" s="231">
        <v>2217.3000000000002</v>
      </c>
      <c r="L454" s="231">
        <v>2095</v>
      </c>
      <c r="M454" s="231">
        <v>0.80884</v>
      </c>
      <c r="N454" s="1"/>
      <c r="O454" s="1"/>
    </row>
    <row r="455" spans="1:15" ht="12.75" customHeight="1">
      <c r="A455" s="30">
        <v>445</v>
      </c>
      <c r="B455" s="217" t="s">
        <v>488</v>
      </c>
      <c r="C455" s="231">
        <v>226.4</v>
      </c>
      <c r="D455" s="232">
        <v>225.15</v>
      </c>
      <c r="E455" s="232">
        <v>223.3</v>
      </c>
      <c r="F455" s="232">
        <v>220.20000000000002</v>
      </c>
      <c r="G455" s="232">
        <v>218.35000000000002</v>
      </c>
      <c r="H455" s="232">
        <v>228.25</v>
      </c>
      <c r="I455" s="232">
        <v>230.09999999999997</v>
      </c>
      <c r="J455" s="232">
        <v>233.2</v>
      </c>
      <c r="K455" s="231">
        <v>227</v>
      </c>
      <c r="L455" s="231">
        <v>222.05</v>
      </c>
      <c r="M455" s="231">
        <v>22.892060000000001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444.8</v>
      </c>
      <c r="D456" s="232">
        <v>444.90000000000003</v>
      </c>
      <c r="E456" s="232">
        <v>440.60000000000008</v>
      </c>
      <c r="F456" s="232">
        <v>436.40000000000003</v>
      </c>
      <c r="G456" s="232">
        <v>432.10000000000008</v>
      </c>
      <c r="H456" s="232">
        <v>449.10000000000008</v>
      </c>
      <c r="I456" s="232">
        <v>453.40000000000003</v>
      </c>
      <c r="J456" s="232">
        <v>457.60000000000008</v>
      </c>
      <c r="K456" s="231">
        <v>449.2</v>
      </c>
      <c r="L456" s="231">
        <v>440.7</v>
      </c>
      <c r="M456" s="231">
        <v>113.44553999999999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206.3</v>
      </c>
      <c r="D457" s="232">
        <v>206.36666666666667</v>
      </c>
      <c r="E457" s="232">
        <v>203.93333333333334</v>
      </c>
      <c r="F457" s="232">
        <v>201.56666666666666</v>
      </c>
      <c r="G457" s="232">
        <v>199.13333333333333</v>
      </c>
      <c r="H457" s="232">
        <v>208.73333333333335</v>
      </c>
      <c r="I457" s="232">
        <v>211.16666666666669</v>
      </c>
      <c r="J457" s="232">
        <v>213.53333333333336</v>
      </c>
      <c r="K457" s="231">
        <v>208.8</v>
      </c>
      <c r="L457" s="231">
        <v>204</v>
      </c>
      <c r="M457" s="231">
        <v>98.414150000000006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119.95</v>
      </c>
      <c r="D458" s="232">
        <v>120.28333333333335</v>
      </c>
      <c r="E458" s="232">
        <v>118.06666666666669</v>
      </c>
      <c r="F458" s="232">
        <v>116.18333333333335</v>
      </c>
      <c r="G458" s="232">
        <v>113.9666666666667</v>
      </c>
      <c r="H458" s="232">
        <v>122.16666666666669</v>
      </c>
      <c r="I458" s="232">
        <v>124.38333333333335</v>
      </c>
      <c r="J458" s="232">
        <v>126.26666666666668</v>
      </c>
      <c r="K458" s="231">
        <v>122.5</v>
      </c>
      <c r="L458" s="231">
        <v>118.4</v>
      </c>
      <c r="M458" s="231">
        <v>387.68009999999998</v>
      </c>
      <c r="N458" s="1"/>
      <c r="O458" s="1"/>
    </row>
    <row r="459" spans="1:15" ht="12.75" customHeight="1">
      <c r="A459" s="30">
        <v>449</v>
      </c>
      <c r="B459" s="217" t="s">
        <v>787</v>
      </c>
      <c r="C459" s="231">
        <v>77.45</v>
      </c>
      <c r="D459" s="232">
        <v>78.95</v>
      </c>
      <c r="E459" s="232">
        <v>75.5</v>
      </c>
      <c r="F459" s="232">
        <v>73.55</v>
      </c>
      <c r="G459" s="232">
        <v>70.099999999999994</v>
      </c>
      <c r="H459" s="232">
        <v>80.900000000000006</v>
      </c>
      <c r="I459" s="232">
        <v>84.350000000000023</v>
      </c>
      <c r="J459" s="232">
        <v>86.300000000000011</v>
      </c>
      <c r="K459" s="231">
        <v>82.4</v>
      </c>
      <c r="L459" s="231">
        <v>77</v>
      </c>
      <c r="M459" s="231">
        <v>17.589970000000001</v>
      </c>
      <c r="N459" s="1"/>
      <c r="O459" s="1"/>
    </row>
    <row r="460" spans="1:15" ht="12.75" customHeight="1">
      <c r="A460" s="30">
        <v>450</v>
      </c>
      <c r="B460" s="217" t="s">
        <v>489</v>
      </c>
      <c r="C460" s="231">
        <v>2248.65</v>
      </c>
      <c r="D460" s="232">
        <v>2276.25</v>
      </c>
      <c r="E460" s="232">
        <v>2212.5</v>
      </c>
      <c r="F460" s="232">
        <v>2176.35</v>
      </c>
      <c r="G460" s="232">
        <v>2112.6</v>
      </c>
      <c r="H460" s="232">
        <v>2312.4</v>
      </c>
      <c r="I460" s="232">
        <v>2376.15</v>
      </c>
      <c r="J460" s="232">
        <v>2412.3000000000002</v>
      </c>
      <c r="K460" s="231">
        <v>2340</v>
      </c>
      <c r="L460" s="231">
        <v>2240.1</v>
      </c>
      <c r="M460" s="231">
        <v>7.5939999999999994E-2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1016.65</v>
      </c>
      <c r="D461" s="232">
        <v>1024</v>
      </c>
      <c r="E461" s="232">
        <v>1003.75</v>
      </c>
      <c r="F461" s="232">
        <v>990.85</v>
      </c>
      <c r="G461" s="232">
        <v>970.6</v>
      </c>
      <c r="H461" s="232">
        <v>1036.9000000000001</v>
      </c>
      <c r="I461" s="232">
        <v>1057.1500000000001</v>
      </c>
      <c r="J461" s="232">
        <v>1070.05</v>
      </c>
      <c r="K461" s="231">
        <v>1044.25</v>
      </c>
      <c r="L461" s="231">
        <v>1011.1</v>
      </c>
      <c r="M461" s="231">
        <v>38.600900000000003</v>
      </c>
      <c r="N461" s="1"/>
      <c r="O461" s="1"/>
    </row>
    <row r="462" spans="1:15" ht="12.75" customHeight="1">
      <c r="A462" s="30">
        <v>452</v>
      </c>
      <c r="B462" s="217" t="s">
        <v>863</v>
      </c>
      <c r="C462" s="231">
        <v>543.29999999999995</v>
      </c>
      <c r="D462" s="232">
        <v>544.1</v>
      </c>
      <c r="E462" s="232">
        <v>524.75</v>
      </c>
      <c r="F462" s="232">
        <v>506.19999999999993</v>
      </c>
      <c r="G462" s="232">
        <v>486.84999999999991</v>
      </c>
      <c r="H462" s="232">
        <v>562.65000000000009</v>
      </c>
      <c r="I462" s="232">
        <v>582.00000000000023</v>
      </c>
      <c r="J462" s="232">
        <v>600.55000000000018</v>
      </c>
      <c r="K462" s="231">
        <v>563.45000000000005</v>
      </c>
      <c r="L462" s="231">
        <v>525.54999999999995</v>
      </c>
      <c r="M462" s="231">
        <v>2.0929600000000002</v>
      </c>
      <c r="N462" s="1"/>
      <c r="O462" s="1"/>
    </row>
    <row r="463" spans="1:15" ht="12.75" customHeight="1">
      <c r="A463" s="30">
        <v>453</v>
      </c>
      <c r="B463" s="217" t="s">
        <v>490</v>
      </c>
      <c r="C463" s="231">
        <v>109.95</v>
      </c>
      <c r="D463" s="232">
        <v>110.15000000000002</v>
      </c>
      <c r="E463" s="232">
        <v>106.90000000000003</v>
      </c>
      <c r="F463" s="232">
        <v>103.85000000000001</v>
      </c>
      <c r="G463" s="232">
        <v>100.60000000000002</v>
      </c>
      <c r="H463" s="232">
        <v>113.20000000000005</v>
      </c>
      <c r="I463" s="232">
        <v>116.45000000000002</v>
      </c>
      <c r="J463" s="232">
        <v>119.50000000000006</v>
      </c>
      <c r="K463" s="231">
        <v>113.4</v>
      </c>
      <c r="L463" s="231">
        <v>107.1</v>
      </c>
      <c r="M463" s="231">
        <v>13.077360000000001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681.8</v>
      </c>
      <c r="D464" s="232">
        <v>681.84999999999991</v>
      </c>
      <c r="E464" s="232">
        <v>668.79999999999984</v>
      </c>
      <c r="F464" s="232">
        <v>655.8</v>
      </c>
      <c r="G464" s="232">
        <v>642.74999999999989</v>
      </c>
      <c r="H464" s="232">
        <v>694.8499999999998</v>
      </c>
      <c r="I464" s="232">
        <v>707.9</v>
      </c>
      <c r="J464" s="232">
        <v>720.89999999999975</v>
      </c>
      <c r="K464" s="231">
        <v>694.9</v>
      </c>
      <c r="L464" s="231">
        <v>668.85</v>
      </c>
      <c r="M464" s="231">
        <v>1.9113899999999999</v>
      </c>
      <c r="N464" s="1"/>
      <c r="O464" s="1"/>
    </row>
    <row r="465" spans="1:15" ht="12.75" customHeight="1">
      <c r="A465" s="30">
        <v>455</v>
      </c>
      <c r="B465" s="217" t="s">
        <v>491</v>
      </c>
      <c r="C465" s="231">
        <v>1941.3</v>
      </c>
      <c r="D465" s="232">
        <v>1950.8500000000001</v>
      </c>
      <c r="E465" s="232">
        <v>1917.4500000000003</v>
      </c>
      <c r="F465" s="232">
        <v>1893.6000000000001</v>
      </c>
      <c r="G465" s="232">
        <v>1860.2000000000003</v>
      </c>
      <c r="H465" s="232">
        <v>1974.7000000000003</v>
      </c>
      <c r="I465" s="232">
        <v>2008.1000000000004</v>
      </c>
      <c r="J465" s="232">
        <v>2031.9500000000003</v>
      </c>
      <c r="K465" s="231">
        <v>1984.25</v>
      </c>
      <c r="L465" s="231">
        <v>1927</v>
      </c>
      <c r="M465" s="231">
        <v>0.20721999999999999</v>
      </c>
      <c r="N465" s="1"/>
      <c r="O465" s="1"/>
    </row>
    <row r="466" spans="1:15" ht="12.75" customHeight="1">
      <c r="A466" s="30">
        <v>456</v>
      </c>
      <c r="B466" s="217" t="s">
        <v>492</v>
      </c>
      <c r="C466" s="231">
        <v>524.70000000000005</v>
      </c>
      <c r="D466" s="232">
        <v>530.20000000000005</v>
      </c>
      <c r="E466" s="232">
        <v>516.80000000000007</v>
      </c>
      <c r="F466" s="232">
        <v>508.9</v>
      </c>
      <c r="G466" s="232">
        <v>495.5</v>
      </c>
      <c r="H466" s="232">
        <v>538.10000000000014</v>
      </c>
      <c r="I466" s="232">
        <v>551.50000000000023</v>
      </c>
      <c r="J466" s="232">
        <v>559.4000000000002</v>
      </c>
      <c r="K466" s="231">
        <v>543.6</v>
      </c>
      <c r="L466" s="231">
        <v>522.29999999999995</v>
      </c>
      <c r="M466" s="231">
        <v>0.42576000000000003</v>
      </c>
      <c r="N466" s="1"/>
      <c r="O466" s="1"/>
    </row>
    <row r="467" spans="1:15" ht="12.75" customHeight="1">
      <c r="A467" s="30">
        <v>457</v>
      </c>
      <c r="B467" s="217" t="s">
        <v>493</v>
      </c>
      <c r="C467" s="231">
        <v>3065.95</v>
      </c>
      <c r="D467" s="232">
        <v>3043.5333333333328</v>
      </c>
      <c r="E467" s="232">
        <v>2988.4666666666658</v>
      </c>
      <c r="F467" s="232">
        <v>2910.9833333333331</v>
      </c>
      <c r="G467" s="232">
        <v>2855.9166666666661</v>
      </c>
      <c r="H467" s="232">
        <v>3121.0166666666655</v>
      </c>
      <c r="I467" s="232">
        <v>3176.083333333333</v>
      </c>
      <c r="J467" s="232">
        <v>3253.5666666666652</v>
      </c>
      <c r="K467" s="231">
        <v>3098.6</v>
      </c>
      <c r="L467" s="231">
        <v>2966.05</v>
      </c>
      <c r="M467" s="231">
        <v>1.82734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2308.1</v>
      </c>
      <c r="D468" s="232">
        <v>2320.9</v>
      </c>
      <c r="E468" s="232">
        <v>2256.8000000000002</v>
      </c>
      <c r="F468" s="232">
        <v>2205.5</v>
      </c>
      <c r="G468" s="232">
        <v>2141.4</v>
      </c>
      <c r="H468" s="232">
        <v>2372.2000000000003</v>
      </c>
      <c r="I468" s="232">
        <v>2436.2999999999997</v>
      </c>
      <c r="J468" s="232">
        <v>2487.6000000000004</v>
      </c>
      <c r="K468" s="231">
        <v>2385</v>
      </c>
      <c r="L468" s="231">
        <v>2269.6</v>
      </c>
      <c r="M468" s="231">
        <v>17.88381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1541.05</v>
      </c>
      <c r="D469" s="232">
        <v>1535.1333333333332</v>
      </c>
      <c r="E469" s="232">
        <v>1523.5166666666664</v>
      </c>
      <c r="F469" s="232">
        <v>1505.9833333333331</v>
      </c>
      <c r="G469" s="232">
        <v>1494.3666666666663</v>
      </c>
      <c r="H469" s="232">
        <v>1552.6666666666665</v>
      </c>
      <c r="I469" s="232">
        <v>1564.2833333333333</v>
      </c>
      <c r="J469" s="232">
        <v>1581.8166666666666</v>
      </c>
      <c r="K469" s="231">
        <v>1546.75</v>
      </c>
      <c r="L469" s="231">
        <v>1517.6</v>
      </c>
      <c r="M469" s="231">
        <v>2.5783299999999998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442.95</v>
      </c>
      <c r="D470" s="232">
        <v>442.15000000000003</v>
      </c>
      <c r="E470" s="232">
        <v>436.30000000000007</v>
      </c>
      <c r="F470" s="232">
        <v>429.65000000000003</v>
      </c>
      <c r="G470" s="232">
        <v>423.80000000000007</v>
      </c>
      <c r="H470" s="232">
        <v>448.80000000000007</v>
      </c>
      <c r="I470" s="232">
        <v>454.65000000000009</v>
      </c>
      <c r="J470" s="232">
        <v>461.30000000000007</v>
      </c>
      <c r="K470" s="231">
        <v>448</v>
      </c>
      <c r="L470" s="231">
        <v>435.5</v>
      </c>
      <c r="M470" s="231">
        <v>3.3759600000000001</v>
      </c>
      <c r="N470" s="1"/>
      <c r="O470" s="1"/>
    </row>
    <row r="471" spans="1:15" ht="12.75" customHeight="1">
      <c r="A471" s="30">
        <v>461</v>
      </c>
      <c r="B471" s="217" t="s">
        <v>617</v>
      </c>
      <c r="C471" s="231">
        <v>615.5</v>
      </c>
      <c r="D471" s="232">
        <v>612.58333333333337</v>
      </c>
      <c r="E471" s="232">
        <v>605.16666666666674</v>
      </c>
      <c r="F471" s="232">
        <v>594.83333333333337</v>
      </c>
      <c r="G471" s="232">
        <v>587.41666666666674</v>
      </c>
      <c r="H471" s="232">
        <v>622.91666666666674</v>
      </c>
      <c r="I471" s="232">
        <v>630.33333333333348</v>
      </c>
      <c r="J471" s="232">
        <v>640.66666666666674</v>
      </c>
      <c r="K471" s="231">
        <v>620</v>
      </c>
      <c r="L471" s="231">
        <v>602.25</v>
      </c>
      <c r="M471" s="231">
        <v>0.46190999999999999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1210.5999999999999</v>
      </c>
      <c r="D472" s="232">
        <v>1210.6499999999999</v>
      </c>
      <c r="E472" s="232">
        <v>1196.6499999999996</v>
      </c>
      <c r="F472" s="232">
        <v>1182.6999999999998</v>
      </c>
      <c r="G472" s="232">
        <v>1168.6999999999996</v>
      </c>
      <c r="H472" s="232">
        <v>1224.5999999999997</v>
      </c>
      <c r="I472" s="232">
        <v>1238.6000000000001</v>
      </c>
      <c r="J472" s="232">
        <v>1252.5499999999997</v>
      </c>
      <c r="K472" s="231">
        <v>1224.6500000000001</v>
      </c>
      <c r="L472" s="231">
        <v>1196.7</v>
      </c>
      <c r="M472" s="231">
        <v>5.9</v>
      </c>
      <c r="N472" s="1"/>
      <c r="O472" s="1"/>
    </row>
    <row r="473" spans="1:15" ht="12.75" customHeight="1">
      <c r="A473" s="30">
        <v>463</v>
      </c>
      <c r="B473" s="217" t="s">
        <v>494</v>
      </c>
      <c r="C473" s="231">
        <v>33.1</v>
      </c>
      <c r="D473" s="232">
        <v>33.233333333333341</v>
      </c>
      <c r="E473" s="232">
        <v>32.26666666666668</v>
      </c>
      <c r="F473" s="232">
        <v>31.433333333333337</v>
      </c>
      <c r="G473" s="232">
        <v>30.466666666666676</v>
      </c>
      <c r="H473" s="232">
        <v>34.066666666666684</v>
      </c>
      <c r="I473" s="232">
        <v>35.033333333333339</v>
      </c>
      <c r="J473" s="232">
        <v>35.866666666666688</v>
      </c>
      <c r="K473" s="231">
        <v>34.200000000000003</v>
      </c>
      <c r="L473" s="231">
        <v>32.4</v>
      </c>
      <c r="M473" s="231">
        <v>54.700519999999997</v>
      </c>
      <c r="N473" s="1"/>
      <c r="O473" s="1"/>
    </row>
    <row r="474" spans="1:15" ht="12.75" customHeight="1">
      <c r="A474" s="30">
        <v>464</v>
      </c>
      <c r="B474" s="217" t="s">
        <v>833</v>
      </c>
      <c r="C474" s="231">
        <v>272.64999999999998</v>
      </c>
      <c r="D474" s="232">
        <v>273.98333333333335</v>
      </c>
      <c r="E474" s="232">
        <v>269.16666666666669</v>
      </c>
      <c r="F474" s="232">
        <v>265.68333333333334</v>
      </c>
      <c r="G474" s="232">
        <v>260.86666666666667</v>
      </c>
      <c r="H474" s="232">
        <v>277.4666666666667</v>
      </c>
      <c r="I474" s="232">
        <v>282.2833333333333</v>
      </c>
      <c r="J474" s="232">
        <v>285.76666666666671</v>
      </c>
      <c r="K474" s="231">
        <v>278.8</v>
      </c>
      <c r="L474" s="231">
        <v>270.5</v>
      </c>
      <c r="M474" s="231">
        <v>2.36768</v>
      </c>
      <c r="N474" s="1"/>
      <c r="O474" s="1"/>
    </row>
    <row r="475" spans="1:15" ht="12.75" customHeight="1">
      <c r="A475" s="30">
        <v>465</v>
      </c>
      <c r="B475" s="217" t="s">
        <v>495</v>
      </c>
      <c r="C475" s="231">
        <v>261.10000000000002</v>
      </c>
      <c r="D475" s="232">
        <v>263.9666666666667</v>
      </c>
      <c r="E475" s="232">
        <v>256.18333333333339</v>
      </c>
      <c r="F475" s="232">
        <v>251.26666666666671</v>
      </c>
      <c r="G475" s="232">
        <v>243.48333333333341</v>
      </c>
      <c r="H475" s="232">
        <v>268.88333333333338</v>
      </c>
      <c r="I475" s="232">
        <v>276.66666666666669</v>
      </c>
      <c r="J475" s="232">
        <v>281.58333333333337</v>
      </c>
      <c r="K475" s="231">
        <v>271.75</v>
      </c>
      <c r="L475" s="231">
        <v>259.05</v>
      </c>
      <c r="M475" s="231">
        <v>8.57986</v>
      </c>
      <c r="N475" s="1"/>
      <c r="O475" s="1"/>
    </row>
    <row r="476" spans="1:15" ht="12.75" customHeight="1">
      <c r="A476" s="30">
        <v>466</v>
      </c>
      <c r="B476" s="217" t="s">
        <v>496</v>
      </c>
      <c r="C476" s="231">
        <v>2689.85</v>
      </c>
      <c r="D476" s="232">
        <v>2658.2833333333333</v>
      </c>
      <c r="E476" s="232">
        <v>2576.5666666666666</v>
      </c>
      <c r="F476" s="232">
        <v>2463.2833333333333</v>
      </c>
      <c r="G476" s="232">
        <v>2381.5666666666666</v>
      </c>
      <c r="H476" s="232">
        <v>2771.5666666666666</v>
      </c>
      <c r="I476" s="232">
        <v>2853.2833333333328</v>
      </c>
      <c r="J476" s="232">
        <v>2966.5666666666666</v>
      </c>
      <c r="K476" s="231">
        <v>2740</v>
      </c>
      <c r="L476" s="231">
        <v>2545</v>
      </c>
      <c r="M476" s="231">
        <v>1.9816100000000001</v>
      </c>
      <c r="N476" s="1"/>
      <c r="O476" s="1"/>
    </row>
    <row r="477" spans="1:15" ht="12.75" customHeight="1">
      <c r="A477" s="30">
        <v>467</v>
      </c>
      <c r="B477" s="217" t="s">
        <v>497</v>
      </c>
      <c r="C477" s="231">
        <v>534</v>
      </c>
      <c r="D477" s="232">
        <v>538.94999999999993</v>
      </c>
      <c r="E477" s="232">
        <v>525.04999999999984</v>
      </c>
      <c r="F477" s="232">
        <v>516.09999999999991</v>
      </c>
      <c r="G477" s="232">
        <v>502.19999999999982</v>
      </c>
      <c r="H477" s="232">
        <v>547.89999999999986</v>
      </c>
      <c r="I477" s="232">
        <v>561.79999999999995</v>
      </c>
      <c r="J477" s="232">
        <v>570.74999999999989</v>
      </c>
      <c r="K477" s="231">
        <v>552.85</v>
      </c>
      <c r="L477" s="231">
        <v>530</v>
      </c>
      <c r="M477" s="231">
        <v>0.57038</v>
      </c>
      <c r="N477" s="1"/>
      <c r="O477" s="1"/>
    </row>
    <row r="478" spans="1:15" ht="12.75" customHeight="1">
      <c r="A478" s="30">
        <v>468</v>
      </c>
      <c r="B478" s="217" t="s">
        <v>864</v>
      </c>
      <c r="C478" s="231">
        <v>492.55</v>
      </c>
      <c r="D478" s="232">
        <v>493.81666666666666</v>
      </c>
      <c r="E478" s="232">
        <v>487.68333333333334</v>
      </c>
      <c r="F478" s="232">
        <v>482.81666666666666</v>
      </c>
      <c r="G478" s="232">
        <v>476.68333333333334</v>
      </c>
      <c r="H478" s="232">
        <v>498.68333333333334</v>
      </c>
      <c r="I478" s="232">
        <v>504.81666666666666</v>
      </c>
      <c r="J478" s="232">
        <v>509.68333333333334</v>
      </c>
      <c r="K478" s="231">
        <v>499.95</v>
      </c>
      <c r="L478" s="231">
        <v>488.95</v>
      </c>
      <c r="M478" s="231">
        <v>2.16669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696.4</v>
      </c>
      <c r="D479" s="232">
        <v>708.5333333333333</v>
      </c>
      <c r="E479" s="232">
        <v>672.11666666666656</v>
      </c>
      <c r="F479" s="232">
        <v>647.83333333333326</v>
      </c>
      <c r="G479" s="232">
        <v>611.41666666666652</v>
      </c>
      <c r="H479" s="232">
        <v>732.81666666666661</v>
      </c>
      <c r="I479" s="232">
        <v>769.23333333333335</v>
      </c>
      <c r="J479" s="232">
        <v>793.51666666666665</v>
      </c>
      <c r="K479" s="231">
        <v>744.95</v>
      </c>
      <c r="L479" s="231">
        <v>684.25</v>
      </c>
      <c r="M479" s="231">
        <v>76.982380000000006</v>
      </c>
      <c r="N479" s="1"/>
      <c r="O479" s="1"/>
    </row>
    <row r="480" spans="1:15" ht="12.75" customHeight="1">
      <c r="A480" s="30">
        <v>470</v>
      </c>
      <c r="B480" s="217" t="s">
        <v>498</v>
      </c>
      <c r="C480" s="231">
        <v>725.85</v>
      </c>
      <c r="D480" s="232">
        <v>721.63333333333333</v>
      </c>
      <c r="E480" s="232">
        <v>698.2166666666667</v>
      </c>
      <c r="F480" s="232">
        <v>670.58333333333337</v>
      </c>
      <c r="G480" s="232">
        <v>647.16666666666674</v>
      </c>
      <c r="H480" s="232">
        <v>749.26666666666665</v>
      </c>
      <c r="I480" s="232">
        <v>772.68333333333339</v>
      </c>
      <c r="J480" s="232">
        <v>800.31666666666661</v>
      </c>
      <c r="K480" s="231">
        <v>745.05</v>
      </c>
      <c r="L480" s="231">
        <v>694</v>
      </c>
      <c r="M480" s="231">
        <v>2.4972699999999999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7167.65</v>
      </c>
      <c r="D481" s="232">
        <v>7160.9000000000005</v>
      </c>
      <c r="E481" s="232">
        <v>7011.8000000000011</v>
      </c>
      <c r="F481" s="232">
        <v>6855.9500000000007</v>
      </c>
      <c r="G481" s="232">
        <v>6706.8500000000013</v>
      </c>
      <c r="H481" s="232">
        <v>7316.7500000000009</v>
      </c>
      <c r="I481" s="232">
        <v>7465.8500000000013</v>
      </c>
      <c r="J481" s="232">
        <v>7621.7000000000007</v>
      </c>
      <c r="K481" s="231">
        <v>7310</v>
      </c>
      <c r="L481" s="231">
        <v>7005.05</v>
      </c>
      <c r="M481" s="231">
        <v>6.4719199999999999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73.400000000000006</v>
      </c>
      <c r="D482" s="232">
        <v>73.63333333333334</v>
      </c>
      <c r="E482" s="232">
        <v>71.316666666666677</v>
      </c>
      <c r="F482" s="232">
        <v>69.233333333333334</v>
      </c>
      <c r="G482" s="232">
        <v>66.916666666666671</v>
      </c>
      <c r="H482" s="232">
        <v>75.716666666666683</v>
      </c>
      <c r="I482" s="232">
        <v>78.033333333333346</v>
      </c>
      <c r="J482" s="232">
        <v>80.116666666666688</v>
      </c>
      <c r="K482" s="231">
        <v>75.95</v>
      </c>
      <c r="L482" s="231">
        <v>71.55</v>
      </c>
      <c r="M482" s="231">
        <v>168.06202999999999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1589.45</v>
      </c>
      <c r="D483" s="232">
        <v>1586.5166666666667</v>
      </c>
      <c r="E483" s="232">
        <v>1569.8333333333333</v>
      </c>
      <c r="F483" s="232">
        <v>1550.2166666666667</v>
      </c>
      <c r="G483" s="232">
        <v>1533.5333333333333</v>
      </c>
      <c r="H483" s="232">
        <v>1606.1333333333332</v>
      </c>
      <c r="I483" s="232">
        <v>1622.8166666666666</v>
      </c>
      <c r="J483" s="232">
        <v>1642.4333333333332</v>
      </c>
      <c r="K483" s="231">
        <v>1603.2</v>
      </c>
      <c r="L483" s="231">
        <v>1566.9</v>
      </c>
      <c r="M483" s="231">
        <v>0.92432000000000003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771.25</v>
      </c>
      <c r="D484" s="242">
        <v>769.05000000000007</v>
      </c>
      <c r="E484" s="242">
        <v>761.10000000000014</v>
      </c>
      <c r="F484" s="242">
        <v>750.95</v>
      </c>
      <c r="G484" s="242">
        <v>743.00000000000011</v>
      </c>
      <c r="H484" s="242">
        <v>779.20000000000016</v>
      </c>
      <c r="I484" s="242">
        <v>787.1500000000002</v>
      </c>
      <c r="J484" s="241">
        <v>797.30000000000018</v>
      </c>
      <c r="K484" s="241">
        <v>777</v>
      </c>
      <c r="L484" s="241">
        <v>758.9</v>
      </c>
      <c r="M484" s="217">
        <v>12.639239999999999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248.55</v>
      </c>
      <c r="D485" s="242">
        <v>242.53333333333333</v>
      </c>
      <c r="E485" s="242">
        <v>235.06666666666666</v>
      </c>
      <c r="F485" s="242">
        <v>221.58333333333334</v>
      </c>
      <c r="G485" s="242">
        <v>214.11666666666667</v>
      </c>
      <c r="H485" s="242">
        <v>256.01666666666665</v>
      </c>
      <c r="I485" s="242">
        <v>263.48333333333329</v>
      </c>
      <c r="J485" s="241">
        <v>276.96666666666664</v>
      </c>
      <c r="K485" s="241">
        <v>250</v>
      </c>
      <c r="L485" s="241">
        <v>229.05</v>
      </c>
      <c r="M485" s="217">
        <v>5.5793999999999997</v>
      </c>
      <c r="N485" s="1"/>
      <c r="O485" s="1"/>
    </row>
    <row r="486" spans="1:15" ht="12.75" customHeight="1">
      <c r="A486" s="30">
        <v>476</v>
      </c>
      <c r="B486" s="241" t="s">
        <v>499</v>
      </c>
      <c r="C486" s="231">
        <v>2750</v>
      </c>
      <c r="D486" s="232">
        <v>2752.3166666666671</v>
      </c>
      <c r="E486" s="232">
        <v>2695.733333333334</v>
      </c>
      <c r="F486" s="232">
        <v>2641.4666666666672</v>
      </c>
      <c r="G486" s="232">
        <v>2584.8833333333341</v>
      </c>
      <c r="H486" s="232">
        <v>2806.5833333333339</v>
      </c>
      <c r="I486" s="232">
        <v>2863.166666666667</v>
      </c>
      <c r="J486" s="232">
        <v>2917.4333333333338</v>
      </c>
      <c r="K486" s="231">
        <v>2808.9</v>
      </c>
      <c r="L486" s="231">
        <v>2698.05</v>
      </c>
      <c r="M486" s="231">
        <v>0.12246</v>
      </c>
      <c r="N486" s="1"/>
      <c r="O486" s="1"/>
    </row>
    <row r="487" spans="1:15" ht="12.75" customHeight="1">
      <c r="A487" s="30">
        <v>477</v>
      </c>
      <c r="B487" s="241" t="s">
        <v>500</v>
      </c>
      <c r="C487" s="242">
        <v>684.55</v>
      </c>
      <c r="D487" s="242">
        <v>688.33333333333337</v>
      </c>
      <c r="E487" s="242">
        <v>676.76666666666677</v>
      </c>
      <c r="F487" s="242">
        <v>668.98333333333335</v>
      </c>
      <c r="G487" s="242">
        <v>657.41666666666674</v>
      </c>
      <c r="H487" s="242">
        <v>696.11666666666679</v>
      </c>
      <c r="I487" s="242">
        <v>707.68333333333339</v>
      </c>
      <c r="J487" s="241">
        <v>715.46666666666681</v>
      </c>
      <c r="K487" s="241">
        <v>699.9</v>
      </c>
      <c r="L487" s="241">
        <v>680.55</v>
      </c>
      <c r="M487" s="217">
        <v>0.95257000000000003</v>
      </c>
      <c r="N487" s="1"/>
      <c r="O487" s="1"/>
    </row>
    <row r="488" spans="1:15" ht="12.75" customHeight="1">
      <c r="A488" s="30">
        <v>478</v>
      </c>
      <c r="B488" s="241" t="s">
        <v>501</v>
      </c>
      <c r="C488" s="231">
        <v>298.14999999999998</v>
      </c>
      <c r="D488" s="232">
        <v>297.56666666666666</v>
      </c>
      <c r="E488" s="232">
        <v>294.63333333333333</v>
      </c>
      <c r="F488" s="232">
        <v>291.11666666666667</v>
      </c>
      <c r="G488" s="232">
        <v>288.18333333333334</v>
      </c>
      <c r="H488" s="232">
        <v>301.08333333333331</v>
      </c>
      <c r="I488" s="232">
        <v>304.01666666666659</v>
      </c>
      <c r="J488" s="232">
        <v>307.5333333333333</v>
      </c>
      <c r="K488" s="231">
        <v>300.5</v>
      </c>
      <c r="L488" s="231">
        <v>294.05</v>
      </c>
      <c r="M488" s="231">
        <v>0.84428999999999998</v>
      </c>
      <c r="N488" s="1"/>
      <c r="O488" s="1"/>
    </row>
    <row r="489" spans="1:15" ht="12.75" customHeight="1">
      <c r="A489" s="30">
        <v>479</v>
      </c>
      <c r="B489" s="241" t="s">
        <v>502</v>
      </c>
      <c r="C489" s="242">
        <v>292.25</v>
      </c>
      <c r="D489" s="242">
        <v>293.83333333333331</v>
      </c>
      <c r="E489" s="232">
        <v>288.66666666666663</v>
      </c>
      <c r="F489" s="232">
        <v>285.08333333333331</v>
      </c>
      <c r="G489" s="232">
        <v>279.91666666666663</v>
      </c>
      <c r="H489" s="232">
        <v>297.41666666666663</v>
      </c>
      <c r="I489" s="232">
        <v>302.58333333333326</v>
      </c>
      <c r="J489" s="232">
        <v>306.16666666666663</v>
      </c>
      <c r="K489" s="231">
        <v>299</v>
      </c>
      <c r="L489" s="231">
        <v>290.25</v>
      </c>
      <c r="M489" s="231">
        <v>1.9382200000000001</v>
      </c>
      <c r="N489" s="1"/>
      <c r="O489" s="1"/>
    </row>
    <row r="490" spans="1:15" ht="12.75" customHeight="1">
      <c r="A490" s="30">
        <v>480</v>
      </c>
      <c r="B490" s="241" t="s">
        <v>503</v>
      </c>
      <c r="C490" s="231">
        <v>282.8</v>
      </c>
      <c r="D490" s="232">
        <v>284.26666666666665</v>
      </c>
      <c r="E490" s="232">
        <v>273.5333333333333</v>
      </c>
      <c r="F490" s="232">
        <v>264.26666666666665</v>
      </c>
      <c r="G490" s="232">
        <v>253.5333333333333</v>
      </c>
      <c r="H490" s="232">
        <v>293.5333333333333</v>
      </c>
      <c r="I490" s="232">
        <v>304.26666666666665</v>
      </c>
      <c r="J490" s="232">
        <v>313.5333333333333</v>
      </c>
      <c r="K490" s="231">
        <v>295</v>
      </c>
      <c r="L490" s="231">
        <v>275</v>
      </c>
      <c r="M490" s="231">
        <v>3.3597800000000002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1153.95</v>
      </c>
      <c r="D491" s="242">
        <v>1151.7333333333333</v>
      </c>
      <c r="E491" s="232">
        <v>1126.5166666666667</v>
      </c>
      <c r="F491" s="232">
        <v>1099.0833333333333</v>
      </c>
      <c r="G491" s="232">
        <v>1073.8666666666666</v>
      </c>
      <c r="H491" s="232">
        <v>1179.1666666666667</v>
      </c>
      <c r="I491" s="232">
        <v>1204.3833333333334</v>
      </c>
      <c r="J491" s="232">
        <v>1231.8166666666668</v>
      </c>
      <c r="K491" s="231">
        <v>1176.95</v>
      </c>
      <c r="L491" s="231">
        <v>1124.3</v>
      </c>
      <c r="M491" s="231">
        <v>17.356000000000002</v>
      </c>
      <c r="N491" s="1"/>
      <c r="O491" s="1"/>
    </row>
    <row r="492" spans="1:15" ht="12.75" customHeight="1">
      <c r="A492" s="30">
        <v>482</v>
      </c>
      <c r="B492" s="217" t="s">
        <v>865</v>
      </c>
      <c r="C492" s="231">
        <v>1257.55</v>
      </c>
      <c r="D492" s="232">
        <v>1245.5333333333333</v>
      </c>
      <c r="E492" s="232">
        <v>1182.1166666666666</v>
      </c>
      <c r="F492" s="232">
        <v>1106.6833333333332</v>
      </c>
      <c r="G492" s="232">
        <v>1043.2666666666664</v>
      </c>
      <c r="H492" s="232">
        <v>1320.9666666666667</v>
      </c>
      <c r="I492" s="232">
        <v>1384.3833333333337</v>
      </c>
      <c r="J492" s="232">
        <v>1459.8166666666668</v>
      </c>
      <c r="K492" s="231">
        <v>1308.95</v>
      </c>
      <c r="L492" s="231">
        <v>1170.0999999999999</v>
      </c>
      <c r="M492" s="231">
        <v>1.6919500000000001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327.05</v>
      </c>
      <c r="D493" s="242">
        <v>328.09999999999997</v>
      </c>
      <c r="E493" s="232">
        <v>321.44999999999993</v>
      </c>
      <c r="F493" s="232">
        <v>315.84999999999997</v>
      </c>
      <c r="G493" s="232">
        <v>309.19999999999993</v>
      </c>
      <c r="H493" s="232">
        <v>333.69999999999993</v>
      </c>
      <c r="I493" s="232">
        <v>340.34999999999991</v>
      </c>
      <c r="J493" s="232">
        <v>345.94999999999993</v>
      </c>
      <c r="K493" s="231">
        <v>334.75</v>
      </c>
      <c r="L493" s="231">
        <v>322.5</v>
      </c>
      <c r="M493" s="231">
        <v>113.08985</v>
      </c>
      <c r="N493" s="1"/>
      <c r="O493" s="1"/>
    </row>
    <row r="494" spans="1:15" ht="12.75" customHeight="1">
      <c r="A494" s="30">
        <v>484</v>
      </c>
      <c r="B494" s="217" t="s">
        <v>834</v>
      </c>
      <c r="C494" s="231">
        <v>421</v>
      </c>
      <c r="D494" s="232">
        <v>422.76666666666665</v>
      </c>
      <c r="E494" s="232">
        <v>415.5333333333333</v>
      </c>
      <c r="F494" s="232">
        <v>410.06666666666666</v>
      </c>
      <c r="G494" s="232">
        <v>402.83333333333331</v>
      </c>
      <c r="H494" s="232">
        <v>428.23333333333329</v>
      </c>
      <c r="I494" s="232">
        <v>435.46666666666664</v>
      </c>
      <c r="J494" s="232">
        <v>440.93333333333328</v>
      </c>
      <c r="K494" s="231">
        <v>430</v>
      </c>
      <c r="L494" s="231">
        <v>417.3</v>
      </c>
      <c r="M494" s="231">
        <v>0.64337999999999995</v>
      </c>
      <c r="N494" s="1"/>
      <c r="O494" s="1"/>
    </row>
    <row r="495" spans="1:15" ht="12.75" customHeight="1">
      <c r="A495" s="30">
        <v>485</v>
      </c>
      <c r="B495" s="217" t="s">
        <v>504</v>
      </c>
      <c r="C495" s="242">
        <v>1902.25</v>
      </c>
      <c r="D495" s="242">
        <v>1892.3333333333333</v>
      </c>
      <c r="E495" s="232">
        <v>1869.9666666666665</v>
      </c>
      <c r="F495" s="232">
        <v>1837.6833333333332</v>
      </c>
      <c r="G495" s="232">
        <v>1815.3166666666664</v>
      </c>
      <c r="H495" s="232">
        <v>1924.6166666666666</v>
      </c>
      <c r="I495" s="232">
        <v>1946.9833333333333</v>
      </c>
      <c r="J495" s="232">
        <v>1979.2666666666667</v>
      </c>
      <c r="K495" s="231">
        <v>1914.7</v>
      </c>
      <c r="L495" s="231">
        <v>1860.05</v>
      </c>
      <c r="M495" s="231">
        <v>0.26743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6.8</v>
      </c>
      <c r="D496" s="242">
        <v>6.8166666666666664</v>
      </c>
      <c r="E496" s="232">
        <v>6.583333333333333</v>
      </c>
      <c r="F496" s="232">
        <v>6.3666666666666663</v>
      </c>
      <c r="G496" s="232">
        <v>6.1333333333333329</v>
      </c>
      <c r="H496" s="232">
        <v>7.0333333333333332</v>
      </c>
      <c r="I496" s="232">
        <v>7.2666666666666675</v>
      </c>
      <c r="J496" s="232">
        <v>7.4833333333333334</v>
      </c>
      <c r="K496" s="231">
        <v>7.05</v>
      </c>
      <c r="L496" s="231">
        <v>6.6</v>
      </c>
      <c r="M496" s="231">
        <v>1090.39158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821.55</v>
      </c>
      <c r="D497" s="242">
        <v>812.05000000000007</v>
      </c>
      <c r="E497" s="232">
        <v>800.10000000000014</v>
      </c>
      <c r="F497" s="232">
        <v>778.65000000000009</v>
      </c>
      <c r="G497" s="232">
        <v>766.70000000000016</v>
      </c>
      <c r="H497" s="232">
        <v>833.50000000000011</v>
      </c>
      <c r="I497" s="232">
        <v>845.45000000000016</v>
      </c>
      <c r="J497" s="232">
        <v>866.90000000000009</v>
      </c>
      <c r="K497" s="231">
        <v>824</v>
      </c>
      <c r="L497" s="231">
        <v>790.6</v>
      </c>
      <c r="M497" s="231">
        <v>15.95844</v>
      </c>
      <c r="N497" s="1"/>
      <c r="O497" s="1"/>
    </row>
    <row r="498" spans="1:15" ht="12.75" customHeight="1">
      <c r="A498" s="30">
        <v>488</v>
      </c>
      <c r="B498" s="217" t="s">
        <v>505</v>
      </c>
      <c r="C498" s="242">
        <v>208.65</v>
      </c>
      <c r="D498" s="242">
        <v>210.38333333333333</v>
      </c>
      <c r="E498" s="232">
        <v>200.76666666666665</v>
      </c>
      <c r="F498" s="232">
        <v>192.88333333333333</v>
      </c>
      <c r="G498" s="232">
        <v>183.26666666666665</v>
      </c>
      <c r="H498" s="232">
        <v>218.26666666666665</v>
      </c>
      <c r="I498" s="232">
        <v>227.88333333333333</v>
      </c>
      <c r="J498" s="232">
        <v>235.76666666666665</v>
      </c>
      <c r="K498" s="231">
        <v>220</v>
      </c>
      <c r="L498" s="231">
        <v>202.5</v>
      </c>
      <c r="M498" s="231">
        <v>24.92698</v>
      </c>
      <c r="N498" s="1"/>
      <c r="O498" s="1"/>
    </row>
    <row r="499" spans="1:15" ht="12.75" customHeight="1">
      <c r="A499" s="30">
        <v>489</v>
      </c>
      <c r="B499" s="217" t="s">
        <v>506</v>
      </c>
      <c r="C499" s="242">
        <v>70</v>
      </c>
      <c r="D499" s="242">
        <v>68.38333333333334</v>
      </c>
      <c r="E499" s="232">
        <v>66.01666666666668</v>
      </c>
      <c r="F499" s="232">
        <v>62.033333333333346</v>
      </c>
      <c r="G499" s="232">
        <v>59.666666666666686</v>
      </c>
      <c r="H499" s="232">
        <v>72.366666666666674</v>
      </c>
      <c r="I499" s="232">
        <v>74.73333333333332</v>
      </c>
      <c r="J499" s="232">
        <v>78.716666666666669</v>
      </c>
      <c r="K499" s="231">
        <v>70.75</v>
      </c>
      <c r="L499" s="231">
        <v>64.400000000000006</v>
      </c>
      <c r="M499" s="231">
        <v>65.307019999999994</v>
      </c>
      <c r="N499" s="1"/>
      <c r="O499" s="1"/>
    </row>
    <row r="500" spans="1:15" ht="12.75" customHeight="1">
      <c r="A500" s="30">
        <v>490</v>
      </c>
      <c r="B500" s="217" t="s">
        <v>507</v>
      </c>
      <c r="C500" s="242">
        <v>696.05</v>
      </c>
      <c r="D500" s="242">
        <v>695.80000000000007</v>
      </c>
      <c r="E500" s="232">
        <v>686.60000000000014</v>
      </c>
      <c r="F500" s="232">
        <v>677.15000000000009</v>
      </c>
      <c r="G500" s="232">
        <v>667.95000000000016</v>
      </c>
      <c r="H500" s="232">
        <v>705.25000000000011</v>
      </c>
      <c r="I500" s="232">
        <v>714.45000000000016</v>
      </c>
      <c r="J500" s="232">
        <v>723.90000000000009</v>
      </c>
      <c r="K500" s="231">
        <v>705</v>
      </c>
      <c r="L500" s="231">
        <v>686.35</v>
      </c>
      <c r="M500" s="231">
        <v>1.524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1260.0999999999999</v>
      </c>
      <c r="D501" s="242">
        <v>1278.3999999999999</v>
      </c>
      <c r="E501" s="232">
        <v>1237.7999999999997</v>
      </c>
      <c r="F501" s="232">
        <v>1215.4999999999998</v>
      </c>
      <c r="G501" s="232">
        <v>1174.8999999999996</v>
      </c>
      <c r="H501" s="232">
        <v>1300.6999999999998</v>
      </c>
      <c r="I501" s="232">
        <v>1341.2999999999997</v>
      </c>
      <c r="J501" s="232">
        <v>1363.6</v>
      </c>
      <c r="K501" s="231">
        <v>1319</v>
      </c>
      <c r="L501" s="231">
        <v>1256.0999999999999</v>
      </c>
      <c r="M501" s="231">
        <v>4.94693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409.45</v>
      </c>
      <c r="D502" s="242">
        <v>407.2833333333333</v>
      </c>
      <c r="E502" s="232">
        <v>404.56666666666661</v>
      </c>
      <c r="F502" s="232">
        <v>399.68333333333328</v>
      </c>
      <c r="G502" s="232">
        <v>396.96666666666658</v>
      </c>
      <c r="H502" s="232">
        <v>412.16666666666663</v>
      </c>
      <c r="I502" s="232">
        <v>414.88333333333333</v>
      </c>
      <c r="J502" s="232">
        <v>419.76666666666665</v>
      </c>
      <c r="K502" s="231">
        <v>410</v>
      </c>
      <c r="L502" s="231">
        <v>402.4</v>
      </c>
      <c r="M502" s="231">
        <v>54.177300000000002</v>
      </c>
      <c r="N502" s="1"/>
      <c r="O502" s="1"/>
    </row>
    <row r="503" spans="1:15" ht="12.75" customHeight="1">
      <c r="A503" s="30">
        <v>493</v>
      </c>
      <c r="B503" s="217" t="s">
        <v>508</v>
      </c>
      <c r="C503" s="217">
        <v>197.85</v>
      </c>
      <c r="D503" s="242">
        <v>199.13333333333335</v>
      </c>
      <c r="E503" s="232">
        <v>195.26666666666671</v>
      </c>
      <c r="F503" s="232">
        <v>192.68333333333337</v>
      </c>
      <c r="G503" s="232">
        <v>188.81666666666672</v>
      </c>
      <c r="H503" s="232">
        <v>201.7166666666667</v>
      </c>
      <c r="I503" s="232">
        <v>205.58333333333331</v>
      </c>
      <c r="J503" s="232">
        <v>208.16666666666669</v>
      </c>
      <c r="K503" s="231">
        <v>203</v>
      </c>
      <c r="L503" s="231">
        <v>196.55</v>
      </c>
      <c r="M503" s="231">
        <v>3.60575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16.850000000000001</v>
      </c>
      <c r="D504" s="242">
        <v>16.933333333333334</v>
      </c>
      <c r="E504" s="232">
        <v>16.616666666666667</v>
      </c>
      <c r="F504" s="232">
        <v>16.383333333333333</v>
      </c>
      <c r="G504" s="232">
        <v>16.066666666666666</v>
      </c>
      <c r="H504" s="232">
        <v>17.166666666666668</v>
      </c>
      <c r="I504" s="232">
        <v>17.483333333333338</v>
      </c>
      <c r="J504" s="232">
        <v>17.716666666666669</v>
      </c>
      <c r="K504" s="231">
        <v>17.25</v>
      </c>
      <c r="L504" s="231">
        <v>16.7</v>
      </c>
      <c r="M504" s="231">
        <v>1239.6734200000001</v>
      </c>
      <c r="N504" s="1"/>
      <c r="O504" s="1"/>
    </row>
    <row r="505" spans="1:15" ht="12.75" customHeight="1">
      <c r="A505" s="30">
        <v>495</v>
      </c>
      <c r="B505" s="217" t="s">
        <v>835</v>
      </c>
      <c r="C505" s="217">
        <v>9496.85</v>
      </c>
      <c r="D505" s="242">
        <v>9498.4499999999989</v>
      </c>
      <c r="E505" s="232">
        <v>9264.8999999999978</v>
      </c>
      <c r="F505" s="232">
        <v>9032.9499999999989</v>
      </c>
      <c r="G505" s="232">
        <v>8799.3999999999978</v>
      </c>
      <c r="H505" s="232">
        <v>9730.3999999999978</v>
      </c>
      <c r="I505" s="232">
        <v>9963.9499999999971</v>
      </c>
      <c r="J505" s="232">
        <v>10195.899999999998</v>
      </c>
      <c r="K505" s="231">
        <v>9732</v>
      </c>
      <c r="L505" s="231">
        <v>9266.5</v>
      </c>
      <c r="M505" s="231">
        <v>7.034E-2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222.05</v>
      </c>
      <c r="D506" s="232">
        <v>221.58333333333334</v>
      </c>
      <c r="E506" s="232">
        <v>218.9666666666667</v>
      </c>
      <c r="F506" s="232">
        <v>215.88333333333335</v>
      </c>
      <c r="G506" s="232">
        <v>213.26666666666671</v>
      </c>
      <c r="H506" s="232">
        <v>224.66666666666669</v>
      </c>
      <c r="I506" s="232">
        <v>227.2833333333333</v>
      </c>
      <c r="J506" s="231">
        <v>230.36666666666667</v>
      </c>
      <c r="K506" s="231">
        <v>224.2</v>
      </c>
      <c r="L506" s="231">
        <v>218.5</v>
      </c>
      <c r="M506" s="217">
        <v>35.084650000000003</v>
      </c>
      <c r="N506" s="1"/>
      <c r="O506" s="1"/>
    </row>
    <row r="507" spans="1:15" ht="12.75" customHeight="1">
      <c r="A507" s="30">
        <v>497</v>
      </c>
      <c r="B507" s="217" t="s">
        <v>509</v>
      </c>
      <c r="C507" s="242">
        <v>235.7</v>
      </c>
      <c r="D507" s="232">
        <v>235.94999999999996</v>
      </c>
      <c r="E507" s="232">
        <v>231.69999999999993</v>
      </c>
      <c r="F507" s="232">
        <v>227.69999999999996</v>
      </c>
      <c r="G507" s="232">
        <v>223.44999999999993</v>
      </c>
      <c r="H507" s="232">
        <v>239.94999999999993</v>
      </c>
      <c r="I507" s="232">
        <v>244.2</v>
      </c>
      <c r="J507" s="231">
        <v>248.19999999999993</v>
      </c>
      <c r="K507" s="231">
        <v>240.2</v>
      </c>
      <c r="L507" s="231">
        <v>231.95</v>
      </c>
      <c r="M507" s="217">
        <v>8.45655</v>
      </c>
      <c r="N507" s="1"/>
      <c r="O507" s="1"/>
    </row>
    <row r="508" spans="1:15" ht="12.75" customHeight="1">
      <c r="A508" s="30">
        <v>498</v>
      </c>
      <c r="B508" s="217" t="s">
        <v>808</v>
      </c>
      <c r="C508" s="217">
        <v>47.5</v>
      </c>
      <c r="D508" s="242">
        <v>47.85</v>
      </c>
      <c r="E508" s="232">
        <v>46.800000000000004</v>
      </c>
      <c r="F508" s="232">
        <v>46.1</v>
      </c>
      <c r="G508" s="232">
        <v>45.050000000000004</v>
      </c>
      <c r="H508" s="232">
        <v>48.550000000000004</v>
      </c>
      <c r="I508" s="232">
        <v>49.6</v>
      </c>
      <c r="J508" s="232">
        <v>50.300000000000004</v>
      </c>
      <c r="K508" s="231">
        <v>48.9</v>
      </c>
      <c r="L508" s="231">
        <v>47.15</v>
      </c>
      <c r="M508" s="231">
        <v>407.51688000000001</v>
      </c>
      <c r="N508" s="1"/>
      <c r="O508" s="1"/>
    </row>
    <row r="509" spans="1:15" ht="12.75" customHeight="1">
      <c r="A509" s="30">
        <v>499</v>
      </c>
      <c r="B509" s="217" t="s">
        <v>799</v>
      </c>
      <c r="C509" s="217">
        <v>432.85</v>
      </c>
      <c r="D509" s="242">
        <v>434.8</v>
      </c>
      <c r="E509" s="232">
        <v>428.65000000000003</v>
      </c>
      <c r="F509" s="232">
        <v>424.45000000000005</v>
      </c>
      <c r="G509" s="232">
        <v>418.30000000000007</v>
      </c>
      <c r="H509" s="232">
        <v>439</v>
      </c>
      <c r="I509" s="232">
        <v>445.15</v>
      </c>
      <c r="J509" s="232">
        <v>449.34999999999997</v>
      </c>
      <c r="K509" s="231">
        <v>440.95</v>
      </c>
      <c r="L509" s="231">
        <v>430.6</v>
      </c>
      <c r="M509" s="231">
        <v>4.2500299999999998</v>
      </c>
      <c r="N509" s="1"/>
      <c r="O509" s="1"/>
    </row>
    <row r="510" spans="1:15" ht="12.75" customHeight="1">
      <c r="A510" s="265">
        <v>500</v>
      </c>
      <c r="B510" s="217" t="s">
        <v>510</v>
      </c>
      <c r="C510" s="242">
        <v>1409.7</v>
      </c>
      <c r="D510" s="232">
        <v>1409.1166666666668</v>
      </c>
      <c r="E510" s="232">
        <v>1370.6833333333336</v>
      </c>
      <c r="F510" s="232">
        <v>1331.6666666666667</v>
      </c>
      <c r="G510" s="232">
        <v>1293.2333333333336</v>
      </c>
      <c r="H510" s="232">
        <v>1448.1333333333337</v>
      </c>
      <c r="I510" s="232">
        <v>1486.5666666666671</v>
      </c>
      <c r="J510" s="231">
        <v>1525.5833333333337</v>
      </c>
      <c r="K510" s="231">
        <v>1447.55</v>
      </c>
      <c r="L510" s="231">
        <v>1370.1</v>
      </c>
      <c r="M510" s="217">
        <v>0.64461000000000002</v>
      </c>
      <c r="N510" s="1"/>
      <c r="O510" s="1"/>
    </row>
    <row r="511" spans="1:15" ht="12.75" customHeight="1">
      <c r="A511" s="217">
        <v>501</v>
      </c>
      <c r="B511" s="217" t="s">
        <v>511</v>
      </c>
      <c r="C511" s="217">
        <v>1452.75</v>
      </c>
      <c r="D511" s="242">
        <v>1457.1000000000001</v>
      </c>
      <c r="E511" s="232">
        <v>1432.1500000000003</v>
      </c>
      <c r="F511" s="232">
        <v>1411.5500000000002</v>
      </c>
      <c r="G511" s="232">
        <v>1386.6000000000004</v>
      </c>
      <c r="H511" s="232">
        <v>1477.7000000000003</v>
      </c>
      <c r="I511" s="232">
        <v>1502.65</v>
      </c>
      <c r="J511" s="232">
        <v>1523.2500000000002</v>
      </c>
      <c r="K511" s="231">
        <v>1482.05</v>
      </c>
      <c r="L511" s="231">
        <v>1436.5</v>
      </c>
      <c r="M511" s="231">
        <v>0.23749000000000001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C14" sqref="C14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77"/>
      <c r="B5" s="378"/>
      <c r="C5" s="377"/>
      <c r="D5" s="378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512</v>
      </c>
      <c r="B7" s="379" t="s">
        <v>513</v>
      </c>
      <c r="C7" s="378"/>
      <c r="D7" s="7">
        <f>Main!B10</f>
        <v>44960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514</v>
      </c>
      <c r="B9" s="83" t="s">
        <v>515</v>
      </c>
      <c r="C9" s="83" t="s">
        <v>516</v>
      </c>
      <c r="D9" s="83" t="s">
        <v>517</v>
      </c>
      <c r="E9" s="83" t="s">
        <v>518</v>
      </c>
      <c r="F9" s="83" t="s">
        <v>519</v>
      </c>
      <c r="G9" s="83" t="s">
        <v>520</v>
      </c>
      <c r="H9" s="83" t="s">
        <v>521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44959</v>
      </c>
      <c r="B10" s="29">
        <v>512344</v>
      </c>
      <c r="C10" s="28" t="s">
        <v>935</v>
      </c>
      <c r="D10" s="28" t="s">
        <v>936</v>
      </c>
      <c r="E10" s="28" t="s">
        <v>522</v>
      </c>
      <c r="F10" s="85">
        <v>89182</v>
      </c>
      <c r="G10" s="29">
        <v>3.75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44959</v>
      </c>
      <c r="B11" s="29">
        <v>530187</v>
      </c>
      <c r="C11" s="28" t="s">
        <v>937</v>
      </c>
      <c r="D11" s="28" t="s">
        <v>938</v>
      </c>
      <c r="E11" s="28" t="s">
        <v>523</v>
      </c>
      <c r="F11" s="85">
        <v>100000</v>
      </c>
      <c r="G11" s="29">
        <v>2.5499999999999998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44959</v>
      </c>
      <c r="B12" s="29">
        <v>530187</v>
      </c>
      <c r="C12" s="28" t="s">
        <v>937</v>
      </c>
      <c r="D12" s="28" t="s">
        <v>939</v>
      </c>
      <c r="E12" s="28" t="s">
        <v>522</v>
      </c>
      <c r="F12" s="85">
        <v>100057</v>
      </c>
      <c r="G12" s="29">
        <v>2.5499999999999998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44959</v>
      </c>
      <c r="B13" s="29">
        <v>543439</v>
      </c>
      <c r="C13" s="28" t="s">
        <v>921</v>
      </c>
      <c r="D13" s="28" t="s">
        <v>940</v>
      </c>
      <c r="E13" s="28" t="s">
        <v>522</v>
      </c>
      <c r="F13" s="85">
        <v>18000</v>
      </c>
      <c r="G13" s="29">
        <v>24.14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44959</v>
      </c>
      <c r="B14" s="29">
        <v>543439</v>
      </c>
      <c r="C14" s="28" t="s">
        <v>921</v>
      </c>
      <c r="D14" s="28" t="s">
        <v>922</v>
      </c>
      <c r="E14" s="28" t="s">
        <v>523</v>
      </c>
      <c r="F14" s="85">
        <v>42000</v>
      </c>
      <c r="G14" s="29">
        <v>24.59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44959</v>
      </c>
      <c r="B15" s="29">
        <v>539559</v>
      </c>
      <c r="C15" s="28" t="s">
        <v>893</v>
      </c>
      <c r="D15" s="28" t="s">
        <v>903</v>
      </c>
      <c r="E15" s="28" t="s">
        <v>523</v>
      </c>
      <c r="F15" s="85">
        <v>200000</v>
      </c>
      <c r="G15" s="29">
        <v>23.45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44959</v>
      </c>
      <c r="B16" s="29">
        <v>539559</v>
      </c>
      <c r="C16" s="28" t="s">
        <v>893</v>
      </c>
      <c r="D16" s="28" t="s">
        <v>941</v>
      </c>
      <c r="E16" s="28" t="s">
        <v>523</v>
      </c>
      <c r="F16" s="85">
        <v>120000</v>
      </c>
      <c r="G16" s="29">
        <v>23.45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44959</v>
      </c>
      <c r="B17" s="29">
        <v>539559</v>
      </c>
      <c r="C17" s="28" t="s">
        <v>893</v>
      </c>
      <c r="D17" s="28" t="s">
        <v>941</v>
      </c>
      <c r="E17" s="28" t="s">
        <v>522</v>
      </c>
      <c r="F17" s="85">
        <v>392782</v>
      </c>
      <c r="G17" s="29">
        <v>23.37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44959</v>
      </c>
      <c r="B18" s="29">
        <v>539559</v>
      </c>
      <c r="C18" s="28" t="s">
        <v>893</v>
      </c>
      <c r="D18" s="28" t="s">
        <v>942</v>
      </c>
      <c r="E18" s="28" t="s">
        <v>523</v>
      </c>
      <c r="F18" s="85">
        <v>350000</v>
      </c>
      <c r="G18" s="29">
        <v>23.45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44959</v>
      </c>
      <c r="B19" s="29">
        <v>543753</v>
      </c>
      <c r="C19" s="28" t="s">
        <v>904</v>
      </c>
      <c r="D19" s="28" t="s">
        <v>943</v>
      </c>
      <c r="E19" s="28" t="s">
        <v>522</v>
      </c>
      <c r="F19" s="85">
        <v>216000</v>
      </c>
      <c r="G19" s="29">
        <v>19.71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44959</v>
      </c>
      <c r="B20" s="29">
        <v>543516</v>
      </c>
      <c r="C20" s="28" t="s">
        <v>944</v>
      </c>
      <c r="D20" s="28" t="s">
        <v>945</v>
      </c>
      <c r="E20" s="28" t="s">
        <v>523</v>
      </c>
      <c r="F20" s="85">
        <v>14000</v>
      </c>
      <c r="G20" s="29">
        <v>103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44959</v>
      </c>
      <c r="B21" s="29">
        <v>543516</v>
      </c>
      <c r="C21" s="28" t="s">
        <v>944</v>
      </c>
      <c r="D21" s="28" t="s">
        <v>946</v>
      </c>
      <c r="E21" s="28" t="s">
        <v>522</v>
      </c>
      <c r="F21" s="85">
        <v>14000</v>
      </c>
      <c r="G21" s="29">
        <v>103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44959</v>
      </c>
      <c r="B22" s="29">
        <v>543516</v>
      </c>
      <c r="C22" s="28" t="s">
        <v>944</v>
      </c>
      <c r="D22" s="28" t="s">
        <v>947</v>
      </c>
      <c r="E22" s="28" t="s">
        <v>522</v>
      </c>
      <c r="F22" s="85">
        <v>2000</v>
      </c>
      <c r="G22" s="29">
        <v>102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44959</v>
      </c>
      <c r="B23" s="29">
        <v>543516</v>
      </c>
      <c r="C23" s="28" t="s">
        <v>944</v>
      </c>
      <c r="D23" s="28" t="s">
        <v>947</v>
      </c>
      <c r="E23" s="28" t="s">
        <v>523</v>
      </c>
      <c r="F23" s="85">
        <v>10000</v>
      </c>
      <c r="G23" s="29">
        <v>105.24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44959</v>
      </c>
      <c r="B24" s="29">
        <v>530663</v>
      </c>
      <c r="C24" s="28" t="s">
        <v>948</v>
      </c>
      <c r="D24" s="28" t="s">
        <v>949</v>
      </c>
      <c r="E24" s="28" t="s">
        <v>523</v>
      </c>
      <c r="F24" s="85">
        <v>385000</v>
      </c>
      <c r="G24" s="29">
        <v>2.25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44959</v>
      </c>
      <c r="B25" s="29">
        <v>530663</v>
      </c>
      <c r="C25" s="28" t="s">
        <v>948</v>
      </c>
      <c r="D25" s="28" t="s">
        <v>949</v>
      </c>
      <c r="E25" s="28" t="s">
        <v>522</v>
      </c>
      <c r="F25" s="85">
        <v>385000</v>
      </c>
      <c r="G25" s="29">
        <v>2.41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44959</v>
      </c>
      <c r="B26" s="29">
        <v>530663</v>
      </c>
      <c r="C26" s="28" t="s">
        <v>948</v>
      </c>
      <c r="D26" s="28" t="s">
        <v>950</v>
      </c>
      <c r="E26" s="28" t="s">
        <v>522</v>
      </c>
      <c r="F26" s="85">
        <v>330561</v>
      </c>
      <c r="G26" s="29">
        <v>2.29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44959</v>
      </c>
      <c r="B27" s="29">
        <v>530663</v>
      </c>
      <c r="C27" s="28" t="s">
        <v>948</v>
      </c>
      <c r="D27" s="28" t="s">
        <v>950</v>
      </c>
      <c r="E27" s="28" t="s">
        <v>523</v>
      </c>
      <c r="F27" s="85">
        <v>330384</v>
      </c>
      <c r="G27" s="29">
        <v>2.33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44959</v>
      </c>
      <c r="B28" s="29">
        <v>530663</v>
      </c>
      <c r="C28" s="28" t="s">
        <v>948</v>
      </c>
      <c r="D28" s="28" t="s">
        <v>899</v>
      </c>
      <c r="E28" s="28" t="s">
        <v>522</v>
      </c>
      <c r="F28" s="85">
        <v>463250</v>
      </c>
      <c r="G28" s="29">
        <v>2.41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44959</v>
      </c>
      <c r="B29" s="29">
        <v>530663</v>
      </c>
      <c r="C29" s="28" t="s">
        <v>948</v>
      </c>
      <c r="D29" s="28" t="s">
        <v>951</v>
      </c>
      <c r="E29" s="28" t="s">
        <v>522</v>
      </c>
      <c r="F29" s="85">
        <v>124178</v>
      </c>
      <c r="G29" s="29">
        <v>2.31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44959</v>
      </c>
      <c r="B30" s="29">
        <v>530663</v>
      </c>
      <c r="C30" s="28" t="s">
        <v>948</v>
      </c>
      <c r="D30" s="28" t="s">
        <v>952</v>
      </c>
      <c r="E30" s="28" t="s">
        <v>522</v>
      </c>
      <c r="F30" s="85">
        <v>300000</v>
      </c>
      <c r="G30" s="29">
        <v>2.12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44959</v>
      </c>
      <c r="B31" s="29">
        <v>530663</v>
      </c>
      <c r="C31" s="28" t="s">
        <v>948</v>
      </c>
      <c r="D31" s="28" t="s">
        <v>953</v>
      </c>
      <c r="E31" s="28" t="s">
        <v>522</v>
      </c>
      <c r="F31" s="85">
        <v>310000</v>
      </c>
      <c r="G31" s="29">
        <v>2.31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44959</v>
      </c>
      <c r="B32" s="29">
        <v>530663</v>
      </c>
      <c r="C32" s="28" t="s">
        <v>948</v>
      </c>
      <c r="D32" s="28" t="s">
        <v>952</v>
      </c>
      <c r="E32" s="28" t="s">
        <v>523</v>
      </c>
      <c r="F32" s="85">
        <v>240000</v>
      </c>
      <c r="G32" s="29">
        <v>2.02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44959</v>
      </c>
      <c r="B33" s="29">
        <v>530663</v>
      </c>
      <c r="C33" s="28" t="s">
        <v>948</v>
      </c>
      <c r="D33" s="28" t="s">
        <v>951</v>
      </c>
      <c r="E33" s="28" t="s">
        <v>523</v>
      </c>
      <c r="F33" s="85">
        <v>602352</v>
      </c>
      <c r="G33" s="29">
        <v>2.4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44959</v>
      </c>
      <c r="B34" s="29">
        <v>530663</v>
      </c>
      <c r="C34" s="28" t="s">
        <v>948</v>
      </c>
      <c r="D34" s="28" t="s">
        <v>954</v>
      </c>
      <c r="E34" s="28" t="s">
        <v>522</v>
      </c>
      <c r="F34" s="85">
        <v>1</v>
      </c>
      <c r="G34" s="29">
        <v>2.19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44959</v>
      </c>
      <c r="B35" s="29">
        <v>530663</v>
      </c>
      <c r="C35" s="28" t="s">
        <v>948</v>
      </c>
      <c r="D35" s="28" t="s">
        <v>955</v>
      </c>
      <c r="E35" s="28" t="s">
        <v>522</v>
      </c>
      <c r="F35" s="85">
        <v>7</v>
      </c>
      <c r="G35" s="29">
        <v>2.34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44959</v>
      </c>
      <c r="B36" s="29">
        <v>530663</v>
      </c>
      <c r="C36" s="28" t="s">
        <v>948</v>
      </c>
      <c r="D36" s="28" t="s">
        <v>955</v>
      </c>
      <c r="E36" s="28" t="s">
        <v>523</v>
      </c>
      <c r="F36" s="85">
        <v>289498</v>
      </c>
      <c r="G36" s="29">
        <v>2.2000000000000002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44959</v>
      </c>
      <c r="B37" s="29">
        <v>530663</v>
      </c>
      <c r="C37" s="28" t="s">
        <v>948</v>
      </c>
      <c r="D37" s="28" t="s">
        <v>954</v>
      </c>
      <c r="E37" s="28" t="s">
        <v>523</v>
      </c>
      <c r="F37" s="85">
        <v>600001</v>
      </c>
      <c r="G37" s="29">
        <v>2.19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44959</v>
      </c>
      <c r="B38" s="29">
        <v>532467</v>
      </c>
      <c r="C38" s="28" t="s">
        <v>924</v>
      </c>
      <c r="D38" s="28" t="s">
        <v>867</v>
      </c>
      <c r="E38" s="28" t="s">
        <v>523</v>
      </c>
      <c r="F38" s="85">
        <v>75856</v>
      </c>
      <c r="G38" s="29">
        <v>110.22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44959</v>
      </c>
      <c r="B39" s="29">
        <v>532467</v>
      </c>
      <c r="C39" s="28" t="s">
        <v>924</v>
      </c>
      <c r="D39" s="28" t="s">
        <v>867</v>
      </c>
      <c r="E39" s="28" t="s">
        <v>522</v>
      </c>
      <c r="F39" s="85">
        <v>17002</v>
      </c>
      <c r="G39" s="29">
        <v>107.6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44959</v>
      </c>
      <c r="B40" s="29">
        <v>524458</v>
      </c>
      <c r="C40" s="28" t="s">
        <v>956</v>
      </c>
      <c r="D40" s="28" t="s">
        <v>957</v>
      </c>
      <c r="E40" s="28" t="s">
        <v>522</v>
      </c>
      <c r="F40" s="85">
        <v>85500</v>
      </c>
      <c r="G40" s="29">
        <v>17.05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44959</v>
      </c>
      <c r="B41" s="29">
        <v>523467</v>
      </c>
      <c r="C41" s="28" t="s">
        <v>958</v>
      </c>
      <c r="D41" s="28" t="s">
        <v>867</v>
      </c>
      <c r="E41" s="28" t="s">
        <v>523</v>
      </c>
      <c r="F41" s="85">
        <v>548638</v>
      </c>
      <c r="G41" s="29">
        <v>3.17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44959</v>
      </c>
      <c r="B42" s="29">
        <v>523467</v>
      </c>
      <c r="C42" s="28" t="s">
        <v>958</v>
      </c>
      <c r="D42" s="28" t="s">
        <v>867</v>
      </c>
      <c r="E42" s="28" t="s">
        <v>522</v>
      </c>
      <c r="F42" s="85">
        <v>20</v>
      </c>
      <c r="G42" s="29">
        <v>3.17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44959</v>
      </c>
      <c r="B43" s="29">
        <v>543305</v>
      </c>
      <c r="C43" s="28" t="s">
        <v>925</v>
      </c>
      <c r="D43" s="28" t="s">
        <v>959</v>
      </c>
      <c r="E43" s="28" t="s">
        <v>523</v>
      </c>
      <c r="F43" s="85">
        <v>120000</v>
      </c>
      <c r="G43" s="29">
        <v>6.77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44959</v>
      </c>
      <c r="B44" s="29">
        <v>543305</v>
      </c>
      <c r="C44" s="28" t="s">
        <v>925</v>
      </c>
      <c r="D44" s="28" t="s">
        <v>960</v>
      </c>
      <c r="E44" s="28" t="s">
        <v>523</v>
      </c>
      <c r="F44" s="85">
        <v>84000</v>
      </c>
      <c r="G44" s="29">
        <v>6.75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44959</v>
      </c>
      <c r="B45" s="29">
        <v>543305</v>
      </c>
      <c r="C45" s="28" t="s">
        <v>925</v>
      </c>
      <c r="D45" s="28" t="s">
        <v>960</v>
      </c>
      <c r="E45" s="28" t="s">
        <v>522</v>
      </c>
      <c r="F45" s="85">
        <v>96000</v>
      </c>
      <c r="G45" s="29">
        <v>6.73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44959</v>
      </c>
      <c r="B46" s="29">
        <v>543305</v>
      </c>
      <c r="C46" s="28" t="s">
        <v>925</v>
      </c>
      <c r="D46" s="28" t="s">
        <v>961</v>
      </c>
      <c r="E46" s="28" t="s">
        <v>522</v>
      </c>
      <c r="F46" s="85">
        <v>120000</v>
      </c>
      <c r="G46" s="29">
        <v>6.77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44959</v>
      </c>
      <c r="B47" s="29">
        <v>543305</v>
      </c>
      <c r="C47" s="28" t="s">
        <v>925</v>
      </c>
      <c r="D47" s="28" t="s">
        <v>867</v>
      </c>
      <c r="E47" s="28" t="s">
        <v>523</v>
      </c>
      <c r="F47" s="85">
        <v>48000</v>
      </c>
      <c r="G47" s="29">
        <v>6.77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44959</v>
      </c>
      <c r="B48" s="29">
        <v>543305</v>
      </c>
      <c r="C48" s="28" t="s">
        <v>925</v>
      </c>
      <c r="D48" s="28" t="s">
        <v>962</v>
      </c>
      <c r="E48" s="28" t="s">
        <v>522</v>
      </c>
      <c r="F48" s="85">
        <v>48000</v>
      </c>
      <c r="G48" s="29">
        <v>6.77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44959</v>
      </c>
      <c r="B49" s="29">
        <v>543305</v>
      </c>
      <c r="C49" s="28" t="s">
        <v>925</v>
      </c>
      <c r="D49" s="28" t="s">
        <v>963</v>
      </c>
      <c r="E49" s="28" t="s">
        <v>522</v>
      </c>
      <c r="F49" s="85">
        <v>60000</v>
      </c>
      <c r="G49" s="29">
        <v>6.77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44959</v>
      </c>
      <c r="B50" s="29">
        <v>540175</v>
      </c>
      <c r="C50" s="28" t="s">
        <v>964</v>
      </c>
      <c r="D50" s="28" t="s">
        <v>965</v>
      </c>
      <c r="E50" s="28" t="s">
        <v>523</v>
      </c>
      <c r="F50" s="85">
        <v>55000</v>
      </c>
      <c r="G50" s="29">
        <v>9.1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44959</v>
      </c>
      <c r="B51" s="29">
        <v>543366</v>
      </c>
      <c r="C51" s="28" t="s">
        <v>900</v>
      </c>
      <c r="D51" s="28" t="s">
        <v>966</v>
      </c>
      <c r="E51" s="28" t="s">
        <v>522</v>
      </c>
      <c r="F51" s="85">
        <v>4800</v>
      </c>
      <c r="G51" s="29">
        <v>83.79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44959</v>
      </c>
      <c r="B52" s="29">
        <v>543745</v>
      </c>
      <c r="C52" s="28" t="s">
        <v>926</v>
      </c>
      <c r="D52" s="28" t="s">
        <v>927</v>
      </c>
      <c r="E52" s="28" t="s">
        <v>522</v>
      </c>
      <c r="F52" s="85">
        <v>12000</v>
      </c>
      <c r="G52" s="29">
        <v>14.9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44959</v>
      </c>
      <c r="B53" s="29">
        <v>543745</v>
      </c>
      <c r="C53" s="28" t="s">
        <v>926</v>
      </c>
      <c r="D53" s="28" t="s">
        <v>927</v>
      </c>
      <c r="E53" s="28" t="s">
        <v>523</v>
      </c>
      <c r="F53" s="85">
        <v>120000</v>
      </c>
      <c r="G53" s="29">
        <v>15.78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44959</v>
      </c>
      <c r="B54" s="29">
        <v>543745</v>
      </c>
      <c r="C54" s="28" t="s">
        <v>926</v>
      </c>
      <c r="D54" s="28" t="s">
        <v>967</v>
      </c>
      <c r="E54" s="28" t="s">
        <v>522</v>
      </c>
      <c r="F54" s="85">
        <v>6000</v>
      </c>
      <c r="G54" s="29">
        <v>14.55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44959</v>
      </c>
      <c r="B55" s="29">
        <v>543745</v>
      </c>
      <c r="C55" s="28" t="s">
        <v>926</v>
      </c>
      <c r="D55" s="28" t="s">
        <v>967</v>
      </c>
      <c r="E55" s="28" t="s">
        <v>523</v>
      </c>
      <c r="F55" s="85">
        <v>108000</v>
      </c>
      <c r="G55" s="29">
        <v>14.07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44959</v>
      </c>
      <c r="B56" s="29">
        <v>521005</v>
      </c>
      <c r="C56" s="28" t="s">
        <v>968</v>
      </c>
      <c r="D56" s="28" t="s">
        <v>969</v>
      </c>
      <c r="E56" s="28" t="s">
        <v>522</v>
      </c>
      <c r="F56" s="85">
        <v>24135</v>
      </c>
      <c r="G56" s="29">
        <v>42.84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44959</v>
      </c>
      <c r="B57" s="29">
        <v>521005</v>
      </c>
      <c r="C57" s="28" t="s">
        <v>968</v>
      </c>
      <c r="D57" s="28" t="s">
        <v>969</v>
      </c>
      <c r="E57" s="28" t="s">
        <v>523</v>
      </c>
      <c r="F57" s="85">
        <v>25959</v>
      </c>
      <c r="G57" s="29">
        <v>43.02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44959</v>
      </c>
      <c r="B58" s="29">
        <v>521005</v>
      </c>
      <c r="C58" s="28" t="s">
        <v>968</v>
      </c>
      <c r="D58" s="28" t="s">
        <v>970</v>
      </c>
      <c r="E58" s="28" t="s">
        <v>522</v>
      </c>
      <c r="F58" s="85">
        <v>15704</v>
      </c>
      <c r="G58" s="29">
        <v>42.6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44959</v>
      </c>
      <c r="B59" s="29">
        <v>521005</v>
      </c>
      <c r="C59" s="28" t="s">
        <v>968</v>
      </c>
      <c r="D59" s="28" t="s">
        <v>970</v>
      </c>
      <c r="E59" s="28" t="s">
        <v>523</v>
      </c>
      <c r="F59" s="85">
        <v>15704</v>
      </c>
      <c r="G59" s="29">
        <v>43.15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44959</v>
      </c>
      <c r="B60" s="29">
        <v>521005</v>
      </c>
      <c r="C60" s="28" t="s">
        <v>968</v>
      </c>
      <c r="D60" s="28" t="s">
        <v>971</v>
      </c>
      <c r="E60" s="28" t="s">
        <v>523</v>
      </c>
      <c r="F60" s="85">
        <v>15000</v>
      </c>
      <c r="G60" s="29">
        <v>42.49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44959</v>
      </c>
      <c r="B61" s="29">
        <v>521005</v>
      </c>
      <c r="C61" s="28" t="s">
        <v>968</v>
      </c>
      <c r="D61" s="28" t="s">
        <v>972</v>
      </c>
      <c r="E61" s="28" t="s">
        <v>522</v>
      </c>
      <c r="F61" s="85">
        <v>21600</v>
      </c>
      <c r="G61" s="29">
        <v>42.56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44959</v>
      </c>
      <c r="B62" s="29">
        <v>521005</v>
      </c>
      <c r="C62" s="28" t="s">
        <v>968</v>
      </c>
      <c r="D62" s="28" t="s">
        <v>973</v>
      </c>
      <c r="E62" s="28" t="s">
        <v>523</v>
      </c>
      <c r="F62" s="85">
        <v>17706</v>
      </c>
      <c r="G62" s="29">
        <v>43.15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44959</v>
      </c>
      <c r="B63" s="29">
        <v>521005</v>
      </c>
      <c r="C63" s="28" t="s">
        <v>968</v>
      </c>
      <c r="D63" s="28" t="s">
        <v>974</v>
      </c>
      <c r="E63" s="28" t="s">
        <v>522</v>
      </c>
      <c r="F63" s="85">
        <v>30000</v>
      </c>
      <c r="G63" s="29">
        <v>43.15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44959</v>
      </c>
      <c r="B64" s="29">
        <v>543754</v>
      </c>
      <c r="C64" s="28" t="s">
        <v>975</v>
      </c>
      <c r="D64" s="28" t="s">
        <v>923</v>
      </c>
      <c r="E64" s="28" t="s">
        <v>522</v>
      </c>
      <c r="F64" s="85">
        <v>52800</v>
      </c>
      <c r="G64" s="29">
        <v>71.7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44959</v>
      </c>
      <c r="B65" s="29">
        <v>543754</v>
      </c>
      <c r="C65" s="28" t="s">
        <v>975</v>
      </c>
      <c r="D65" s="28" t="s">
        <v>976</v>
      </c>
      <c r="E65" s="28" t="s">
        <v>522</v>
      </c>
      <c r="F65" s="85">
        <v>16000</v>
      </c>
      <c r="G65" s="29">
        <v>72.650000000000006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44959</v>
      </c>
      <c r="B66" s="29">
        <v>543754</v>
      </c>
      <c r="C66" s="28" t="s">
        <v>975</v>
      </c>
      <c r="D66" s="28" t="s">
        <v>977</v>
      </c>
      <c r="E66" s="28" t="s">
        <v>522</v>
      </c>
      <c r="F66" s="85">
        <v>40000</v>
      </c>
      <c r="G66" s="29">
        <v>71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44959</v>
      </c>
      <c r="B67" s="29">
        <v>543754</v>
      </c>
      <c r="C67" s="28" t="s">
        <v>975</v>
      </c>
      <c r="D67" s="28" t="s">
        <v>978</v>
      </c>
      <c r="E67" s="28" t="s">
        <v>522</v>
      </c>
      <c r="F67" s="85">
        <v>86400</v>
      </c>
      <c r="G67" s="29">
        <v>70.95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44959</v>
      </c>
      <c r="B68" s="29">
        <v>543754</v>
      </c>
      <c r="C68" s="28" t="s">
        <v>975</v>
      </c>
      <c r="D68" s="28" t="s">
        <v>979</v>
      </c>
      <c r="E68" s="28" t="s">
        <v>523</v>
      </c>
      <c r="F68" s="85">
        <v>24000</v>
      </c>
      <c r="G68" s="29">
        <v>73.95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44959</v>
      </c>
      <c r="B69" s="29">
        <v>511523</v>
      </c>
      <c r="C69" s="28" t="s">
        <v>980</v>
      </c>
      <c r="D69" s="28" t="s">
        <v>981</v>
      </c>
      <c r="E69" s="28" t="s">
        <v>523</v>
      </c>
      <c r="F69" s="85">
        <v>40000</v>
      </c>
      <c r="G69" s="29">
        <v>24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44959</v>
      </c>
      <c r="B70" s="29">
        <v>511523</v>
      </c>
      <c r="C70" s="28" t="s">
        <v>980</v>
      </c>
      <c r="D70" s="28" t="s">
        <v>982</v>
      </c>
      <c r="E70" s="28" t="s">
        <v>523</v>
      </c>
      <c r="F70" s="85">
        <v>51304</v>
      </c>
      <c r="G70" s="29">
        <v>24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44959</v>
      </c>
      <c r="B71" s="29" t="s">
        <v>983</v>
      </c>
      <c r="C71" s="28" t="s">
        <v>984</v>
      </c>
      <c r="D71" s="28" t="s">
        <v>985</v>
      </c>
      <c r="E71" s="28" t="s">
        <v>522</v>
      </c>
      <c r="F71" s="85">
        <v>815516</v>
      </c>
      <c r="G71" s="29">
        <v>6.65</v>
      </c>
      <c r="H71" s="29" t="s">
        <v>877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44959</v>
      </c>
      <c r="B72" s="29" t="s">
        <v>986</v>
      </c>
      <c r="C72" s="28" t="s">
        <v>987</v>
      </c>
      <c r="D72" s="28" t="s">
        <v>988</v>
      </c>
      <c r="E72" s="28" t="s">
        <v>522</v>
      </c>
      <c r="F72" s="85">
        <v>77681</v>
      </c>
      <c r="G72" s="29">
        <v>28.76</v>
      </c>
      <c r="H72" s="29" t="s">
        <v>877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44959</v>
      </c>
      <c r="B73" s="29" t="s">
        <v>986</v>
      </c>
      <c r="C73" s="28" t="s">
        <v>987</v>
      </c>
      <c r="D73" s="28" t="s">
        <v>901</v>
      </c>
      <c r="E73" s="28" t="s">
        <v>522</v>
      </c>
      <c r="F73" s="85">
        <v>244497</v>
      </c>
      <c r="G73" s="29">
        <v>29.29</v>
      </c>
      <c r="H73" s="29" t="s">
        <v>877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44959</v>
      </c>
      <c r="B74" s="29" t="s">
        <v>989</v>
      </c>
      <c r="C74" s="28" t="s">
        <v>990</v>
      </c>
      <c r="D74" s="28" t="s">
        <v>991</v>
      </c>
      <c r="E74" s="28" t="s">
        <v>522</v>
      </c>
      <c r="F74" s="85">
        <v>151012</v>
      </c>
      <c r="G74" s="29">
        <v>178.11</v>
      </c>
      <c r="H74" s="29" t="s">
        <v>877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44959</v>
      </c>
      <c r="B75" s="29" t="s">
        <v>992</v>
      </c>
      <c r="C75" s="28" t="s">
        <v>993</v>
      </c>
      <c r="D75" s="28" t="s">
        <v>994</v>
      </c>
      <c r="E75" s="28" t="s">
        <v>522</v>
      </c>
      <c r="F75" s="85">
        <v>180000</v>
      </c>
      <c r="G75" s="29">
        <v>87.8</v>
      </c>
      <c r="H75" s="29" t="s">
        <v>877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44959</v>
      </c>
      <c r="B76" s="29" t="s">
        <v>995</v>
      </c>
      <c r="C76" s="28" t="s">
        <v>996</v>
      </c>
      <c r="D76" s="28" t="s">
        <v>997</v>
      </c>
      <c r="E76" s="28" t="s">
        <v>523</v>
      </c>
      <c r="F76" s="85">
        <v>140246</v>
      </c>
      <c r="G76" s="29">
        <v>24.66</v>
      </c>
      <c r="H76" s="29" t="s">
        <v>877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44959</v>
      </c>
      <c r="B77" s="29" t="s">
        <v>983</v>
      </c>
      <c r="C77" s="28" t="s">
        <v>984</v>
      </c>
      <c r="D77" s="28" t="s">
        <v>998</v>
      </c>
      <c r="E77" s="28" t="s">
        <v>523</v>
      </c>
      <c r="F77" s="85">
        <v>900000</v>
      </c>
      <c r="G77" s="29">
        <v>6.65</v>
      </c>
      <c r="H77" s="29" t="s">
        <v>877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44959</v>
      </c>
      <c r="B78" s="29" t="s">
        <v>986</v>
      </c>
      <c r="C78" s="28" t="s">
        <v>987</v>
      </c>
      <c r="D78" s="28" t="s">
        <v>988</v>
      </c>
      <c r="E78" s="28" t="s">
        <v>523</v>
      </c>
      <c r="F78" s="85">
        <v>77681</v>
      </c>
      <c r="G78" s="29">
        <v>29.08</v>
      </c>
      <c r="H78" s="29" t="s">
        <v>877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44959</v>
      </c>
      <c r="B79" s="29" t="s">
        <v>986</v>
      </c>
      <c r="C79" s="28" t="s">
        <v>987</v>
      </c>
      <c r="D79" s="28" t="s">
        <v>901</v>
      </c>
      <c r="E79" s="28" t="s">
        <v>523</v>
      </c>
      <c r="F79" s="85">
        <v>212447</v>
      </c>
      <c r="G79" s="29">
        <v>28.11</v>
      </c>
      <c r="H79" s="29" t="s">
        <v>877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44959</v>
      </c>
      <c r="B80" s="29" t="s">
        <v>989</v>
      </c>
      <c r="C80" s="28" t="s">
        <v>990</v>
      </c>
      <c r="D80" s="28" t="s">
        <v>991</v>
      </c>
      <c r="E80" s="28" t="s">
        <v>523</v>
      </c>
      <c r="F80" s="85">
        <v>141329</v>
      </c>
      <c r="G80" s="29">
        <v>178.51</v>
      </c>
      <c r="H80" s="29" t="s">
        <v>877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44959</v>
      </c>
      <c r="B81" s="29" t="s">
        <v>992</v>
      </c>
      <c r="C81" s="28" t="s">
        <v>993</v>
      </c>
      <c r="D81" s="28" t="s">
        <v>994</v>
      </c>
      <c r="E81" s="28" t="s">
        <v>523</v>
      </c>
      <c r="F81" s="85">
        <v>20000</v>
      </c>
      <c r="G81" s="29">
        <v>87</v>
      </c>
      <c r="H81" s="29" t="s">
        <v>877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44959</v>
      </c>
      <c r="B82" s="29" t="s">
        <v>827</v>
      </c>
      <c r="C82" s="28" t="s">
        <v>999</v>
      </c>
      <c r="D82" s="28" t="s">
        <v>1000</v>
      </c>
      <c r="E82" s="28" t="s">
        <v>523</v>
      </c>
      <c r="F82" s="85">
        <v>629699</v>
      </c>
      <c r="G82" s="29">
        <v>1200</v>
      </c>
      <c r="H82" s="29" t="s">
        <v>877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/>
      <c r="B83" s="29"/>
      <c r="C83" s="28"/>
      <c r="D83" s="28"/>
      <c r="E83" s="28"/>
      <c r="F83" s="85"/>
      <c r="G83" s="29"/>
      <c r="H83" s="29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/>
      <c r="B84" s="29"/>
      <c r="C84" s="28"/>
      <c r="D84" s="28"/>
      <c r="E84" s="28"/>
      <c r="F84" s="85"/>
      <c r="G84" s="29"/>
      <c r="H84" s="29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/>
      <c r="B85" s="29"/>
      <c r="C85" s="28"/>
      <c r="D85" s="28"/>
      <c r="E85" s="28"/>
      <c r="F85" s="85"/>
      <c r="G85" s="29"/>
      <c r="H85" s="29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/>
      <c r="B86" s="29"/>
      <c r="C86" s="28"/>
      <c r="D86" s="28"/>
      <c r="E86" s="28"/>
      <c r="F86" s="85"/>
      <c r="G86" s="29"/>
      <c r="H86" s="29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/>
      <c r="B87" s="29"/>
      <c r="C87" s="28"/>
      <c r="D87" s="28"/>
      <c r="E87" s="28"/>
      <c r="F87" s="85"/>
      <c r="G87" s="29"/>
      <c r="H87" s="29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/>
      <c r="B88" s="29"/>
      <c r="C88" s="28"/>
      <c r="D88" s="28"/>
      <c r="E88" s="28"/>
      <c r="F88" s="85"/>
      <c r="G88" s="29"/>
      <c r="H88" s="29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/>
      <c r="B89" s="29"/>
      <c r="C89" s="28"/>
      <c r="D89" s="28"/>
      <c r="E89" s="28"/>
      <c r="F89" s="85"/>
      <c r="G89" s="29"/>
      <c r="H89" s="29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/>
      <c r="B90" s="29"/>
      <c r="C90" s="28"/>
      <c r="D90" s="28"/>
      <c r="E90" s="28"/>
      <c r="F90" s="85"/>
      <c r="G90" s="29"/>
      <c r="H90" s="29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/>
      <c r="B91" s="29"/>
      <c r="C91" s="28"/>
      <c r="D91" s="28"/>
      <c r="E91" s="28"/>
      <c r="F91" s="85"/>
      <c r="G91" s="29"/>
      <c r="H91" s="29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/>
      <c r="B92" s="29"/>
      <c r="C92" s="28"/>
      <c r="D92" s="28"/>
      <c r="E92" s="28"/>
      <c r="F92" s="85"/>
      <c r="G92" s="29"/>
      <c r="H92" s="29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/>
      <c r="B93" s="29"/>
      <c r="C93" s="28"/>
      <c r="D93" s="28"/>
      <c r="E93" s="28"/>
      <c r="F93" s="85"/>
      <c r="G93" s="29"/>
      <c r="H93" s="29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/>
      <c r="B94" s="29"/>
      <c r="C94" s="28"/>
      <c r="D94" s="28"/>
      <c r="E94" s="28"/>
      <c r="F94" s="85"/>
      <c r="G94" s="29"/>
      <c r="H94" s="29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/>
      <c r="B95" s="29"/>
      <c r="C95" s="28"/>
      <c r="D95" s="28"/>
      <c r="E95" s="28"/>
      <c r="F95" s="85"/>
      <c r="G95" s="29"/>
      <c r="H95" s="29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32"/>
  <sheetViews>
    <sheetView zoomScale="85" zoomScaleNormal="85" workbookViewId="0">
      <selection activeCell="D22" sqref="D2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875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44960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524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514</v>
      </c>
      <c r="C9" s="94"/>
      <c r="D9" s="95" t="s">
        <v>525</v>
      </c>
      <c r="E9" s="94" t="s">
        <v>526</v>
      </c>
      <c r="F9" s="94" t="s">
        <v>527</v>
      </c>
      <c r="G9" s="94" t="s">
        <v>528</v>
      </c>
      <c r="H9" s="94" t="s">
        <v>529</v>
      </c>
      <c r="I9" s="94" t="s">
        <v>530</v>
      </c>
      <c r="J9" s="93" t="s">
        <v>531</v>
      </c>
      <c r="K9" s="94" t="s">
        <v>532</v>
      </c>
      <c r="L9" s="96" t="s">
        <v>533</v>
      </c>
      <c r="M9" s="96" t="s">
        <v>534</v>
      </c>
      <c r="N9" s="94" t="s">
        <v>535</v>
      </c>
      <c r="O9" s="95" t="s">
        <v>536</v>
      </c>
      <c r="P9" s="94" t="s">
        <v>765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65">
        <v>1</v>
      </c>
      <c r="B10" s="366">
        <v>44861</v>
      </c>
      <c r="C10" s="334"/>
      <c r="D10" s="335" t="s">
        <v>55</v>
      </c>
      <c r="E10" s="336" t="s">
        <v>539</v>
      </c>
      <c r="F10" s="301">
        <v>147</v>
      </c>
      <c r="G10" s="301">
        <v>137</v>
      </c>
      <c r="H10" s="301">
        <v>154.5</v>
      </c>
      <c r="I10" s="337" t="s">
        <v>866</v>
      </c>
      <c r="J10" s="299" t="s">
        <v>934</v>
      </c>
      <c r="K10" s="299">
        <f t="shared" ref="K10" si="0">H10-F10</f>
        <v>7.5</v>
      </c>
      <c r="L10" s="302">
        <f t="shared" ref="L10" si="1">(F10*-0.7)/100</f>
        <v>-1.0289999999999999</v>
      </c>
      <c r="M10" s="303">
        <f t="shared" ref="M10" si="2">(K10+L10)/F10</f>
        <v>4.4020408163265308E-2</v>
      </c>
      <c r="N10" s="299" t="s">
        <v>537</v>
      </c>
      <c r="O10" s="304">
        <v>44594</v>
      </c>
      <c r="P10" s="299"/>
      <c r="Q10" s="197"/>
      <c r="R10" s="197" t="s">
        <v>801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290">
        <v>2</v>
      </c>
      <c r="B11" s="292">
        <v>44890</v>
      </c>
      <c r="C11" s="287"/>
      <c r="D11" s="288" t="s">
        <v>271</v>
      </c>
      <c r="E11" s="289" t="s">
        <v>539</v>
      </c>
      <c r="F11" s="290">
        <v>5670</v>
      </c>
      <c r="G11" s="290">
        <v>5250</v>
      </c>
      <c r="H11" s="290">
        <v>5905</v>
      </c>
      <c r="I11" s="291" t="s">
        <v>871</v>
      </c>
      <c r="J11" s="270" t="s">
        <v>874</v>
      </c>
      <c r="K11" s="270">
        <f t="shared" ref="K11" si="3">H11-F11</f>
        <v>235</v>
      </c>
      <c r="L11" s="271">
        <f t="shared" ref="L11" si="4">(F11*-0.7)/100</f>
        <v>-39.69</v>
      </c>
      <c r="M11" s="272">
        <f t="shared" ref="M11" si="5">(K11+L11)/F11</f>
        <v>3.4446208112874778E-2</v>
      </c>
      <c r="N11" s="270" t="s">
        <v>537</v>
      </c>
      <c r="O11" s="273">
        <v>44923</v>
      </c>
      <c r="P11" s="270"/>
      <c r="Q11" s="197"/>
      <c r="R11" s="197" t="s">
        <v>538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293">
        <v>3</v>
      </c>
      <c r="B12" s="294">
        <v>44896</v>
      </c>
      <c r="C12" s="295"/>
      <c r="D12" s="296" t="s">
        <v>197</v>
      </c>
      <c r="E12" s="297" t="s">
        <v>887</v>
      </c>
      <c r="F12" s="201">
        <v>3380</v>
      </c>
      <c r="G12" s="201">
        <v>3140</v>
      </c>
      <c r="H12" s="201"/>
      <c r="I12" s="298" t="s">
        <v>868</v>
      </c>
      <c r="J12" s="246" t="s">
        <v>540</v>
      </c>
      <c r="K12" s="246"/>
      <c r="L12" s="247"/>
      <c r="M12" s="248"/>
      <c r="N12" s="246"/>
      <c r="O12" s="249"/>
      <c r="P12" s="246"/>
      <c r="Q12" s="197"/>
      <c r="R12" s="197" t="s">
        <v>538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44936</v>
      </c>
      <c r="C13" s="250"/>
      <c r="D13" s="251" t="s">
        <v>75</v>
      </c>
      <c r="E13" s="252" t="s">
        <v>539</v>
      </c>
      <c r="F13" s="245" t="s">
        <v>879</v>
      </c>
      <c r="G13" s="245">
        <v>735</v>
      </c>
      <c r="H13" s="245"/>
      <c r="I13" s="253" t="s">
        <v>880</v>
      </c>
      <c r="J13" s="246" t="s">
        <v>540</v>
      </c>
      <c r="K13" s="246"/>
      <c r="L13" s="247"/>
      <c r="M13" s="248"/>
      <c r="N13" s="246"/>
      <c r="O13" s="249"/>
      <c r="P13" s="247"/>
      <c r="Q13" s="197"/>
      <c r="R13" s="197" t="s">
        <v>538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45">
        <v>5</v>
      </c>
      <c r="B14" s="244">
        <v>44942</v>
      </c>
      <c r="C14" s="250"/>
      <c r="D14" s="251" t="s">
        <v>163</v>
      </c>
      <c r="E14" s="252" t="s">
        <v>539</v>
      </c>
      <c r="F14" s="245" t="s">
        <v>882</v>
      </c>
      <c r="G14" s="245">
        <v>3770</v>
      </c>
      <c r="H14" s="245"/>
      <c r="I14" s="253" t="s">
        <v>883</v>
      </c>
      <c r="J14" s="246" t="s">
        <v>540</v>
      </c>
      <c r="K14" s="246"/>
      <c r="L14" s="247"/>
      <c r="M14" s="248"/>
      <c r="N14" s="246"/>
      <c r="O14" s="249"/>
      <c r="P14" s="247"/>
      <c r="Q14" s="197"/>
      <c r="R14" s="197" t="s">
        <v>801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5">
        <v>6</v>
      </c>
      <c r="B15" s="244">
        <v>44945</v>
      </c>
      <c r="C15" s="250"/>
      <c r="D15" s="251" t="s">
        <v>189</v>
      </c>
      <c r="E15" s="252" t="s">
        <v>539</v>
      </c>
      <c r="F15" s="245" t="s">
        <v>885</v>
      </c>
      <c r="G15" s="245">
        <v>2000</v>
      </c>
      <c r="H15" s="245"/>
      <c r="I15" s="253" t="s">
        <v>886</v>
      </c>
      <c r="J15" s="246" t="s">
        <v>540</v>
      </c>
      <c r="K15" s="246"/>
      <c r="L15" s="247"/>
      <c r="M15" s="248"/>
      <c r="N15" s="246"/>
      <c r="O15" s="249"/>
      <c r="P15" s="247"/>
      <c r="Q15" s="197"/>
      <c r="R15" s="197" t="s">
        <v>801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44950</v>
      </c>
      <c r="C16" s="250"/>
      <c r="D16" s="251" t="s">
        <v>175</v>
      </c>
      <c r="E16" s="252" t="s">
        <v>567</v>
      </c>
      <c r="F16" s="245" t="s">
        <v>888</v>
      </c>
      <c r="G16" s="245">
        <v>2890</v>
      </c>
      <c r="H16" s="245"/>
      <c r="I16" s="253" t="s">
        <v>889</v>
      </c>
      <c r="J16" s="246" t="s">
        <v>540</v>
      </c>
      <c r="K16" s="246"/>
      <c r="L16" s="247"/>
      <c r="M16" s="248"/>
      <c r="N16" s="246"/>
      <c r="O16" s="249"/>
      <c r="P16" s="247"/>
      <c r="Q16" s="197"/>
      <c r="R16" s="197" t="s">
        <v>538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49">
        <v>8</v>
      </c>
      <c r="B17" s="345">
        <v>44950</v>
      </c>
      <c r="C17" s="346"/>
      <c r="D17" s="347" t="s">
        <v>764</v>
      </c>
      <c r="E17" s="348" t="s">
        <v>539</v>
      </c>
      <c r="F17" s="349">
        <v>1435</v>
      </c>
      <c r="G17" s="349">
        <v>1340</v>
      </c>
      <c r="H17" s="349">
        <v>1512.5</v>
      </c>
      <c r="I17" s="350" t="s">
        <v>890</v>
      </c>
      <c r="J17" s="351" t="s">
        <v>905</v>
      </c>
      <c r="K17" s="351">
        <f t="shared" ref="K17" si="6">H17-F17</f>
        <v>77.5</v>
      </c>
      <c r="L17" s="352">
        <f t="shared" ref="L17" si="7">(F17*-0.7)/100</f>
        <v>-10.044999999999998</v>
      </c>
      <c r="M17" s="353">
        <f t="shared" ref="M17" si="8">(K17+L17)/F17</f>
        <v>4.7006968641114984E-2</v>
      </c>
      <c r="N17" s="351" t="s">
        <v>537</v>
      </c>
      <c r="O17" s="354">
        <v>44957</v>
      </c>
      <c r="P17" s="351"/>
      <c r="Q17" s="197"/>
      <c r="R17" s="197" t="s">
        <v>801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05">
        <v>9</v>
      </c>
      <c r="B18" s="306">
        <v>44951</v>
      </c>
      <c r="C18" s="307"/>
      <c r="D18" s="308" t="s">
        <v>454</v>
      </c>
      <c r="E18" s="309" t="s">
        <v>567</v>
      </c>
      <c r="F18" s="305">
        <v>177.5</v>
      </c>
      <c r="G18" s="305">
        <v>167</v>
      </c>
      <c r="H18" s="305">
        <v>189.5</v>
      </c>
      <c r="I18" s="310" t="s">
        <v>881</v>
      </c>
      <c r="J18" s="299" t="s">
        <v>884</v>
      </c>
      <c r="K18" s="299">
        <f t="shared" ref="K18" si="9">H18-F18</f>
        <v>12</v>
      </c>
      <c r="L18" s="302">
        <f t="shared" ref="L18" si="10">(F18*-0.7)/100</f>
        <v>-1.2424999999999999</v>
      </c>
      <c r="M18" s="303">
        <f t="shared" ref="M18" si="11">(K18+L18)/F18</f>
        <v>6.0605633802816902E-2</v>
      </c>
      <c r="N18" s="299" t="s">
        <v>537</v>
      </c>
      <c r="O18" s="304">
        <v>44958</v>
      </c>
      <c r="P18" s="299"/>
      <c r="Q18" s="197"/>
      <c r="R18" s="197" t="s">
        <v>538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44953</v>
      </c>
      <c r="C19" s="250"/>
      <c r="D19" s="251" t="s">
        <v>115</v>
      </c>
      <c r="E19" s="252" t="s">
        <v>567</v>
      </c>
      <c r="F19" s="245" t="s">
        <v>894</v>
      </c>
      <c r="G19" s="245">
        <v>1790</v>
      </c>
      <c r="H19" s="245"/>
      <c r="I19" s="253" t="s">
        <v>895</v>
      </c>
      <c r="J19" s="246" t="s">
        <v>540</v>
      </c>
      <c r="K19" s="246"/>
      <c r="L19" s="247"/>
      <c r="M19" s="248"/>
      <c r="N19" s="246"/>
      <c r="O19" s="249"/>
      <c r="P19" s="247"/>
      <c r="Q19" s="197"/>
      <c r="R19" s="197" t="s">
        <v>538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45">
        <v>11</v>
      </c>
      <c r="B20" s="244">
        <v>44958</v>
      </c>
      <c r="C20" s="250"/>
      <c r="D20" s="251" t="s">
        <v>362</v>
      </c>
      <c r="E20" s="252" t="s">
        <v>567</v>
      </c>
      <c r="F20" s="245" t="s">
        <v>908</v>
      </c>
      <c r="G20" s="245">
        <v>2480</v>
      </c>
      <c r="H20" s="245"/>
      <c r="I20" s="253" t="s">
        <v>909</v>
      </c>
      <c r="J20" s="246" t="s">
        <v>540</v>
      </c>
      <c r="K20" s="246"/>
      <c r="L20" s="247"/>
      <c r="M20" s="248"/>
      <c r="N20" s="246"/>
      <c r="O20" s="249"/>
      <c r="P20" s="24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44958</v>
      </c>
      <c r="C21" s="250"/>
      <c r="D21" s="251" t="s">
        <v>61</v>
      </c>
      <c r="E21" s="252" t="s">
        <v>567</v>
      </c>
      <c r="F21" s="245" t="s">
        <v>906</v>
      </c>
      <c r="G21" s="245">
        <v>790</v>
      </c>
      <c r="H21" s="245"/>
      <c r="I21" s="253" t="s">
        <v>907</v>
      </c>
      <c r="J21" s="357" t="s">
        <v>540</v>
      </c>
      <c r="K21" s="246"/>
      <c r="L21" s="247"/>
      <c r="M21" s="248"/>
      <c r="N21" s="246"/>
      <c r="O21" s="249"/>
      <c r="P21" s="24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5">
        <v>13</v>
      </c>
      <c r="B22" s="244">
        <v>44959</v>
      </c>
      <c r="C22" s="250"/>
      <c r="D22" s="251" t="s">
        <v>186</v>
      </c>
      <c r="E22" s="252" t="s">
        <v>567</v>
      </c>
      <c r="F22" s="245" t="s">
        <v>932</v>
      </c>
      <c r="G22" s="245">
        <v>478</v>
      </c>
      <c r="H22" s="245"/>
      <c r="I22" s="253" t="s">
        <v>933</v>
      </c>
      <c r="J22" s="357" t="s">
        <v>540</v>
      </c>
      <c r="K22" s="357"/>
      <c r="L22" s="247"/>
      <c r="M22" s="248"/>
      <c r="N22" s="357"/>
      <c r="O22" s="249"/>
      <c r="P22" s="24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5"/>
      <c r="B23" s="244"/>
      <c r="C23" s="250"/>
      <c r="D23" s="251"/>
      <c r="E23" s="252"/>
      <c r="F23" s="245"/>
      <c r="G23" s="245"/>
      <c r="H23" s="245"/>
      <c r="I23" s="253"/>
      <c r="J23" s="357"/>
      <c r="K23" s="357"/>
      <c r="L23" s="247"/>
      <c r="M23" s="248"/>
      <c r="N23" s="357"/>
      <c r="O23" s="249"/>
      <c r="P23" s="24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/>
      <c r="B24" s="244"/>
      <c r="C24" s="250"/>
      <c r="D24" s="251"/>
      <c r="E24" s="252"/>
      <c r="F24" s="245"/>
      <c r="G24" s="245"/>
      <c r="H24" s="245"/>
      <c r="I24" s="253"/>
      <c r="J24" s="246"/>
      <c r="K24" s="246"/>
      <c r="L24" s="247"/>
      <c r="M24" s="248"/>
      <c r="N24" s="246"/>
      <c r="O24" s="249"/>
      <c r="P24" s="24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4.25" customHeight="1">
      <c r="A25" s="97"/>
      <c r="B25" s="98"/>
      <c r="C25" s="99"/>
      <c r="D25" s="100"/>
      <c r="E25" s="101"/>
      <c r="F25" s="101"/>
      <c r="H25" s="101"/>
      <c r="I25" s="102"/>
      <c r="J25" s="103"/>
      <c r="K25" s="103"/>
      <c r="L25" s="104"/>
      <c r="M25" s="105"/>
      <c r="N25" s="106"/>
      <c r="O25" s="107"/>
      <c r="P25" s="108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4.25" customHeight="1">
      <c r="A26" s="97"/>
      <c r="B26" s="98"/>
      <c r="C26" s="99"/>
      <c r="D26" s="100"/>
      <c r="E26" s="101"/>
      <c r="F26" s="101"/>
      <c r="G26" s="97"/>
      <c r="H26" s="101"/>
      <c r="I26" s="102"/>
      <c r="J26" s="103"/>
      <c r="K26" s="103"/>
      <c r="L26" s="104"/>
      <c r="M26" s="105"/>
      <c r="N26" s="106"/>
      <c r="O26" s="107"/>
      <c r="P26" s="108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541</v>
      </c>
      <c r="B27" s="110"/>
      <c r="C27" s="111"/>
      <c r="E27" s="112"/>
      <c r="F27" s="112"/>
      <c r="G27" s="112"/>
      <c r="H27" s="112"/>
      <c r="I27" s="112"/>
      <c r="J27" s="113"/>
      <c r="K27" s="112"/>
      <c r="L27" s="114"/>
      <c r="M27" s="54"/>
      <c r="N27" s="113"/>
      <c r="O27" s="11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15" t="s">
        <v>542</v>
      </c>
      <c r="B28" s="109"/>
      <c r="C28" s="109"/>
      <c r="D28" s="109"/>
      <c r="E28" s="41"/>
      <c r="F28" s="116" t="s">
        <v>543</v>
      </c>
      <c r="G28" s="6"/>
      <c r="H28" s="6"/>
      <c r="I28" s="6"/>
      <c r="J28" s="117"/>
      <c r="K28" s="118"/>
      <c r="L28" s="118"/>
      <c r="M28" s="119"/>
      <c r="N28" s="1"/>
      <c r="O28" s="120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 t="s">
        <v>544</v>
      </c>
      <c r="B29" s="109"/>
      <c r="C29" s="109"/>
      <c r="D29" s="109" t="s">
        <v>791</v>
      </c>
      <c r="E29" s="6"/>
      <c r="F29" s="116" t="s">
        <v>545</v>
      </c>
      <c r="G29" s="6"/>
      <c r="H29" s="6"/>
      <c r="I29" s="6"/>
      <c r="J29" s="117"/>
      <c r="K29" s="118"/>
      <c r="L29" s="118"/>
      <c r="M29" s="119"/>
      <c r="N29" s="1"/>
      <c r="O29" s="120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09"/>
      <c r="B30" s="109"/>
      <c r="C30" s="109"/>
      <c r="D30" s="109"/>
      <c r="E30" s="6"/>
      <c r="F30" s="6"/>
      <c r="G30" s="6"/>
      <c r="H30" s="6"/>
      <c r="I30" s="6"/>
      <c r="J30" s="121"/>
      <c r="K30" s="118"/>
      <c r="L30" s="118"/>
      <c r="M30" s="6"/>
      <c r="N30" s="122"/>
      <c r="O30" s="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.75" customHeight="1">
      <c r="A31" s="1"/>
      <c r="B31" s="123" t="s">
        <v>546</v>
      </c>
      <c r="C31" s="123"/>
      <c r="D31" s="123"/>
      <c r="E31" s="123"/>
      <c r="F31" s="124"/>
      <c r="G31" s="6"/>
      <c r="H31" s="6"/>
      <c r="I31" s="125"/>
      <c r="J31" s="126"/>
      <c r="K31" s="127"/>
      <c r="L31" s="126"/>
      <c r="M31" s="6"/>
      <c r="N31" s="1"/>
      <c r="O31" s="1"/>
      <c r="P31" s="1"/>
      <c r="R31" s="54"/>
      <c r="S31" s="1"/>
      <c r="T31" s="1"/>
      <c r="U31" s="1"/>
      <c r="V31" s="1"/>
      <c r="W31" s="1"/>
      <c r="X31" s="1"/>
      <c r="Y31" s="1"/>
      <c r="Z31" s="1"/>
    </row>
    <row r="32" spans="1:56" ht="38.25" customHeight="1">
      <c r="A32" s="266" t="s">
        <v>16</v>
      </c>
      <c r="B32" s="266" t="s">
        <v>514</v>
      </c>
      <c r="C32" s="266"/>
      <c r="D32" s="228" t="s">
        <v>525</v>
      </c>
      <c r="E32" s="266" t="s">
        <v>526</v>
      </c>
      <c r="F32" s="266" t="s">
        <v>527</v>
      </c>
      <c r="G32" s="266" t="s">
        <v>547</v>
      </c>
      <c r="H32" s="266" t="s">
        <v>529</v>
      </c>
      <c r="I32" s="266" t="s">
        <v>530</v>
      </c>
      <c r="J32" s="96" t="s">
        <v>531</v>
      </c>
      <c r="K32" s="94" t="s">
        <v>548</v>
      </c>
      <c r="L32" s="129" t="s">
        <v>533</v>
      </c>
      <c r="M32" s="96" t="s">
        <v>534</v>
      </c>
      <c r="N32" s="93" t="s">
        <v>535</v>
      </c>
      <c r="O32" s="228" t="s">
        <v>536</v>
      </c>
      <c r="P32" s="41"/>
      <c r="Q32" s="1"/>
      <c r="R32" s="54"/>
      <c r="S32" s="54"/>
      <c r="T32" s="54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s="276" customFormat="1" ht="13.5" customHeight="1">
      <c r="A33" s="269">
        <v>1</v>
      </c>
      <c r="B33" s="268">
        <v>44957</v>
      </c>
      <c r="C33" s="341"/>
      <c r="D33" s="342" t="s">
        <v>186</v>
      </c>
      <c r="E33" s="343" t="s">
        <v>539</v>
      </c>
      <c r="F33" s="269">
        <v>551</v>
      </c>
      <c r="G33" s="269">
        <v>530</v>
      </c>
      <c r="H33" s="269">
        <v>530</v>
      </c>
      <c r="I33" s="344" t="s">
        <v>902</v>
      </c>
      <c r="J33" s="267" t="s">
        <v>910</v>
      </c>
      <c r="K33" s="267">
        <f t="shared" ref="K33:K34" si="12">H33-F33</f>
        <v>-21</v>
      </c>
      <c r="L33" s="311">
        <f t="shared" ref="L33" si="13">(F33*-0.7)/100</f>
        <v>-3.8569999999999998</v>
      </c>
      <c r="M33" s="312">
        <f t="shared" ref="M33:M34" si="14">(K33+L33)/F33</f>
        <v>-4.5112522686025405E-2</v>
      </c>
      <c r="N33" s="267" t="s">
        <v>549</v>
      </c>
      <c r="O33" s="313">
        <v>44958</v>
      </c>
      <c r="P33" s="274"/>
      <c r="Q33" s="198"/>
      <c r="R33" s="227" t="s">
        <v>538</v>
      </c>
      <c r="S33" s="197"/>
      <c r="T33" s="275"/>
      <c r="U33" s="275"/>
      <c r="V33" s="275"/>
      <c r="W33" s="275"/>
      <c r="X33" s="275"/>
      <c r="Y33" s="275"/>
      <c r="Z33" s="275"/>
      <c r="AA33" s="275"/>
      <c r="AB33" s="275"/>
      <c r="AC33" s="275"/>
      <c r="AD33" s="275"/>
      <c r="AE33" s="275"/>
      <c r="AF33" s="275"/>
      <c r="AG33" s="275"/>
      <c r="AH33" s="275"/>
      <c r="AI33" s="275"/>
      <c r="AJ33" s="275"/>
      <c r="AK33" s="275"/>
      <c r="AL33" s="275"/>
    </row>
    <row r="34" spans="1:38" s="276" customFormat="1" ht="13.5" customHeight="1">
      <c r="A34" s="301">
        <v>2</v>
      </c>
      <c r="B34" s="300">
        <v>44958</v>
      </c>
      <c r="C34" s="334"/>
      <c r="D34" s="335" t="s">
        <v>145</v>
      </c>
      <c r="E34" s="336" t="s">
        <v>539</v>
      </c>
      <c r="F34" s="301">
        <v>2110</v>
      </c>
      <c r="G34" s="301">
        <v>2035</v>
      </c>
      <c r="H34" s="301">
        <v>2175</v>
      </c>
      <c r="I34" s="337" t="s">
        <v>911</v>
      </c>
      <c r="J34" s="299" t="s">
        <v>876</v>
      </c>
      <c r="K34" s="299">
        <f t="shared" si="12"/>
        <v>65</v>
      </c>
      <c r="L34" s="302">
        <f>(F34*-0.07)/100</f>
        <v>-1.4770000000000001</v>
      </c>
      <c r="M34" s="303">
        <f t="shared" si="14"/>
        <v>3.0105687203791472E-2</v>
      </c>
      <c r="N34" s="299" t="s">
        <v>537</v>
      </c>
      <c r="O34" s="304">
        <v>44958</v>
      </c>
      <c r="P34" s="274"/>
      <c r="Q34" s="198"/>
      <c r="R34" s="227"/>
      <c r="S34" s="197"/>
      <c r="T34" s="275"/>
      <c r="U34" s="275"/>
      <c r="V34" s="275"/>
      <c r="W34" s="275"/>
      <c r="X34" s="275"/>
      <c r="Y34" s="275"/>
      <c r="Z34" s="275"/>
      <c r="AA34" s="275"/>
      <c r="AB34" s="275"/>
      <c r="AC34" s="275"/>
      <c r="AD34" s="275"/>
      <c r="AE34" s="275"/>
      <c r="AF34" s="275"/>
      <c r="AG34" s="275"/>
      <c r="AH34" s="275"/>
      <c r="AI34" s="275"/>
      <c r="AJ34" s="275"/>
      <c r="AK34" s="275"/>
      <c r="AL34" s="275"/>
    </row>
    <row r="35" spans="1:38" s="276" customFormat="1" ht="13.5" customHeight="1">
      <c r="A35" s="269">
        <v>3</v>
      </c>
      <c r="B35" s="268">
        <v>44958</v>
      </c>
      <c r="C35" s="341"/>
      <c r="D35" s="342" t="s">
        <v>300</v>
      </c>
      <c r="E35" s="343" t="s">
        <v>539</v>
      </c>
      <c r="F35" s="269">
        <v>406</v>
      </c>
      <c r="G35" s="269">
        <v>390</v>
      </c>
      <c r="H35" s="269">
        <v>388</v>
      </c>
      <c r="I35" s="344" t="s">
        <v>912</v>
      </c>
      <c r="J35" s="267" t="s">
        <v>913</v>
      </c>
      <c r="K35" s="267">
        <f t="shared" ref="K35" si="15">H35-F35</f>
        <v>-18</v>
      </c>
      <c r="L35" s="311">
        <f>(F35*-0.07)/100</f>
        <v>-0.28420000000000001</v>
      </c>
      <c r="M35" s="312">
        <f t="shared" ref="M35" si="16">(K35+L35)/F35</f>
        <v>-4.5034975369458122E-2</v>
      </c>
      <c r="N35" s="267" t="s">
        <v>549</v>
      </c>
      <c r="O35" s="313">
        <v>44958</v>
      </c>
      <c r="P35" s="274"/>
      <c r="Q35" s="198"/>
      <c r="R35" s="227"/>
      <c r="S35" s="197"/>
      <c r="T35" s="275"/>
      <c r="U35" s="275"/>
      <c r="V35" s="275"/>
      <c r="W35" s="275"/>
      <c r="X35" s="275"/>
      <c r="Y35" s="275"/>
      <c r="Z35" s="275"/>
      <c r="AA35" s="275"/>
      <c r="AB35" s="275"/>
      <c r="AC35" s="275"/>
      <c r="AD35" s="275"/>
      <c r="AE35" s="275"/>
      <c r="AF35" s="275"/>
      <c r="AG35" s="275"/>
      <c r="AH35" s="275"/>
      <c r="AI35" s="275"/>
      <c r="AJ35" s="275"/>
      <c r="AK35" s="275"/>
      <c r="AL35" s="275"/>
    </row>
    <row r="36" spans="1:38" s="276" customFormat="1" ht="13.5" customHeight="1">
      <c r="A36" s="201">
        <v>4</v>
      </c>
      <c r="B36" s="199">
        <v>44958</v>
      </c>
      <c r="C36" s="295"/>
      <c r="D36" s="296" t="s">
        <v>188</v>
      </c>
      <c r="E36" s="297" t="s">
        <v>539</v>
      </c>
      <c r="F36" s="201" t="s">
        <v>914</v>
      </c>
      <c r="G36" s="201">
        <v>2850</v>
      </c>
      <c r="H36" s="201"/>
      <c r="I36" s="298" t="s">
        <v>915</v>
      </c>
      <c r="J36" s="226" t="s">
        <v>540</v>
      </c>
      <c r="K36" s="226"/>
      <c r="L36" s="321"/>
      <c r="M36" s="322"/>
      <c r="N36" s="226"/>
      <c r="O36" s="323"/>
      <c r="P36" s="274"/>
      <c r="Q36" s="198"/>
      <c r="R36" s="227"/>
      <c r="S36" s="197"/>
      <c r="T36" s="275"/>
      <c r="U36" s="275"/>
      <c r="V36" s="275"/>
      <c r="W36" s="275"/>
      <c r="X36" s="275"/>
      <c r="Y36" s="275"/>
      <c r="Z36" s="275"/>
      <c r="AA36" s="275"/>
      <c r="AB36" s="275"/>
      <c r="AC36" s="275"/>
      <c r="AD36" s="275"/>
      <c r="AE36" s="275"/>
      <c r="AF36" s="275"/>
      <c r="AG36" s="275"/>
      <c r="AH36" s="275"/>
      <c r="AI36" s="275"/>
      <c r="AJ36" s="275"/>
      <c r="AK36" s="275"/>
      <c r="AL36" s="275"/>
    </row>
    <row r="37" spans="1:38" s="276" customFormat="1" ht="13.5" customHeight="1">
      <c r="A37" s="201">
        <v>5</v>
      </c>
      <c r="B37" s="244">
        <v>44959</v>
      </c>
      <c r="C37" s="295"/>
      <c r="D37" s="296" t="s">
        <v>183</v>
      </c>
      <c r="E37" s="297" t="s">
        <v>539</v>
      </c>
      <c r="F37" s="201" t="s">
        <v>928</v>
      </c>
      <c r="G37" s="201">
        <v>2245</v>
      </c>
      <c r="H37" s="201"/>
      <c r="I37" s="298" t="s">
        <v>929</v>
      </c>
      <c r="J37" s="226" t="s">
        <v>540</v>
      </c>
      <c r="K37" s="226"/>
      <c r="L37" s="321"/>
      <c r="M37" s="322"/>
      <c r="N37" s="226"/>
      <c r="O37" s="323"/>
      <c r="P37" s="274"/>
      <c r="Q37" s="198"/>
      <c r="R37" s="227"/>
      <c r="S37" s="197"/>
      <c r="T37" s="275"/>
      <c r="U37" s="275"/>
      <c r="V37" s="275"/>
      <c r="W37" s="275"/>
      <c r="X37" s="275"/>
      <c r="Y37" s="275"/>
      <c r="Z37" s="275"/>
      <c r="AA37" s="275"/>
      <c r="AB37" s="275"/>
      <c r="AC37" s="275"/>
      <c r="AD37" s="275"/>
      <c r="AE37" s="275"/>
      <c r="AF37" s="275"/>
      <c r="AG37" s="275"/>
      <c r="AH37" s="275"/>
      <c r="AI37" s="275"/>
      <c r="AJ37" s="275"/>
      <c r="AK37" s="275"/>
      <c r="AL37" s="275"/>
    </row>
    <row r="38" spans="1:38" s="276" customFormat="1" ht="13.5" customHeight="1">
      <c r="A38" s="201">
        <v>6</v>
      </c>
      <c r="B38" s="244">
        <v>44959</v>
      </c>
      <c r="C38" s="295"/>
      <c r="D38" s="296" t="s">
        <v>145</v>
      </c>
      <c r="E38" s="297" t="s">
        <v>539</v>
      </c>
      <c r="F38" s="201" t="s">
        <v>930</v>
      </c>
      <c r="G38" s="201">
        <v>2060</v>
      </c>
      <c r="H38" s="201"/>
      <c r="I38" s="298" t="s">
        <v>931</v>
      </c>
      <c r="J38" s="226" t="s">
        <v>540</v>
      </c>
      <c r="K38" s="226"/>
      <c r="L38" s="321"/>
      <c r="M38" s="322"/>
      <c r="N38" s="226"/>
      <c r="O38" s="323"/>
      <c r="P38" s="274"/>
      <c r="Q38" s="198"/>
      <c r="R38" s="227"/>
      <c r="S38" s="197"/>
      <c r="T38" s="275"/>
      <c r="U38" s="275"/>
      <c r="V38" s="275"/>
      <c r="W38" s="275"/>
      <c r="X38" s="275"/>
      <c r="Y38" s="275"/>
      <c r="Z38" s="275"/>
      <c r="AA38" s="275"/>
      <c r="AB38" s="275"/>
      <c r="AC38" s="275"/>
      <c r="AD38" s="275"/>
      <c r="AE38" s="275"/>
      <c r="AF38" s="275"/>
      <c r="AG38" s="275"/>
      <c r="AH38" s="275"/>
      <c r="AI38" s="275"/>
      <c r="AJ38" s="275"/>
      <c r="AK38" s="275"/>
      <c r="AL38" s="275"/>
    </row>
    <row r="39" spans="1:38" s="276" customFormat="1" ht="13.5" customHeight="1">
      <c r="A39" s="201"/>
      <c r="B39" s="199"/>
      <c r="C39" s="295"/>
      <c r="D39" s="296"/>
      <c r="E39" s="297"/>
      <c r="F39" s="201"/>
      <c r="G39" s="201"/>
      <c r="H39" s="201"/>
      <c r="I39" s="298"/>
      <c r="J39" s="226"/>
      <c r="K39" s="226"/>
      <c r="L39" s="321"/>
      <c r="M39" s="322"/>
      <c r="N39" s="226"/>
      <c r="O39" s="323"/>
      <c r="P39" s="274"/>
      <c r="Q39" s="198"/>
      <c r="R39" s="227"/>
      <c r="S39" s="197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5"/>
      <c r="AE39" s="275"/>
      <c r="AF39" s="275"/>
      <c r="AG39" s="275"/>
      <c r="AH39" s="275"/>
      <c r="AI39" s="275"/>
      <c r="AJ39" s="275"/>
      <c r="AK39" s="275"/>
      <c r="AL39" s="275"/>
    </row>
    <row r="40" spans="1:38" s="276" customFormat="1" ht="13.5" customHeight="1">
      <c r="A40" s="230"/>
      <c r="B40" s="229"/>
      <c r="C40" s="277"/>
      <c r="D40" s="278"/>
      <c r="E40" s="279"/>
      <c r="F40" s="230"/>
      <c r="G40" s="230"/>
      <c r="H40" s="230"/>
      <c r="I40" s="280"/>
      <c r="J40" s="281"/>
      <c r="K40" s="281"/>
      <c r="L40" s="282"/>
      <c r="M40" s="283"/>
      <c r="N40" s="281"/>
      <c r="O40" s="284"/>
      <c r="P40" s="274"/>
      <c r="Q40" s="198"/>
      <c r="R40" s="227"/>
      <c r="S40" s="197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  <c r="AJ40" s="275"/>
      <c r="AK40" s="275"/>
      <c r="AL40" s="275"/>
    </row>
    <row r="41" spans="1:38" s="276" customFormat="1" ht="13.5" customHeight="1">
      <c r="A41" s="230"/>
      <c r="B41" s="229"/>
      <c r="C41" s="277"/>
      <c r="D41" s="278"/>
      <c r="E41" s="279"/>
      <c r="F41" s="230"/>
      <c r="G41" s="230"/>
      <c r="H41" s="230"/>
      <c r="I41" s="280"/>
      <c r="J41" s="281"/>
      <c r="K41" s="281"/>
      <c r="L41" s="282"/>
      <c r="M41" s="283"/>
      <c r="N41" s="281"/>
      <c r="O41" s="284"/>
      <c r="P41" s="274"/>
      <c r="Q41" s="198"/>
      <c r="R41" s="227"/>
      <c r="S41" s="197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5"/>
      <c r="AH41" s="275"/>
      <c r="AI41" s="275"/>
      <c r="AJ41" s="275"/>
      <c r="AK41" s="275"/>
      <c r="AL41" s="275"/>
    </row>
    <row r="42" spans="1:38" ht="44.25" customHeight="1">
      <c r="A42" s="109" t="s">
        <v>541</v>
      </c>
      <c r="B42" s="130"/>
      <c r="C42" s="130"/>
      <c r="D42" s="1"/>
      <c r="E42" s="6"/>
      <c r="F42" s="6"/>
      <c r="G42" s="6"/>
      <c r="H42" s="6" t="s">
        <v>553</v>
      </c>
      <c r="I42" s="6"/>
      <c r="J42" s="6"/>
      <c r="K42" s="105"/>
      <c r="L42" s="131"/>
      <c r="M42" s="105"/>
      <c r="N42" s="106"/>
      <c r="O42" s="105"/>
      <c r="P42" s="1"/>
      <c r="Q42" s="1"/>
      <c r="R42" s="6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38" ht="12.75" customHeight="1">
      <c r="A43" s="115" t="s">
        <v>542</v>
      </c>
      <c r="B43" s="109"/>
      <c r="C43" s="109"/>
      <c r="D43" s="109"/>
      <c r="E43" s="41"/>
      <c r="F43" s="116" t="s">
        <v>543</v>
      </c>
      <c r="G43" s="54"/>
      <c r="H43" s="41"/>
      <c r="I43" s="54"/>
      <c r="J43" s="6"/>
      <c r="K43" s="132"/>
      <c r="L43" s="133"/>
      <c r="M43" s="6"/>
      <c r="N43" s="99"/>
      <c r="O43" s="134"/>
      <c r="P43" s="4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4.25" customHeight="1">
      <c r="A44" s="115"/>
      <c r="B44" s="109"/>
      <c r="C44" s="109"/>
      <c r="D44" s="109"/>
      <c r="E44" s="6"/>
      <c r="F44" s="116" t="s">
        <v>545</v>
      </c>
      <c r="G44" s="54"/>
      <c r="H44" s="41"/>
      <c r="I44" s="54"/>
      <c r="J44" s="6"/>
      <c r="K44" s="132"/>
      <c r="L44" s="133"/>
      <c r="M44" s="6"/>
      <c r="N44" s="99"/>
      <c r="O44" s="134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4.25" customHeight="1">
      <c r="A45" s="109"/>
      <c r="B45" s="109"/>
      <c r="C45" s="109"/>
      <c r="D45" s="109"/>
      <c r="E45" s="6"/>
      <c r="F45" s="6"/>
      <c r="G45" s="6"/>
      <c r="H45" s="6"/>
      <c r="I45" s="6"/>
      <c r="J45" s="121"/>
      <c r="K45" s="118"/>
      <c r="L45" s="119"/>
      <c r="M45" s="6"/>
      <c r="N45" s="122"/>
      <c r="O45" s="1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2.75" customHeight="1">
      <c r="A46" s="135" t="s">
        <v>554</v>
      </c>
      <c r="B46" s="135"/>
      <c r="C46" s="135"/>
      <c r="D46" s="135"/>
      <c r="E46" s="6"/>
      <c r="F46" s="6"/>
      <c r="G46" s="6"/>
      <c r="H46" s="6"/>
      <c r="I46" s="6"/>
      <c r="J46" s="6"/>
      <c r="K46" s="6"/>
      <c r="L46" s="6"/>
      <c r="M46" s="6"/>
      <c r="N46" s="6"/>
      <c r="O46" s="2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38.25" customHeight="1">
      <c r="A47" s="94" t="s">
        <v>16</v>
      </c>
      <c r="B47" s="94" t="s">
        <v>514</v>
      </c>
      <c r="C47" s="94"/>
      <c r="D47" s="95" t="s">
        <v>525</v>
      </c>
      <c r="E47" s="94" t="s">
        <v>526</v>
      </c>
      <c r="F47" s="94" t="s">
        <v>527</v>
      </c>
      <c r="G47" s="94" t="s">
        <v>547</v>
      </c>
      <c r="H47" s="94" t="s">
        <v>529</v>
      </c>
      <c r="I47" s="94" t="s">
        <v>530</v>
      </c>
      <c r="J47" s="93" t="s">
        <v>531</v>
      </c>
      <c r="K47" s="136" t="s">
        <v>555</v>
      </c>
      <c r="L47" s="96" t="s">
        <v>533</v>
      </c>
      <c r="M47" s="136" t="s">
        <v>556</v>
      </c>
      <c r="N47" s="94" t="s">
        <v>557</v>
      </c>
      <c r="O47" s="93" t="s">
        <v>535</v>
      </c>
      <c r="P47" s="95" t="s">
        <v>536</v>
      </c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s="198" customFormat="1" ht="12.75" customHeight="1">
      <c r="A48" s="201"/>
      <c r="B48" s="199"/>
      <c r="C48" s="235"/>
      <c r="D48" s="235"/>
      <c r="E48" s="201"/>
      <c r="F48" s="201"/>
      <c r="G48" s="201"/>
      <c r="H48" s="202"/>
      <c r="I48" s="202"/>
      <c r="J48" s="226"/>
      <c r="K48" s="235"/>
      <c r="L48" s="201"/>
      <c r="M48" s="201"/>
      <c r="N48" s="201"/>
      <c r="O48" s="202"/>
      <c r="P48" s="202"/>
      <c r="Q48" s="200"/>
      <c r="R48" s="203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230"/>
      <c r="AG48" s="229"/>
      <c r="AH48" s="200"/>
      <c r="AI48" s="200"/>
      <c r="AJ48" s="230"/>
      <c r="AK48" s="230"/>
      <c r="AL48" s="230"/>
    </row>
    <row r="49" spans="1:38" s="198" customFormat="1" ht="12.75" customHeight="1">
      <c r="A49" s="201"/>
      <c r="B49" s="199"/>
      <c r="C49" s="235"/>
      <c r="D49" s="235"/>
      <c r="E49" s="201"/>
      <c r="F49" s="201"/>
      <c r="G49" s="201"/>
      <c r="H49" s="202"/>
      <c r="I49" s="202"/>
      <c r="J49" s="226"/>
      <c r="K49" s="235"/>
      <c r="L49" s="201"/>
      <c r="M49" s="201"/>
      <c r="N49" s="201"/>
      <c r="O49" s="202"/>
      <c r="P49" s="202"/>
      <c r="Q49" s="200"/>
      <c r="R49" s="203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230"/>
      <c r="AG49" s="229"/>
      <c r="AH49" s="200"/>
      <c r="AI49" s="200"/>
      <c r="AJ49" s="230"/>
      <c r="AK49" s="230"/>
      <c r="AL49" s="230"/>
    </row>
    <row r="50" spans="1:38" ht="38.25" customHeight="1">
      <c r="A50" s="137" t="s">
        <v>559</v>
      </c>
      <c r="B50" s="137"/>
      <c r="C50" s="137"/>
      <c r="D50" s="137"/>
      <c r="E50" s="138"/>
      <c r="F50" s="102"/>
      <c r="G50" s="102"/>
      <c r="H50" s="102"/>
      <c r="I50" s="102"/>
      <c r="J50" s="1"/>
      <c r="K50" s="6"/>
      <c r="L50" s="6"/>
      <c r="M50" s="6"/>
      <c r="N50" s="1"/>
      <c r="O50" s="1"/>
      <c r="P50" s="41"/>
      <c r="Q50" s="4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1"/>
      <c r="AG50" s="41"/>
      <c r="AH50" s="41"/>
      <c r="AI50" s="41"/>
      <c r="AJ50" s="41"/>
      <c r="AK50" s="41"/>
      <c r="AL50" s="41"/>
    </row>
    <row r="51" spans="1:38" ht="38.25">
      <c r="A51" s="94" t="s">
        <v>16</v>
      </c>
      <c r="B51" s="94" t="s">
        <v>514</v>
      </c>
      <c r="C51" s="94"/>
      <c r="D51" s="95" t="s">
        <v>525</v>
      </c>
      <c r="E51" s="94" t="s">
        <v>526</v>
      </c>
      <c r="F51" s="94" t="s">
        <v>527</v>
      </c>
      <c r="G51" s="94" t="s">
        <v>547</v>
      </c>
      <c r="H51" s="94" t="s">
        <v>529</v>
      </c>
      <c r="I51" s="94" t="s">
        <v>530</v>
      </c>
      <c r="J51" s="93" t="s">
        <v>531</v>
      </c>
      <c r="K51" s="93" t="s">
        <v>560</v>
      </c>
      <c r="L51" s="96" t="s">
        <v>533</v>
      </c>
      <c r="M51" s="136" t="s">
        <v>556</v>
      </c>
      <c r="N51" s="94" t="s">
        <v>557</v>
      </c>
      <c r="O51" s="94" t="s">
        <v>535</v>
      </c>
      <c r="P51" s="95" t="s">
        <v>536</v>
      </c>
      <c r="Q51" s="4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41"/>
      <c r="AG51" s="41"/>
      <c r="AH51" s="41"/>
      <c r="AI51" s="41"/>
      <c r="AJ51" s="41"/>
      <c r="AK51" s="41"/>
      <c r="AL51" s="41"/>
    </row>
    <row r="52" spans="1:38" s="198" customFormat="1" ht="15.6" customHeight="1">
      <c r="A52" s="364">
        <v>1</v>
      </c>
      <c r="B52" s="358">
        <v>44951</v>
      </c>
      <c r="C52" s="324"/>
      <c r="D52" s="324" t="s">
        <v>891</v>
      </c>
      <c r="E52" s="325" t="s">
        <v>539</v>
      </c>
      <c r="F52" s="325">
        <v>0.95</v>
      </c>
      <c r="G52" s="325">
        <v>0.2</v>
      </c>
      <c r="H52" s="326">
        <v>0.95</v>
      </c>
      <c r="I52" s="327" t="s">
        <v>892</v>
      </c>
      <c r="J52" s="328" t="s">
        <v>916</v>
      </c>
      <c r="K52" s="326">
        <f t="shared" ref="K52" si="17">H52-F52</f>
        <v>0</v>
      </c>
      <c r="L52" s="329">
        <v>100</v>
      </c>
      <c r="M52" s="330">
        <f t="shared" ref="M52" si="18">(K52*N52)-L52</f>
        <v>-100</v>
      </c>
      <c r="N52" s="326">
        <v>5700</v>
      </c>
      <c r="O52" s="328" t="s">
        <v>658</v>
      </c>
      <c r="P52" s="331">
        <v>44958</v>
      </c>
      <c r="Q52" s="197"/>
      <c r="R52" s="203" t="s">
        <v>538</v>
      </c>
      <c r="S52" s="197"/>
      <c r="T52" s="197"/>
      <c r="U52" s="197"/>
      <c r="V52" s="197"/>
      <c r="W52" s="197"/>
      <c r="X52" s="203"/>
      <c r="Y52" s="197"/>
      <c r="Z52" s="197"/>
      <c r="AA52" s="197"/>
      <c r="AB52" s="197"/>
      <c r="AC52" s="197"/>
      <c r="AD52" s="203"/>
      <c r="AE52" s="197"/>
      <c r="AF52" s="197"/>
      <c r="AG52" s="197"/>
      <c r="AH52" s="197"/>
      <c r="AI52" s="197"/>
      <c r="AJ52" s="203"/>
      <c r="AK52" s="197"/>
      <c r="AL52" s="197"/>
    </row>
    <row r="53" spans="1:38" s="198" customFormat="1" ht="15.6" customHeight="1">
      <c r="A53" s="386">
        <v>2</v>
      </c>
      <c r="B53" s="388">
        <v>44953</v>
      </c>
      <c r="C53" s="332"/>
      <c r="D53" s="332" t="s">
        <v>896</v>
      </c>
      <c r="E53" s="333" t="s">
        <v>539</v>
      </c>
      <c r="F53" s="333">
        <v>107.5</v>
      </c>
      <c r="G53" s="333"/>
      <c r="H53" s="333">
        <v>202.5</v>
      </c>
      <c r="I53" s="359"/>
      <c r="J53" s="382" t="s">
        <v>917</v>
      </c>
      <c r="K53" s="333">
        <f>H53-F53</f>
        <v>95</v>
      </c>
      <c r="L53" s="360">
        <v>100</v>
      </c>
      <c r="M53" s="380">
        <v>850</v>
      </c>
      <c r="N53" s="333">
        <v>50</v>
      </c>
      <c r="O53" s="382" t="s">
        <v>537</v>
      </c>
      <c r="P53" s="384">
        <v>44958</v>
      </c>
      <c r="Q53" s="197"/>
      <c r="R53" s="203" t="s">
        <v>801</v>
      </c>
      <c r="S53" s="197"/>
      <c r="T53" s="197"/>
      <c r="U53" s="197"/>
      <c r="V53" s="197"/>
      <c r="W53" s="197"/>
      <c r="X53" s="203"/>
      <c r="Y53" s="197"/>
      <c r="Z53" s="197"/>
      <c r="AA53" s="197"/>
      <c r="AB53" s="197"/>
      <c r="AC53" s="197"/>
      <c r="AD53" s="203"/>
      <c r="AE53" s="197"/>
      <c r="AF53" s="197"/>
      <c r="AG53" s="197"/>
      <c r="AH53" s="197"/>
      <c r="AI53" s="197"/>
      <c r="AJ53" s="203"/>
      <c r="AK53" s="197"/>
      <c r="AL53" s="197"/>
    </row>
    <row r="54" spans="1:38" s="198" customFormat="1" ht="15.6" customHeight="1">
      <c r="A54" s="387"/>
      <c r="B54" s="387"/>
      <c r="C54" s="332"/>
      <c r="D54" s="332" t="s">
        <v>897</v>
      </c>
      <c r="E54" s="333" t="s">
        <v>539</v>
      </c>
      <c r="F54" s="333">
        <v>77.5</v>
      </c>
      <c r="G54" s="333"/>
      <c r="H54" s="333">
        <v>3.5</v>
      </c>
      <c r="I54" s="359"/>
      <c r="J54" s="383"/>
      <c r="K54" s="333">
        <f>H54-F54</f>
        <v>-74</v>
      </c>
      <c r="L54" s="360">
        <v>100</v>
      </c>
      <c r="M54" s="381"/>
      <c r="N54" s="333">
        <v>50</v>
      </c>
      <c r="O54" s="383"/>
      <c r="P54" s="385"/>
      <c r="Q54" s="197"/>
      <c r="R54" s="203"/>
      <c r="S54" s="197"/>
      <c r="T54" s="197"/>
      <c r="U54" s="197"/>
      <c r="V54" s="197"/>
      <c r="W54" s="197"/>
      <c r="X54" s="203"/>
      <c r="Y54" s="197"/>
      <c r="Z54" s="197"/>
      <c r="AA54" s="197"/>
      <c r="AB54" s="197"/>
      <c r="AC54" s="197"/>
      <c r="AD54" s="203"/>
      <c r="AE54" s="197"/>
      <c r="AF54" s="197"/>
      <c r="AG54" s="197"/>
      <c r="AH54" s="197"/>
      <c r="AI54" s="197"/>
      <c r="AJ54" s="203"/>
      <c r="AK54" s="197"/>
      <c r="AL54" s="197"/>
    </row>
    <row r="55" spans="1:38" s="198" customFormat="1" ht="15.6" customHeight="1">
      <c r="A55" s="361">
        <v>3</v>
      </c>
      <c r="B55" s="362">
        <v>44958</v>
      </c>
      <c r="C55" s="332"/>
      <c r="D55" s="332" t="s">
        <v>918</v>
      </c>
      <c r="E55" s="333" t="s">
        <v>539</v>
      </c>
      <c r="F55" s="333">
        <v>96</v>
      </c>
      <c r="G55" s="333">
        <v>18</v>
      </c>
      <c r="H55" s="333">
        <v>147.5</v>
      </c>
      <c r="I55" s="359" t="s">
        <v>919</v>
      </c>
      <c r="J55" s="355" t="s">
        <v>920</v>
      </c>
      <c r="K55" s="333">
        <f>H55-F55</f>
        <v>51.5</v>
      </c>
      <c r="L55" s="360">
        <v>100</v>
      </c>
      <c r="M55" s="363">
        <v>2475</v>
      </c>
      <c r="N55" s="333">
        <v>50</v>
      </c>
      <c r="O55" s="299" t="s">
        <v>537</v>
      </c>
      <c r="P55" s="300">
        <v>44958</v>
      </c>
      <c r="Q55" s="197"/>
      <c r="R55" s="203"/>
      <c r="S55" s="197"/>
      <c r="T55" s="197"/>
      <c r="U55" s="197"/>
      <c r="V55" s="197"/>
      <c r="W55" s="197"/>
      <c r="X55" s="203"/>
      <c r="Y55" s="197"/>
      <c r="Z55" s="197"/>
      <c r="AA55" s="197"/>
      <c r="AB55" s="197"/>
      <c r="AC55" s="197"/>
      <c r="AD55" s="203"/>
      <c r="AE55" s="197"/>
      <c r="AF55" s="197"/>
      <c r="AG55" s="197"/>
      <c r="AH55" s="197"/>
      <c r="AI55" s="197"/>
      <c r="AJ55" s="203"/>
      <c r="AK55" s="197"/>
      <c r="AL55" s="197"/>
    </row>
    <row r="56" spans="1:38" s="198" customFormat="1" ht="15.6" customHeight="1">
      <c r="A56" s="356"/>
      <c r="B56" s="356"/>
      <c r="C56" s="255"/>
      <c r="D56" s="255"/>
      <c r="E56" s="256"/>
      <c r="F56" s="256"/>
      <c r="G56" s="256"/>
      <c r="H56" s="256"/>
      <c r="I56" s="338"/>
      <c r="J56" s="357"/>
      <c r="K56" s="256"/>
      <c r="L56" s="339"/>
      <c r="M56" s="340"/>
      <c r="N56" s="256"/>
      <c r="O56" s="226"/>
      <c r="P56" s="199"/>
      <c r="Q56" s="197"/>
      <c r="R56" s="203"/>
      <c r="S56" s="197"/>
      <c r="T56" s="197"/>
      <c r="U56" s="197"/>
      <c r="V56" s="197"/>
      <c r="W56" s="197"/>
      <c r="X56" s="203"/>
      <c r="Y56" s="197"/>
      <c r="Z56" s="197"/>
      <c r="AA56" s="197"/>
      <c r="AB56" s="197"/>
      <c r="AC56" s="197"/>
      <c r="AD56" s="203"/>
      <c r="AE56" s="197"/>
      <c r="AF56" s="197"/>
      <c r="AG56" s="197"/>
      <c r="AH56" s="197"/>
      <c r="AI56" s="197"/>
      <c r="AJ56" s="203"/>
      <c r="AK56" s="197"/>
      <c r="AL56" s="197"/>
    </row>
    <row r="57" spans="1:38" s="198" customFormat="1" ht="15.6" customHeight="1">
      <c r="A57" s="285"/>
      <c r="B57" s="244"/>
      <c r="C57" s="235"/>
      <c r="D57" s="235"/>
      <c r="E57" s="201"/>
      <c r="F57" s="201"/>
      <c r="G57" s="201"/>
      <c r="H57" s="202"/>
      <c r="I57" s="286"/>
      <c r="J57" s="226"/>
      <c r="K57" s="202"/>
      <c r="L57" s="218"/>
      <c r="M57" s="219"/>
      <c r="N57" s="202"/>
      <c r="O57" s="226"/>
      <c r="P57" s="199"/>
      <c r="Q57" s="197"/>
      <c r="R57" s="203"/>
      <c r="S57" s="197"/>
      <c r="T57" s="197"/>
      <c r="U57" s="197"/>
      <c r="V57" s="197"/>
      <c r="W57" s="197"/>
      <c r="X57" s="203"/>
      <c r="Y57" s="197"/>
      <c r="Z57" s="197"/>
      <c r="AA57" s="197"/>
      <c r="AB57" s="197"/>
      <c r="AC57" s="197"/>
      <c r="AD57" s="203"/>
      <c r="AE57" s="197"/>
      <c r="AF57" s="197"/>
      <c r="AG57" s="197"/>
      <c r="AH57" s="197"/>
      <c r="AI57" s="197"/>
      <c r="AJ57" s="203"/>
      <c r="AK57" s="197"/>
      <c r="AL57" s="197"/>
    </row>
    <row r="58" spans="1:38" s="198" customFormat="1" ht="15.6" customHeight="1">
      <c r="A58" s="316"/>
      <c r="B58" s="229"/>
      <c r="C58" s="200"/>
      <c r="D58" s="200"/>
      <c r="E58" s="230"/>
      <c r="F58" s="230"/>
      <c r="G58" s="230"/>
      <c r="H58" s="317"/>
      <c r="I58" s="318"/>
      <c r="J58" s="281"/>
      <c r="K58" s="317"/>
      <c r="L58" s="319"/>
      <c r="M58" s="320"/>
      <c r="N58" s="317"/>
      <c r="O58" s="281"/>
      <c r="P58" s="229"/>
      <c r="Q58" s="197"/>
      <c r="R58" s="203"/>
      <c r="S58" s="197"/>
      <c r="T58" s="197"/>
      <c r="U58" s="197"/>
      <c r="V58" s="197"/>
      <c r="W58" s="197"/>
      <c r="X58" s="203"/>
      <c r="Y58" s="197"/>
      <c r="Z58" s="197"/>
      <c r="AA58" s="197"/>
      <c r="AB58" s="197"/>
      <c r="AC58" s="197"/>
      <c r="AD58" s="203"/>
      <c r="AE58" s="197"/>
      <c r="AF58" s="197"/>
      <c r="AG58" s="197"/>
      <c r="AH58" s="197"/>
      <c r="AI58" s="197"/>
      <c r="AJ58" s="203"/>
      <c r="AK58" s="197"/>
      <c r="AL58" s="197"/>
    </row>
    <row r="59" spans="1:38" ht="38.25" customHeight="1">
      <c r="A59" s="92" t="s">
        <v>561</v>
      </c>
      <c r="B59" s="139"/>
      <c r="C59" s="139"/>
      <c r="D59" s="140"/>
      <c r="E59" s="124"/>
      <c r="F59" s="6"/>
      <c r="G59" s="6"/>
      <c r="H59" s="125"/>
      <c r="I59" s="141"/>
      <c r="J59" s="1"/>
      <c r="K59" s="6"/>
      <c r="L59" s="6"/>
      <c r="M59" s="6"/>
      <c r="N59" s="1"/>
      <c r="O59" s="1"/>
      <c r="Q59" s="1"/>
      <c r="R59" s="6"/>
      <c r="S59" s="1"/>
      <c r="T59" s="1"/>
      <c r="U59" s="1"/>
      <c r="V59" s="1"/>
      <c r="W59" s="1"/>
      <c r="X59" s="6"/>
      <c r="Y59" s="1"/>
      <c r="Z59" s="1"/>
      <c r="AA59" s="1"/>
      <c r="AB59" s="1"/>
      <c r="AC59" s="1"/>
      <c r="AD59" s="6"/>
      <c r="AE59" s="1"/>
      <c r="AF59" s="1"/>
      <c r="AG59" s="1"/>
      <c r="AH59" s="1"/>
      <c r="AI59" s="1"/>
      <c r="AJ59" s="6"/>
      <c r="AK59" s="1"/>
    </row>
    <row r="60" spans="1:38" s="198" customFormat="1" ht="38.25">
      <c r="A60" s="93" t="s">
        <v>16</v>
      </c>
      <c r="B60" s="94" t="s">
        <v>514</v>
      </c>
      <c r="C60" s="94"/>
      <c r="D60" s="95" t="s">
        <v>525</v>
      </c>
      <c r="E60" s="94" t="s">
        <v>526</v>
      </c>
      <c r="F60" s="94" t="s">
        <v>527</v>
      </c>
      <c r="G60" s="94" t="s">
        <v>528</v>
      </c>
      <c r="H60" s="94" t="s">
        <v>529</v>
      </c>
      <c r="I60" s="94" t="s">
        <v>530</v>
      </c>
      <c r="J60" s="93" t="s">
        <v>531</v>
      </c>
      <c r="K60" s="128" t="s">
        <v>548</v>
      </c>
      <c r="L60" s="129" t="s">
        <v>533</v>
      </c>
      <c r="M60" s="96" t="s">
        <v>534</v>
      </c>
      <c r="N60" s="94" t="s">
        <v>535</v>
      </c>
      <c r="O60" s="95" t="s">
        <v>536</v>
      </c>
      <c r="P60" s="94" t="s">
        <v>765</v>
      </c>
      <c r="Q60" s="197"/>
      <c r="R60" s="6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7"/>
      <c r="AK60" s="197"/>
      <c r="AL60" s="197"/>
    </row>
    <row r="61" spans="1:38" ht="14.25" customHeight="1">
      <c r="A61" s="257">
        <v>1</v>
      </c>
      <c r="B61" s="258">
        <v>44840</v>
      </c>
      <c r="C61" s="255"/>
      <c r="D61" s="255" t="s">
        <v>838</v>
      </c>
      <c r="E61" s="256" t="s">
        <v>539</v>
      </c>
      <c r="F61" s="256" t="s">
        <v>839</v>
      </c>
      <c r="G61" s="256">
        <v>1220</v>
      </c>
      <c r="H61" s="256"/>
      <c r="I61" s="256" t="s">
        <v>840</v>
      </c>
      <c r="J61" s="226" t="s">
        <v>540</v>
      </c>
      <c r="K61" s="202"/>
      <c r="L61" s="218"/>
      <c r="M61" s="219"/>
      <c r="N61" s="202"/>
      <c r="O61" s="226"/>
      <c r="P61" s="199"/>
      <c r="Q61" s="197"/>
      <c r="R61" s="197" t="s">
        <v>538</v>
      </c>
      <c r="S61" s="41"/>
      <c r="T61" s="1"/>
      <c r="U61" s="1"/>
      <c r="V61" s="1"/>
      <c r="W61" s="1"/>
      <c r="X61" s="1"/>
      <c r="Y61" s="1"/>
      <c r="Z61" s="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12.75" customHeight="1">
      <c r="A62" s="256"/>
      <c r="B62" s="254"/>
      <c r="C62" s="255"/>
      <c r="D62" s="255"/>
      <c r="E62" s="256"/>
      <c r="F62" s="256"/>
      <c r="G62" s="256"/>
      <c r="H62" s="256"/>
      <c r="I62" s="256"/>
      <c r="J62" s="226"/>
      <c r="K62" s="202"/>
      <c r="L62" s="218"/>
      <c r="M62" s="219"/>
      <c r="N62" s="202"/>
      <c r="O62" s="226"/>
      <c r="P62" s="199"/>
      <c r="R62" s="6"/>
      <c r="S62" s="1"/>
      <c r="T62" s="1"/>
      <c r="U62" s="1"/>
      <c r="V62" s="1"/>
      <c r="W62" s="1"/>
      <c r="X62" s="1"/>
      <c r="Y62" s="1"/>
    </row>
    <row r="63" spans="1:38" ht="12.75" customHeight="1">
      <c r="A63" s="109" t="s">
        <v>541</v>
      </c>
      <c r="B63" s="109"/>
      <c r="C63" s="109"/>
      <c r="D63" s="109"/>
      <c r="E63" s="41"/>
      <c r="F63" s="116" t="s">
        <v>543</v>
      </c>
      <c r="G63" s="54"/>
      <c r="H63" s="54"/>
      <c r="I63" s="54"/>
      <c r="J63" s="6"/>
      <c r="K63" s="132"/>
      <c r="L63" s="133"/>
      <c r="M63" s="6"/>
      <c r="N63" s="99"/>
      <c r="O63" s="142"/>
      <c r="P63" s="1"/>
      <c r="Q63" s="1"/>
      <c r="R63" s="6"/>
      <c r="S63" s="1"/>
      <c r="T63" s="1"/>
      <c r="U63" s="1"/>
      <c r="V63" s="1"/>
      <c r="W63" s="1"/>
      <c r="X63" s="1"/>
      <c r="Y63" s="1"/>
      <c r="Z63" s="1"/>
    </row>
    <row r="64" spans="1:38" ht="12.75" customHeight="1">
      <c r="A64" s="115" t="s">
        <v>542</v>
      </c>
      <c r="B64" s="109"/>
      <c r="C64" s="109"/>
      <c r="D64" s="109"/>
      <c r="E64" s="6"/>
      <c r="F64" s="116" t="s">
        <v>545</v>
      </c>
      <c r="G64" s="6"/>
      <c r="H64" s="6" t="s">
        <v>761</v>
      </c>
      <c r="I64" s="6"/>
      <c r="J64" s="1"/>
      <c r="K64" s="6"/>
      <c r="L64" s="6"/>
      <c r="M64" s="6"/>
      <c r="N64" s="1"/>
      <c r="O64" s="1"/>
      <c r="Q64" s="1"/>
      <c r="R64" s="6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15"/>
      <c r="B65" s="109"/>
      <c r="C65" s="109"/>
      <c r="D65" s="109"/>
      <c r="E65" s="6"/>
      <c r="F65" s="116"/>
      <c r="G65" s="6"/>
      <c r="H65" s="6"/>
      <c r="I65" s="6"/>
      <c r="J65" s="1"/>
      <c r="K65" s="6"/>
      <c r="L65" s="6"/>
      <c r="M65" s="6"/>
      <c r="N65" s="1"/>
      <c r="O65" s="1"/>
      <c r="Q65" s="1"/>
      <c r="R65" s="54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15"/>
      <c r="B66" s="109"/>
      <c r="C66" s="109"/>
      <c r="D66" s="109"/>
      <c r="E66" s="6"/>
      <c r="F66" s="116"/>
      <c r="G66" s="54"/>
      <c r="H66" s="41"/>
      <c r="I66" s="54"/>
      <c r="J66" s="6"/>
      <c r="K66" s="132"/>
      <c r="L66" s="133"/>
      <c r="M66" s="6"/>
      <c r="N66" s="99"/>
      <c r="O66" s="134"/>
      <c r="P66" s="1"/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54"/>
      <c r="B67" s="98"/>
      <c r="C67" s="98"/>
      <c r="D67" s="41"/>
      <c r="E67" s="54"/>
      <c r="F67" s="54"/>
      <c r="G67" s="54"/>
      <c r="H67" s="41"/>
      <c r="I67" s="54"/>
      <c r="J67" s="6"/>
      <c r="K67" s="132"/>
      <c r="L67" s="133"/>
      <c r="M67" s="6"/>
      <c r="N67" s="99"/>
      <c r="O67" s="134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26" ht="38.25" customHeight="1">
      <c r="A68" s="41"/>
      <c r="B68" s="143" t="s">
        <v>562</v>
      </c>
      <c r="C68" s="143"/>
      <c r="D68" s="143"/>
      <c r="E68" s="143"/>
      <c r="F68" s="6"/>
      <c r="G68" s="6"/>
      <c r="H68" s="126"/>
      <c r="I68" s="6"/>
      <c r="J68" s="126"/>
      <c r="K68" s="127"/>
      <c r="L68" s="6"/>
      <c r="M68" s="6"/>
      <c r="N68" s="1"/>
      <c r="O68" s="1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93" t="s">
        <v>16</v>
      </c>
      <c r="B69" s="94" t="s">
        <v>514</v>
      </c>
      <c r="C69" s="94"/>
      <c r="D69" s="95" t="s">
        <v>525</v>
      </c>
      <c r="E69" s="94" t="s">
        <v>526</v>
      </c>
      <c r="F69" s="94" t="s">
        <v>527</v>
      </c>
      <c r="G69" s="94" t="s">
        <v>563</v>
      </c>
      <c r="H69" s="94" t="s">
        <v>564</v>
      </c>
      <c r="I69" s="94" t="s">
        <v>530</v>
      </c>
      <c r="J69" s="144" t="s">
        <v>531</v>
      </c>
      <c r="K69" s="94" t="s">
        <v>532</v>
      </c>
      <c r="L69" s="94" t="s">
        <v>565</v>
      </c>
      <c r="M69" s="94" t="s">
        <v>535</v>
      </c>
      <c r="N69" s="95" t="s">
        <v>536</v>
      </c>
      <c r="O69" s="1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45">
        <v>1</v>
      </c>
      <c r="B70" s="146">
        <v>41579</v>
      </c>
      <c r="C70" s="146"/>
      <c r="D70" s="147" t="s">
        <v>566</v>
      </c>
      <c r="E70" s="148" t="s">
        <v>567</v>
      </c>
      <c r="F70" s="149">
        <v>82</v>
      </c>
      <c r="G70" s="148" t="s">
        <v>568</v>
      </c>
      <c r="H70" s="148">
        <v>100</v>
      </c>
      <c r="I70" s="150">
        <v>100</v>
      </c>
      <c r="J70" s="151" t="s">
        <v>569</v>
      </c>
      <c r="K70" s="152">
        <f t="shared" ref="K70:K122" si="19">H70-F70</f>
        <v>18</v>
      </c>
      <c r="L70" s="153">
        <f t="shared" ref="L70:L122" si="20">K70/F70</f>
        <v>0.21951219512195122</v>
      </c>
      <c r="M70" s="148" t="s">
        <v>537</v>
      </c>
      <c r="N70" s="154">
        <v>42657</v>
      </c>
      <c r="O70" s="1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45">
        <v>2</v>
      </c>
      <c r="B71" s="146">
        <v>41794</v>
      </c>
      <c r="C71" s="146"/>
      <c r="D71" s="147" t="s">
        <v>570</v>
      </c>
      <c r="E71" s="148" t="s">
        <v>539</v>
      </c>
      <c r="F71" s="149">
        <v>257</v>
      </c>
      <c r="G71" s="148" t="s">
        <v>568</v>
      </c>
      <c r="H71" s="148">
        <v>300</v>
      </c>
      <c r="I71" s="150">
        <v>300</v>
      </c>
      <c r="J71" s="151" t="s">
        <v>569</v>
      </c>
      <c r="K71" s="152">
        <f t="shared" si="19"/>
        <v>43</v>
      </c>
      <c r="L71" s="153">
        <f t="shared" si="20"/>
        <v>0.16731517509727625</v>
      </c>
      <c r="M71" s="148" t="s">
        <v>537</v>
      </c>
      <c r="N71" s="154">
        <v>41822</v>
      </c>
      <c r="O71" s="1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45">
        <v>3</v>
      </c>
      <c r="B72" s="146">
        <v>41828</v>
      </c>
      <c r="C72" s="146"/>
      <c r="D72" s="147" t="s">
        <v>571</v>
      </c>
      <c r="E72" s="148" t="s">
        <v>539</v>
      </c>
      <c r="F72" s="149">
        <v>393</v>
      </c>
      <c r="G72" s="148" t="s">
        <v>568</v>
      </c>
      <c r="H72" s="148">
        <v>468</v>
      </c>
      <c r="I72" s="150">
        <v>468</v>
      </c>
      <c r="J72" s="151" t="s">
        <v>569</v>
      </c>
      <c r="K72" s="152">
        <f t="shared" si="19"/>
        <v>75</v>
      </c>
      <c r="L72" s="153">
        <f t="shared" si="20"/>
        <v>0.19083969465648856</v>
      </c>
      <c r="M72" s="148" t="s">
        <v>537</v>
      </c>
      <c r="N72" s="154">
        <v>41863</v>
      </c>
      <c r="O72" s="1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45">
        <v>4</v>
      </c>
      <c r="B73" s="146">
        <v>41857</v>
      </c>
      <c r="C73" s="146"/>
      <c r="D73" s="147" t="s">
        <v>572</v>
      </c>
      <c r="E73" s="148" t="s">
        <v>539</v>
      </c>
      <c r="F73" s="149">
        <v>205</v>
      </c>
      <c r="G73" s="148" t="s">
        <v>568</v>
      </c>
      <c r="H73" s="148">
        <v>275</v>
      </c>
      <c r="I73" s="150">
        <v>250</v>
      </c>
      <c r="J73" s="151" t="s">
        <v>569</v>
      </c>
      <c r="K73" s="152">
        <f t="shared" si="19"/>
        <v>70</v>
      </c>
      <c r="L73" s="153">
        <f t="shared" si="20"/>
        <v>0.34146341463414637</v>
      </c>
      <c r="M73" s="148" t="s">
        <v>537</v>
      </c>
      <c r="N73" s="154">
        <v>41962</v>
      </c>
      <c r="O73" s="1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45">
        <v>5</v>
      </c>
      <c r="B74" s="146">
        <v>41886</v>
      </c>
      <c r="C74" s="146"/>
      <c r="D74" s="147" t="s">
        <v>573</v>
      </c>
      <c r="E74" s="148" t="s">
        <v>539</v>
      </c>
      <c r="F74" s="149">
        <v>162</v>
      </c>
      <c r="G74" s="148" t="s">
        <v>568</v>
      </c>
      <c r="H74" s="148">
        <v>190</v>
      </c>
      <c r="I74" s="150">
        <v>190</v>
      </c>
      <c r="J74" s="151" t="s">
        <v>569</v>
      </c>
      <c r="K74" s="152">
        <f t="shared" si="19"/>
        <v>28</v>
      </c>
      <c r="L74" s="153">
        <f t="shared" si="20"/>
        <v>0.1728395061728395</v>
      </c>
      <c r="M74" s="148" t="s">
        <v>537</v>
      </c>
      <c r="N74" s="154">
        <v>42006</v>
      </c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45">
        <v>6</v>
      </c>
      <c r="B75" s="146">
        <v>41886</v>
      </c>
      <c r="C75" s="146"/>
      <c r="D75" s="147" t="s">
        <v>574</v>
      </c>
      <c r="E75" s="148" t="s">
        <v>539</v>
      </c>
      <c r="F75" s="149">
        <v>75</v>
      </c>
      <c r="G75" s="148" t="s">
        <v>568</v>
      </c>
      <c r="H75" s="148">
        <v>91.5</v>
      </c>
      <c r="I75" s="150" t="s">
        <v>575</v>
      </c>
      <c r="J75" s="151" t="s">
        <v>576</v>
      </c>
      <c r="K75" s="152">
        <f t="shared" si="19"/>
        <v>16.5</v>
      </c>
      <c r="L75" s="153">
        <f t="shared" si="20"/>
        <v>0.22</v>
      </c>
      <c r="M75" s="148" t="s">
        <v>537</v>
      </c>
      <c r="N75" s="154">
        <v>41954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45">
        <v>7</v>
      </c>
      <c r="B76" s="146">
        <v>41913</v>
      </c>
      <c r="C76" s="146"/>
      <c r="D76" s="147" t="s">
        <v>577</v>
      </c>
      <c r="E76" s="148" t="s">
        <v>539</v>
      </c>
      <c r="F76" s="149">
        <v>850</v>
      </c>
      <c r="G76" s="148" t="s">
        <v>568</v>
      </c>
      <c r="H76" s="148">
        <v>982.5</v>
      </c>
      <c r="I76" s="150">
        <v>1050</v>
      </c>
      <c r="J76" s="151" t="s">
        <v>578</v>
      </c>
      <c r="K76" s="152">
        <f t="shared" si="19"/>
        <v>132.5</v>
      </c>
      <c r="L76" s="153">
        <f t="shared" si="20"/>
        <v>0.15588235294117647</v>
      </c>
      <c r="M76" s="148" t="s">
        <v>537</v>
      </c>
      <c r="N76" s="154">
        <v>42039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45">
        <v>8</v>
      </c>
      <c r="B77" s="146">
        <v>41913</v>
      </c>
      <c r="C77" s="146"/>
      <c r="D77" s="147" t="s">
        <v>579</v>
      </c>
      <c r="E77" s="148" t="s">
        <v>539</v>
      </c>
      <c r="F77" s="149">
        <v>475</v>
      </c>
      <c r="G77" s="148" t="s">
        <v>568</v>
      </c>
      <c r="H77" s="148">
        <v>515</v>
      </c>
      <c r="I77" s="150">
        <v>600</v>
      </c>
      <c r="J77" s="151" t="s">
        <v>580</v>
      </c>
      <c r="K77" s="152">
        <f t="shared" si="19"/>
        <v>40</v>
      </c>
      <c r="L77" s="153">
        <f t="shared" si="20"/>
        <v>8.4210526315789472E-2</v>
      </c>
      <c r="M77" s="148" t="s">
        <v>537</v>
      </c>
      <c r="N77" s="154">
        <v>41939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45">
        <v>9</v>
      </c>
      <c r="B78" s="146">
        <v>41913</v>
      </c>
      <c r="C78" s="146"/>
      <c r="D78" s="147" t="s">
        <v>581</v>
      </c>
      <c r="E78" s="148" t="s">
        <v>539</v>
      </c>
      <c r="F78" s="149">
        <v>86</v>
      </c>
      <c r="G78" s="148" t="s">
        <v>568</v>
      </c>
      <c r="H78" s="148">
        <v>99</v>
      </c>
      <c r="I78" s="150">
        <v>140</v>
      </c>
      <c r="J78" s="151" t="s">
        <v>582</v>
      </c>
      <c r="K78" s="152">
        <f t="shared" si="19"/>
        <v>13</v>
      </c>
      <c r="L78" s="153">
        <f t="shared" si="20"/>
        <v>0.15116279069767441</v>
      </c>
      <c r="M78" s="148" t="s">
        <v>537</v>
      </c>
      <c r="N78" s="154">
        <v>41939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45">
        <v>10</v>
      </c>
      <c r="B79" s="146">
        <v>41926</v>
      </c>
      <c r="C79" s="146"/>
      <c r="D79" s="147" t="s">
        <v>583</v>
      </c>
      <c r="E79" s="148" t="s">
        <v>539</v>
      </c>
      <c r="F79" s="149">
        <v>496.6</v>
      </c>
      <c r="G79" s="148" t="s">
        <v>568</v>
      </c>
      <c r="H79" s="148">
        <v>621</v>
      </c>
      <c r="I79" s="150">
        <v>580</v>
      </c>
      <c r="J79" s="151" t="s">
        <v>569</v>
      </c>
      <c r="K79" s="152">
        <f t="shared" si="19"/>
        <v>124.39999999999998</v>
      </c>
      <c r="L79" s="153">
        <f t="shared" si="20"/>
        <v>0.25050342327829234</v>
      </c>
      <c r="M79" s="148" t="s">
        <v>537</v>
      </c>
      <c r="N79" s="154">
        <v>42605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45">
        <v>11</v>
      </c>
      <c r="B80" s="146">
        <v>41926</v>
      </c>
      <c r="C80" s="146"/>
      <c r="D80" s="147" t="s">
        <v>584</v>
      </c>
      <c r="E80" s="148" t="s">
        <v>539</v>
      </c>
      <c r="F80" s="149">
        <v>2481.9</v>
      </c>
      <c r="G80" s="148" t="s">
        <v>568</v>
      </c>
      <c r="H80" s="148">
        <v>2840</v>
      </c>
      <c r="I80" s="150">
        <v>2870</v>
      </c>
      <c r="J80" s="151" t="s">
        <v>585</v>
      </c>
      <c r="K80" s="152">
        <f t="shared" si="19"/>
        <v>358.09999999999991</v>
      </c>
      <c r="L80" s="153">
        <f t="shared" si="20"/>
        <v>0.14428462065353154</v>
      </c>
      <c r="M80" s="148" t="s">
        <v>537</v>
      </c>
      <c r="N80" s="154">
        <v>42017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45">
        <v>12</v>
      </c>
      <c r="B81" s="146">
        <v>41928</v>
      </c>
      <c r="C81" s="146"/>
      <c r="D81" s="147" t="s">
        <v>586</v>
      </c>
      <c r="E81" s="148" t="s">
        <v>539</v>
      </c>
      <c r="F81" s="149">
        <v>84.5</v>
      </c>
      <c r="G81" s="148" t="s">
        <v>568</v>
      </c>
      <c r="H81" s="148">
        <v>93</v>
      </c>
      <c r="I81" s="150">
        <v>110</v>
      </c>
      <c r="J81" s="151" t="s">
        <v>587</v>
      </c>
      <c r="K81" s="152">
        <f t="shared" si="19"/>
        <v>8.5</v>
      </c>
      <c r="L81" s="153">
        <f t="shared" si="20"/>
        <v>0.10059171597633136</v>
      </c>
      <c r="M81" s="148" t="s">
        <v>537</v>
      </c>
      <c r="N81" s="154">
        <v>41939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45">
        <v>13</v>
      </c>
      <c r="B82" s="146">
        <v>41928</v>
      </c>
      <c r="C82" s="146"/>
      <c r="D82" s="147" t="s">
        <v>588</v>
      </c>
      <c r="E82" s="148" t="s">
        <v>539</v>
      </c>
      <c r="F82" s="149">
        <v>401</v>
      </c>
      <c r="G82" s="148" t="s">
        <v>568</v>
      </c>
      <c r="H82" s="148">
        <v>428</v>
      </c>
      <c r="I82" s="150">
        <v>450</v>
      </c>
      <c r="J82" s="151" t="s">
        <v>589</v>
      </c>
      <c r="K82" s="152">
        <f t="shared" si="19"/>
        <v>27</v>
      </c>
      <c r="L82" s="153">
        <f t="shared" si="20"/>
        <v>6.7331670822942641E-2</v>
      </c>
      <c r="M82" s="148" t="s">
        <v>537</v>
      </c>
      <c r="N82" s="154">
        <v>42020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14</v>
      </c>
      <c r="B83" s="146">
        <v>41928</v>
      </c>
      <c r="C83" s="146"/>
      <c r="D83" s="147" t="s">
        <v>590</v>
      </c>
      <c r="E83" s="148" t="s">
        <v>539</v>
      </c>
      <c r="F83" s="149">
        <v>101</v>
      </c>
      <c r="G83" s="148" t="s">
        <v>568</v>
      </c>
      <c r="H83" s="148">
        <v>112</v>
      </c>
      <c r="I83" s="150">
        <v>120</v>
      </c>
      <c r="J83" s="151" t="s">
        <v>591</v>
      </c>
      <c r="K83" s="152">
        <f t="shared" si="19"/>
        <v>11</v>
      </c>
      <c r="L83" s="153">
        <f t="shared" si="20"/>
        <v>0.10891089108910891</v>
      </c>
      <c r="M83" s="148" t="s">
        <v>537</v>
      </c>
      <c r="N83" s="154">
        <v>41939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45">
        <v>15</v>
      </c>
      <c r="B84" s="146">
        <v>41954</v>
      </c>
      <c r="C84" s="146"/>
      <c r="D84" s="147" t="s">
        <v>592</v>
      </c>
      <c r="E84" s="148" t="s">
        <v>539</v>
      </c>
      <c r="F84" s="149">
        <v>59</v>
      </c>
      <c r="G84" s="148" t="s">
        <v>568</v>
      </c>
      <c r="H84" s="148">
        <v>76</v>
      </c>
      <c r="I84" s="150">
        <v>76</v>
      </c>
      <c r="J84" s="151" t="s">
        <v>569</v>
      </c>
      <c r="K84" s="152">
        <f t="shared" si="19"/>
        <v>17</v>
      </c>
      <c r="L84" s="153">
        <f t="shared" si="20"/>
        <v>0.28813559322033899</v>
      </c>
      <c r="M84" s="148" t="s">
        <v>537</v>
      </c>
      <c r="N84" s="154">
        <v>43032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16</v>
      </c>
      <c r="B85" s="146">
        <v>41954</v>
      </c>
      <c r="C85" s="146"/>
      <c r="D85" s="147" t="s">
        <v>581</v>
      </c>
      <c r="E85" s="148" t="s">
        <v>539</v>
      </c>
      <c r="F85" s="149">
        <v>99</v>
      </c>
      <c r="G85" s="148" t="s">
        <v>568</v>
      </c>
      <c r="H85" s="148">
        <v>120</v>
      </c>
      <c r="I85" s="150">
        <v>120</v>
      </c>
      <c r="J85" s="151" t="s">
        <v>550</v>
      </c>
      <c r="K85" s="152">
        <f t="shared" si="19"/>
        <v>21</v>
      </c>
      <c r="L85" s="153">
        <f t="shared" si="20"/>
        <v>0.21212121212121213</v>
      </c>
      <c r="M85" s="148" t="s">
        <v>537</v>
      </c>
      <c r="N85" s="154">
        <v>41960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45">
        <v>17</v>
      </c>
      <c r="B86" s="146">
        <v>41956</v>
      </c>
      <c r="C86" s="146"/>
      <c r="D86" s="147" t="s">
        <v>593</v>
      </c>
      <c r="E86" s="148" t="s">
        <v>539</v>
      </c>
      <c r="F86" s="149">
        <v>22</v>
      </c>
      <c r="G86" s="148" t="s">
        <v>568</v>
      </c>
      <c r="H86" s="148">
        <v>33.549999999999997</v>
      </c>
      <c r="I86" s="150">
        <v>32</v>
      </c>
      <c r="J86" s="151" t="s">
        <v>594</v>
      </c>
      <c r="K86" s="152">
        <f t="shared" si="19"/>
        <v>11.549999999999997</v>
      </c>
      <c r="L86" s="153">
        <f t="shared" si="20"/>
        <v>0.52499999999999991</v>
      </c>
      <c r="M86" s="148" t="s">
        <v>537</v>
      </c>
      <c r="N86" s="154">
        <v>42188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18</v>
      </c>
      <c r="B87" s="146">
        <v>41976</v>
      </c>
      <c r="C87" s="146"/>
      <c r="D87" s="147" t="s">
        <v>595</v>
      </c>
      <c r="E87" s="148" t="s">
        <v>539</v>
      </c>
      <c r="F87" s="149">
        <v>440</v>
      </c>
      <c r="G87" s="148" t="s">
        <v>568</v>
      </c>
      <c r="H87" s="148">
        <v>520</v>
      </c>
      <c r="I87" s="150">
        <v>520</v>
      </c>
      <c r="J87" s="151" t="s">
        <v>596</v>
      </c>
      <c r="K87" s="152">
        <f t="shared" si="19"/>
        <v>80</v>
      </c>
      <c r="L87" s="153">
        <f t="shared" si="20"/>
        <v>0.18181818181818182</v>
      </c>
      <c r="M87" s="148" t="s">
        <v>537</v>
      </c>
      <c r="N87" s="154">
        <v>42208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19</v>
      </c>
      <c r="B88" s="146">
        <v>41976</v>
      </c>
      <c r="C88" s="146"/>
      <c r="D88" s="147" t="s">
        <v>597</v>
      </c>
      <c r="E88" s="148" t="s">
        <v>539</v>
      </c>
      <c r="F88" s="149">
        <v>360</v>
      </c>
      <c r="G88" s="148" t="s">
        <v>568</v>
      </c>
      <c r="H88" s="148">
        <v>427</v>
      </c>
      <c r="I88" s="150">
        <v>425</v>
      </c>
      <c r="J88" s="151" t="s">
        <v>598</v>
      </c>
      <c r="K88" s="152">
        <f t="shared" si="19"/>
        <v>67</v>
      </c>
      <c r="L88" s="153">
        <f t="shared" si="20"/>
        <v>0.18611111111111112</v>
      </c>
      <c r="M88" s="148" t="s">
        <v>537</v>
      </c>
      <c r="N88" s="154">
        <v>42058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20</v>
      </c>
      <c r="B89" s="146">
        <v>42012</v>
      </c>
      <c r="C89" s="146"/>
      <c r="D89" s="147" t="s">
        <v>599</v>
      </c>
      <c r="E89" s="148" t="s">
        <v>539</v>
      </c>
      <c r="F89" s="149">
        <v>360</v>
      </c>
      <c r="G89" s="148" t="s">
        <v>568</v>
      </c>
      <c r="H89" s="148">
        <v>455</v>
      </c>
      <c r="I89" s="150">
        <v>420</v>
      </c>
      <c r="J89" s="151" t="s">
        <v>600</v>
      </c>
      <c r="K89" s="152">
        <f t="shared" si="19"/>
        <v>95</v>
      </c>
      <c r="L89" s="153">
        <f t="shared" si="20"/>
        <v>0.2638888888888889</v>
      </c>
      <c r="M89" s="148" t="s">
        <v>537</v>
      </c>
      <c r="N89" s="154">
        <v>42024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21</v>
      </c>
      <c r="B90" s="146">
        <v>42012</v>
      </c>
      <c r="C90" s="146"/>
      <c r="D90" s="147" t="s">
        <v>601</v>
      </c>
      <c r="E90" s="148" t="s">
        <v>539</v>
      </c>
      <c r="F90" s="149">
        <v>130</v>
      </c>
      <c r="G90" s="148"/>
      <c r="H90" s="148">
        <v>175.5</v>
      </c>
      <c r="I90" s="150">
        <v>165</v>
      </c>
      <c r="J90" s="151" t="s">
        <v>602</v>
      </c>
      <c r="K90" s="152">
        <f t="shared" si="19"/>
        <v>45.5</v>
      </c>
      <c r="L90" s="153">
        <f t="shared" si="20"/>
        <v>0.35</v>
      </c>
      <c r="M90" s="148" t="s">
        <v>537</v>
      </c>
      <c r="N90" s="154">
        <v>43088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22</v>
      </c>
      <c r="B91" s="146">
        <v>42040</v>
      </c>
      <c r="C91" s="146"/>
      <c r="D91" s="147" t="s">
        <v>365</v>
      </c>
      <c r="E91" s="148" t="s">
        <v>567</v>
      </c>
      <c r="F91" s="149">
        <v>98</v>
      </c>
      <c r="G91" s="148"/>
      <c r="H91" s="148">
        <v>120</v>
      </c>
      <c r="I91" s="150">
        <v>120</v>
      </c>
      <c r="J91" s="151" t="s">
        <v>569</v>
      </c>
      <c r="K91" s="152">
        <f t="shared" si="19"/>
        <v>22</v>
      </c>
      <c r="L91" s="153">
        <f t="shared" si="20"/>
        <v>0.22448979591836735</v>
      </c>
      <c r="M91" s="148" t="s">
        <v>537</v>
      </c>
      <c r="N91" s="154">
        <v>42753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23</v>
      </c>
      <c r="B92" s="146">
        <v>42040</v>
      </c>
      <c r="C92" s="146"/>
      <c r="D92" s="147" t="s">
        <v>603</v>
      </c>
      <c r="E92" s="148" t="s">
        <v>567</v>
      </c>
      <c r="F92" s="149">
        <v>196</v>
      </c>
      <c r="G92" s="148"/>
      <c r="H92" s="148">
        <v>262</v>
      </c>
      <c r="I92" s="150">
        <v>255</v>
      </c>
      <c r="J92" s="151" t="s">
        <v>569</v>
      </c>
      <c r="K92" s="152">
        <f t="shared" si="19"/>
        <v>66</v>
      </c>
      <c r="L92" s="153">
        <f t="shared" si="20"/>
        <v>0.33673469387755101</v>
      </c>
      <c r="M92" s="148" t="s">
        <v>537</v>
      </c>
      <c r="N92" s="154">
        <v>42599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55">
        <v>24</v>
      </c>
      <c r="B93" s="156">
        <v>42067</v>
      </c>
      <c r="C93" s="156"/>
      <c r="D93" s="157" t="s">
        <v>364</v>
      </c>
      <c r="E93" s="158" t="s">
        <v>567</v>
      </c>
      <c r="F93" s="159">
        <v>235</v>
      </c>
      <c r="G93" s="159"/>
      <c r="H93" s="160">
        <v>77</v>
      </c>
      <c r="I93" s="160" t="s">
        <v>604</v>
      </c>
      <c r="J93" s="161" t="s">
        <v>605</v>
      </c>
      <c r="K93" s="162">
        <f t="shared" si="19"/>
        <v>-158</v>
      </c>
      <c r="L93" s="163">
        <f t="shared" si="20"/>
        <v>-0.67234042553191486</v>
      </c>
      <c r="M93" s="159" t="s">
        <v>549</v>
      </c>
      <c r="N93" s="156">
        <v>43522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25</v>
      </c>
      <c r="B94" s="146">
        <v>42067</v>
      </c>
      <c r="C94" s="146"/>
      <c r="D94" s="147" t="s">
        <v>606</v>
      </c>
      <c r="E94" s="148" t="s">
        <v>567</v>
      </c>
      <c r="F94" s="149">
        <v>185</v>
      </c>
      <c r="G94" s="148"/>
      <c r="H94" s="148">
        <v>224</v>
      </c>
      <c r="I94" s="150" t="s">
        <v>607</v>
      </c>
      <c r="J94" s="151" t="s">
        <v>569</v>
      </c>
      <c r="K94" s="152">
        <f t="shared" si="19"/>
        <v>39</v>
      </c>
      <c r="L94" s="153">
        <f t="shared" si="20"/>
        <v>0.21081081081081082</v>
      </c>
      <c r="M94" s="148" t="s">
        <v>537</v>
      </c>
      <c r="N94" s="154">
        <v>42647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55">
        <v>26</v>
      </c>
      <c r="B95" s="156">
        <v>42090</v>
      </c>
      <c r="C95" s="156"/>
      <c r="D95" s="164" t="s">
        <v>608</v>
      </c>
      <c r="E95" s="159" t="s">
        <v>567</v>
      </c>
      <c r="F95" s="159">
        <v>49.5</v>
      </c>
      <c r="G95" s="160"/>
      <c r="H95" s="160">
        <v>15.85</v>
      </c>
      <c r="I95" s="160">
        <v>67</v>
      </c>
      <c r="J95" s="161" t="s">
        <v>609</v>
      </c>
      <c r="K95" s="160">
        <f t="shared" si="19"/>
        <v>-33.65</v>
      </c>
      <c r="L95" s="165">
        <f t="shared" si="20"/>
        <v>-0.67979797979797973</v>
      </c>
      <c r="M95" s="159" t="s">
        <v>549</v>
      </c>
      <c r="N95" s="166">
        <v>43627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27</v>
      </c>
      <c r="B96" s="146">
        <v>42093</v>
      </c>
      <c r="C96" s="146"/>
      <c r="D96" s="147" t="s">
        <v>610</v>
      </c>
      <c r="E96" s="148" t="s">
        <v>567</v>
      </c>
      <c r="F96" s="149">
        <v>183.5</v>
      </c>
      <c r="G96" s="148"/>
      <c r="H96" s="148">
        <v>219</v>
      </c>
      <c r="I96" s="150">
        <v>218</v>
      </c>
      <c r="J96" s="151" t="s">
        <v>611</v>
      </c>
      <c r="K96" s="152">
        <f t="shared" si="19"/>
        <v>35.5</v>
      </c>
      <c r="L96" s="153">
        <f t="shared" si="20"/>
        <v>0.19346049046321526</v>
      </c>
      <c r="M96" s="148" t="s">
        <v>537</v>
      </c>
      <c r="N96" s="154">
        <v>42103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28</v>
      </c>
      <c r="B97" s="146">
        <v>42114</v>
      </c>
      <c r="C97" s="146"/>
      <c r="D97" s="147" t="s">
        <v>612</v>
      </c>
      <c r="E97" s="148" t="s">
        <v>567</v>
      </c>
      <c r="F97" s="149">
        <f>(227+237)/2</f>
        <v>232</v>
      </c>
      <c r="G97" s="148"/>
      <c r="H97" s="148">
        <v>298</v>
      </c>
      <c r="I97" s="150">
        <v>298</v>
      </c>
      <c r="J97" s="151" t="s">
        <v>569</v>
      </c>
      <c r="K97" s="152">
        <f t="shared" si="19"/>
        <v>66</v>
      </c>
      <c r="L97" s="153">
        <f t="shared" si="20"/>
        <v>0.28448275862068967</v>
      </c>
      <c r="M97" s="148" t="s">
        <v>537</v>
      </c>
      <c r="N97" s="154">
        <v>42823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29</v>
      </c>
      <c r="B98" s="146">
        <v>42128</v>
      </c>
      <c r="C98" s="146"/>
      <c r="D98" s="147" t="s">
        <v>613</v>
      </c>
      <c r="E98" s="148" t="s">
        <v>539</v>
      </c>
      <c r="F98" s="149">
        <v>385</v>
      </c>
      <c r="G98" s="148"/>
      <c r="H98" s="148">
        <f>212.5+331</f>
        <v>543.5</v>
      </c>
      <c r="I98" s="150">
        <v>510</v>
      </c>
      <c r="J98" s="151" t="s">
        <v>614</v>
      </c>
      <c r="K98" s="152">
        <f t="shared" si="19"/>
        <v>158.5</v>
      </c>
      <c r="L98" s="153">
        <f t="shared" si="20"/>
        <v>0.41168831168831171</v>
      </c>
      <c r="M98" s="148" t="s">
        <v>537</v>
      </c>
      <c r="N98" s="154">
        <v>42235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30</v>
      </c>
      <c r="B99" s="146">
        <v>42128</v>
      </c>
      <c r="C99" s="146"/>
      <c r="D99" s="147" t="s">
        <v>615</v>
      </c>
      <c r="E99" s="148" t="s">
        <v>539</v>
      </c>
      <c r="F99" s="149">
        <v>115.5</v>
      </c>
      <c r="G99" s="148"/>
      <c r="H99" s="148">
        <v>146</v>
      </c>
      <c r="I99" s="150">
        <v>142</v>
      </c>
      <c r="J99" s="151" t="s">
        <v>616</v>
      </c>
      <c r="K99" s="152">
        <f t="shared" si="19"/>
        <v>30.5</v>
      </c>
      <c r="L99" s="153">
        <f t="shared" si="20"/>
        <v>0.26406926406926406</v>
      </c>
      <c r="M99" s="148" t="s">
        <v>537</v>
      </c>
      <c r="N99" s="154">
        <v>42202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31</v>
      </c>
      <c r="B100" s="146">
        <v>42151</v>
      </c>
      <c r="C100" s="146"/>
      <c r="D100" s="147" t="s">
        <v>617</v>
      </c>
      <c r="E100" s="148" t="s">
        <v>539</v>
      </c>
      <c r="F100" s="149">
        <v>237.5</v>
      </c>
      <c r="G100" s="148"/>
      <c r="H100" s="148">
        <v>279.5</v>
      </c>
      <c r="I100" s="150">
        <v>278</v>
      </c>
      <c r="J100" s="151" t="s">
        <v>569</v>
      </c>
      <c r="K100" s="152">
        <f t="shared" si="19"/>
        <v>42</v>
      </c>
      <c r="L100" s="153">
        <f t="shared" si="20"/>
        <v>0.17684210526315788</v>
      </c>
      <c r="M100" s="148" t="s">
        <v>537</v>
      </c>
      <c r="N100" s="154">
        <v>42222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32</v>
      </c>
      <c r="B101" s="146">
        <v>42174</v>
      </c>
      <c r="C101" s="146"/>
      <c r="D101" s="147" t="s">
        <v>588</v>
      </c>
      <c r="E101" s="148" t="s">
        <v>567</v>
      </c>
      <c r="F101" s="149">
        <v>340</v>
      </c>
      <c r="G101" s="148"/>
      <c r="H101" s="148">
        <v>448</v>
      </c>
      <c r="I101" s="150">
        <v>448</v>
      </c>
      <c r="J101" s="151" t="s">
        <v>569</v>
      </c>
      <c r="K101" s="152">
        <f t="shared" si="19"/>
        <v>108</v>
      </c>
      <c r="L101" s="153">
        <f t="shared" si="20"/>
        <v>0.31764705882352939</v>
      </c>
      <c r="M101" s="148" t="s">
        <v>537</v>
      </c>
      <c r="N101" s="154">
        <v>43018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33</v>
      </c>
      <c r="B102" s="146">
        <v>42191</v>
      </c>
      <c r="C102" s="146"/>
      <c r="D102" s="147" t="s">
        <v>618</v>
      </c>
      <c r="E102" s="148" t="s">
        <v>567</v>
      </c>
      <c r="F102" s="149">
        <v>390</v>
      </c>
      <c r="G102" s="148"/>
      <c r="H102" s="148">
        <v>460</v>
      </c>
      <c r="I102" s="150">
        <v>460</v>
      </c>
      <c r="J102" s="151" t="s">
        <v>569</v>
      </c>
      <c r="K102" s="152">
        <f t="shared" si="19"/>
        <v>70</v>
      </c>
      <c r="L102" s="153">
        <f t="shared" si="20"/>
        <v>0.17948717948717949</v>
      </c>
      <c r="M102" s="148" t="s">
        <v>537</v>
      </c>
      <c r="N102" s="154">
        <v>42478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5">
        <v>34</v>
      </c>
      <c r="B103" s="156">
        <v>42195</v>
      </c>
      <c r="C103" s="156"/>
      <c r="D103" s="157" t="s">
        <v>619</v>
      </c>
      <c r="E103" s="158" t="s">
        <v>567</v>
      </c>
      <c r="F103" s="159">
        <v>122.5</v>
      </c>
      <c r="G103" s="159"/>
      <c r="H103" s="160">
        <v>61</v>
      </c>
      <c r="I103" s="160">
        <v>172</v>
      </c>
      <c r="J103" s="161" t="s">
        <v>620</v>
      </c>
      <c r="K103" s="162">
        <f t="shared" si="19"/>
        <v>-61.5</v>
      </c>
      <c r="L103" s="163">
        <f t="shared" si="20"/>
        <v>-0.50204081632653064</v>
      </c>
      <c r="M103" s="159" t="s">
        <v>549</v>
      </c>
      <c r="N103" s="156">
        <v>43333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35</v>
      </c>
      <c r="B104" s="146">
        <v>42219</v>
      </c>
      <c r="C104" s="146"/>
      <c r="D104" s="147" t="s">
        <v>621</v>
      </c>
      <c r="E104" s="148" t="s">
        <v>567</v>
      </c>
      <c r="F104" s="149">
        <v>297.5</v>
      </c>
      <c r="G104" s="148"/>
      <c r="H104" s="148">
        <v>350</v>
      </c>
      <c r="I104" s="150">
        <v>360</v>
      </c>
      <c r="J104" s="151" t="s">
        <v>622</v>
      </c>
      <c r="K104" s="152">
        <f t="shared" si="19"/>
        <v>52.5</v>
      </c>
      <c r="L104" s="153">
        <f t="shared" si="20"/>
        <v>0.17647058823529413</v>
      </c>
      <c r="M104" s="148" t="s">
        <v>537</v>
      </c>
      <c r="N104" s="154">
        <v>42232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36</v>
      </c>
      <c r="B105" s="146">
        <v>42219</v>
      </c>
      <c r="C105" s="146"/>
      <c r="D105" s="147" t="s">
        <v>623</v>
      </c>
      <c r="E105" s="148" t="s">
        <v>567</v>
      </c>
      <c r="F105" s="149">
        <v>115.5</v>
      </c>
      <c r="G105" s="148"/>
      <c r="H105" s="148">
        <v>149</v>
      </c>
      <c r="I105" s="150">
        <v>140</v>
      </c>
      <c r="J105" s="151" t="s">
        <v>624</v>
      </c>
      <c r="K105" s="152">
        <f t="shared" si="19"/>
        <v>33.5</v>
      </c>
      <c r="L105" s="153">
        <f t="shared" si="20"/>
        <v>0.29004329004329005</v>
      </c>
      <c r="M105" s="148" t="s">
        <v>537</v>
      </c>
      <c r="N105" s="154">
        <v>42740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37</v>
      </c>
      <c r="B106" s="146">
        <v>42251</v>
      </c>
      <c r="C106" s="146"/>
      <c r="D106" s="147" t="s">
        <v>617</v>
      </c>
      <c r="E106" s="148" t="s">
        <v>567</v>
      </c>
      <c r="F106" s="149">
        <v>226</v>
      </c>
      <c r="G106" s="148"/>
      <c r="H106" s="148">
        <v>292</v>
      </c>
      <c r="I106" s="150">
        <v>292</v>
      </c>
      <c r="J106" s="151" t="s">
        <v>625</v>
      </c>
      <c r="K106" s="152">
        <f t="shared" si="19"/>
        <v>66</v>
      </c>
      <c r="L106" s="153">
        <f t="shared" si="20"/>
        <v>0.29203539823008851</v>
      </c>
      <c r="M106" s="148" t="s">
        <v>537</v>
      </c>
      <c r="N106" s="154">
        <v>42286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38</v>
      </c>
      <c r="B107" s="146">
        <v>42254</v>
      </c>
      <c r="C107" s="146"/>
      <c r="D107" s="147" t="s">
        <v>612</v>
      </c>
      <c r="E107" s="148" t="s">
        <v>567</v>
      </c>
      <c r="F107" s="149">
        <v>232.5</v>
      </c>
      <c r="G107" s="148"/>
      <c r="H107" s="148">
        <v>312.5</v>
      </c>
      <c r="I107" s="150">
        <v>310</v>
      </c>
      <c r="J107" s="151" t="s">
        <v>569</v>
      </c>
      <c r="K107" s="152">
        <f t="shared" si="19"/>
        <v>80</v>
      </c>
      <c r="L107" s="153">
        <f t="shared" si="20"/>
        <v>0.34408602150537637</v>
      </c>
      <c r="M107" s="148" t="s">
        <v>537</v>
      </c>
      <c r="N107" s="154">
        <v>42823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39</v>
      </c>
      <c r="B108" s="146">
        <v>42268</v>
      </c>
      <c r="C108" s="146"/>
      <c r="D108" s="147" t="s">
        <v>626</v>
      </c>
      <c r="E108" s="148" t="s">
        <v>567</v>
      </c>
      <c r="F108" s="149">
        <v>196.5</v>
      </c>
      <c r="G108" s="148"/>
      <c r="H108" s="148">
        <v>238</v>
      </c>
      <c r="I108" s="150">
        <v>238</v>
      </c>
      <c r="J108" s="151" t="s">
        <v>625</v>
      </c>
      <c r="K108" s="152">
        <f t="shared" si="19"/>
        <v>41.5</v>
      </c>
      <c r="L108" s="153">
        <f t="shared" si="20"/>
        <v>0.21119592875318066</v>
      </c>
      <c r="M108" s="148" t="s">
        <v>537</v>
      </c>
      <c r="N108" s="154">
        <v>42291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40</v>
      </c>
      <c r="B109" s="146">
        <v>42271</v>
      </c>
      <c r="C109" s="146"/>
      <c r="D109" s="147" t="s">
        <v>566</v>
      </c>
      <c r="E109" s="148" t="s">
        <v>567</v>
      </c>
      <c r="F109" s="149">
        <v>65</v>
      </c>
      <c r="G109" s="148"/>
      <c r="H109" s="148">
        <v>82</v>
      </c>
      <c r="I109" s="150">
        <v>82</v>
      </c>
      <c r="J109" s="151" t="s">
        <v>625</v>
      </c>
      <c r="K109" s="152">
        <f t="shared" si="19"/>
        <v>17</v>
      </c>
      <c r="L109" s="153">
        <f t="shared" si="20"/>
        <v>0.26153846153846155</v>
      </c>
      <c r="M109" s="148" t="s">
        <v>537</v>
      </c>
      <c r="N109" s="154">
        <v>42578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41</v>
      </c>
      <c r="B110" s="146">
        <v>42291</v>
      </c>
      <c r="C110" s="146"/>
      <c r="D110" s="147" t="s">
        <v>627</v>
      </c>
      <c r="E110" s="148" t="s">
        <v>567</v>
      </c>
      <c r="F110" s="149">
        <v>144</v>
      </c>
      <c r="G110" s="148"/>
      <c r="H110" s="148">
        <v>182.5</v>
      </c>
      <c r="I110" s="150">
        <v>181</v>
      </c>
      <c r="J110" s="151" t="s">
        <v>625</v>
      </c>
      <c r="K110" s="152">
        <f t="shared" si="19"/>
        <v>38.5</v>
      </c>
      <c r="L110" s="153">
        <f t="shared" si="20"/>
        <v>0.2673611111111111</v>
      </c>
      <c r="M110" s="148" t="s">
        <v>537</v>
      </c>
      <c r="N110" s="154">
        <v>42817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42</v>
      </c>
      <c r="B111" s="146">
        <v>42291</v>
      </c>
      <c r="C111" s="146"/>
      <c r="D111" s="147" t="s">
        <v>628</v>
      </c>
      <c r="E111" s="148" t="s">
        <v>567</v>
      </c>
      <c r="F111" s="149">
        <v>264</v>
      </c>
      <c r="G111" s="148"/>
      <c r="H111" s="148">
        <v>311</v>
      </c>
      <c r="I111" s="150">
        <v>311</v>
      </c>
      <c r="J111" s="151" t="s">
        <v>625</v>
      </c>
      <c r="K111" s="152">
        <f t="shared" si="19"/>
        <v>47</v>
      </c>
      <c r="L111" s="153">
        <f t="shared" si="20"/>
        <v>0.17803030303030304</v>
      </c>
      <c r="M111" s="148" t="s">
        <v>537</v>
      </c>
      <c r="N111" s="154">
        <v>42604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43</v>
      </c>
      <c r="B112" s="146">
        <v>42318</v>
      </c>
      <c r="C112" s="146"/>
      <c r="D112" s="147" t="s">
        <v>629</v>
      </c>
      <c r="E112" s="148" t="s">
        <v>539</v>
      </c>
      <c r="F112" s="149">
        <v>549.5</v>
      </c>
      <c r="G112" s="148"/>
      <c r="H112" s="148">
        <v>630</v>
      </c>
      <c r="I112" s="150">
        <v>630</v>
      </c>
      <c r="J112" s="151" t="s">
        <v>625</v>
      </c>
      <c r="K112" s="152">
        <f t="shared" si="19"/>
        <v>80.5</v>
      </c>
      <c r="L112" s="153">
        <f t="shared" si="20"/>
        <v>0.1464968152866242</v>
      </c>
      <c r="M112" s="148" t="s">
        <v>537</v>
      </c>
      <c r="N112" s="154">
        <v>42419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44</v>
      </c>
      <c r="B113" s="146">
        <v>42342</v>
      </c>
      <c r="C113" s="146"/>
      <c r="D113" s="147" t="s">
        <v>630</v>
      </c>
      <c r="E113" s="148" t="s">
        <v>567</v>
      </c>
      <c r="F113" s="149">
        <v>1027.5</v>
      </c>
      <c r="G113" s="148"/>
      <c r="H113" s="148">
        <v>1315</v>
      </c>
      <c r="I113" s="150">
        <v>1250</v>
      </c>
      <c r="J113" s="151" t="s">
        <v>625</v>
      </c>
      <c r="K113" s="152">
        <f t="shared" si="19"/>
        <v>287.5</v>
      </c>
      <c r="L113" s="153">
        <f t="shared" si="20"/>
        <v>0.27980535279805352</v>
      </c>
      <c r="M113" s="148" t="s">
        <v>537</v>
      </c>
      <c r="N113" s="154">
        <v>43244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45</v>
      </c>
      <c r="B114" s="146">
        <v>42367</v>
      </c>
      <c r="C114" s="146"/>
      <c r="D114" s="147" t="s">
        <v>631</v>
      </c>
      <c r="E114" s="148" t="s">
        <v>567</v>
      </c>
      <c r="F114" s="149">
        <v>465</v>
      </c>
      <c r="G114" s="148"/>
      <c r="H114" s="148">
        <v>540</v>
      </c>
      <c r="I114" s="150">
        <v>540</v>
      </c>
      <c r="J114" s="151" t="s">
        <v>625</v>
      </c>
      <c r="K114" s="152">
        <f t="shared" si="19"/>
        <v>75</v>
      </c>
      <c r="L114" s="153">
        <f t="shared" si="20"/>
        <v>0.16129032258064516</v>
      </c>
      <c r="M114" s="148" t="s">
        <v>537</v>
      </c>
      <c r="N114" s="154">
        <v>42530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46</v>
      </c>
      <c r="B115" s="146">
        <v>42380</v>
      </c>
      <c r="C115" s="146"/>
      <c r="D115" s="147" t="s">
        <v>365</v>
      </c>
      <c r="E115" s="148" t="s">
        <v>539</v>
      </c>
      <c r="F115" s="149">
        <v>81</v>
      </c>
      <c r="G115" s="148"/>
      <c r="H115" s="148">
        <v>110</v>
      </c>
      <c r="I115" s="150">
        <v>110</v>
      </c>
      <c r="J115" s="151" t="s">
        <v>625</v>
      </c>
      <c r="K115" s="152">
        <f t="shared" si="19"/>
        <v>29</v>
      </c>
      <c r="L115" s="153">
        <f t="shared" si="20"/>
        <v>0.35802469135802467</v>
      </c>
      <c r="M115" s="148" t="s">
        <v>537</v>
      </c>
      <c r="N115" s="154">
        <v>42745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47</v>
      </c>
      <c r="B116" s="146">
        <v>42382</v>
      </c>
      <c r="C116" s="146"/>
      <c r="D116" s="147" t="s">
        <v>632</v>
      </c>
      <c r="E116" s="148" t="s">
        <v>539</v>
      </c>
      <c r="F116" s="149">
        <v>417.5</v>
      </c>
      <c r="G116" s="148"/>
      <c r="H116" s="148">
        <v>547</v>
      </c>
      <c r="I116" s="150">
        <v>535</v>
      </c>
      <c r="J116" s="151" t="s">
        <v>625</v>
      </c>
      <c r="K116" s="152">
        <f t="shared" si="19"/>
        <v>129.5</v>
      </c>
      <c r="L116" s="153">
        <f t="shared" si="20"/>
        <v>0.31017964071856285</v>
      </c>
      <c r="M116" s="148" t="s">
        <v>537</v>
      </c>
      <c r="N116" s="154">
        <v>42578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48</v>
      </c>
      <c r="B117" s="146">
        <v>42408</v>
      </c>
      <c r="C117" s="146"/>
      <c r="D117" s="147" t="s">
        <v>633</v>
      </c>
      <c r="E117" s="148" t="s">
        <v>567</v>
      </c>
      <c r="F117" s="149">
        <v>650</v>
      </c>
      <c r="G117" s="148"/>
      <c r="H117" s="148">
        <v>800</v>
      </c>
      <c r="I117" s="150">
        <v>800</v>
      </c>
      <c r="J117" s="151" t="s">
        <v>625</v>
      </c>
      <c r="K117" s="152">
        <f t="shared" si="19"/>
        <v>150</v>
      </c>
      <c r="L117" s="153">
        <f t="shared" si="20"/>
        <v>0.23076923076923078</v>
      </c>
      <c r="M117" s="148" t="s">
        <v>537</v>
      </c>
      <c r="N117" s="154">
        <v>43154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49</v>
      </c>
      <c r="B118" s="146">
        <v>42433</v>
      </c>
      <c r="C118" s="146"/>
      <c r="D118" s="147" t="s">
        <v>206</v>
      </c>
      <c r="E118" s="148" t="s">
        <v>567</v>
      </c>
      <c r="F118" s="149">
        <v>437.5</v>
      </c>
      <c r="G118" s="148"/>
      <c r="H118" s="148">
        <v>504.5</v>
      </c>
      <c r="I118" s="150">
        <v>522</v>
      </c>
      <c r="J118" s="151" t="s">
        <v>634</v>
      </c>
      <c r="K118" s="152">
        <f t="shared" si="19"/>
        <v>67</v>
      </c>
      <c r="L118" s="153">
        <f t="shared" si="20"/>
        <v>0.15314285714285714</v>
      </c>
      <c r="M118" s="148" t="s">
        <v>537</v>
      </c>
      <c r="N118" s="154">
        <v>42480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50</v>
      </c>
      <c r="B119" s="146">
        <v>42438</v>
      </c>
      <c r="C119" s="146"/>
      <c r="D119" s="147" t="s">
        <v>635</v>
      </c>
      <c r="E119" s="148" t="s">
        <v>567</v>
      </c>
      <c r="F119" s="149">
        <v>189.5</v>
      </c>
      <c r="G119" s="148"/>
      <c r="H119" s="148">
        <v>218</v>
      </c>
      <c r="I119" s="150">
        <v>218</v>
      </c>
      <c r="J119" s="151" t="s">
        <v>625</v>
      </c>
      <c r="K119" s="152">
        <f t="shared" si="19"/>
        <v>28.5</v>
      </c>
      <c r="L119" s="153">
        <f t="shared" si="20"/>
        <v>0.15039577836411611</v>
      </c>
      <c r="M119" s="148" t="s">
        <v>537</v>
      </c>
      <c r="N119" s="154">
        <v>43034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5">
        <v>51</v>
      </c>
      <c r="B120" s="156">
        <v>42471</v>
      </c>
      <c r="C120" s="156"/>
      <c r="D120" s="164" t="s">
        <v>636</v>
      </c>
      <c r="E120" s="159" t="s">
        <v>567</v>
      </c>
      <c r="F120" s="159">
        <v>36.5</v>
      </c>
      <c r="G120" s="160"/>
      <c r="H120" s="160">
        <v>15.85</v>
      </c>
      <c r="I120" s="160">
        <v>60</v>
      </c>
      <c r="J120" s="161" t="s">
        <v>637</v>
      </c>
      <c r="K120" s="162">
        <f t="shared" si="19"/>
        <v>-20.65</v>
      </c>
      <c r="L120" s="163">
        <f t="shared" si="20"/>
        <v>-0.5657534246575342</v>
      </c>
      <c r="M120" s="159" t="s">
        <v>549</v>
      </c>
      <c r="N120" s="167">
        <v>43627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52</v>
      </c>
      <c r="B121" s="146">
        <v>42472</v>
      </c>
      <c r="C121" s="146"/>
      <c r="D121" s="147" t="s">
        <v>638</v>
      </c>
      <c r="E121" s="148" t="s">
        <v>567</v>
      </c>
      <c r="F121" s="149">
        <v>93</v>
      </c>
      <c r="G121" s="148"/>
      <c r="H121" s="148">
        <v>149</v>
      </c>
      <c r="I121" s="150">
        <v>140</v>
      </c>
      <c r="J121" s="151" t="s">
        <v>639</v>
      </c>
      <c r="K121" s="152">
        <f t="shared" si="19"/>
        <v>56</v>
      </c>
      <c r="L121" s="153">
        <f t="shared" si="20"/>
        <v>0.60215053763440862</v>
      </c>
      <c r="M121" s="148" t="s">
        <v>537</v>
      </c>
      <c r="N121" s="154">
        <v>42740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53</v>
      </c>
      <c r="B122" s="146">
        <v>42472</v>
      </c>
      <c r="C122" s="146"/>
      <c r="D122" s="147" t="s">
        <v>640</v>
      </c>
      <c r="E122" s="148" t="s">
        <v>567</v>
      </c>
      <c r="F122" s="149">
        <v>130</v>
      </c>
      <c r="G122" s="148"/>
      <c r="H122" s="148">
        <v>150</v>
      </c>
      <c r="I122" s="150" t="s">
        <v>641</v>
      </c>
      <c r="J122" s="151" t="s">
        <v>625</v>
      </c>
      <c r="K122" s="152">
        <f t="shared" si="19"/>
        <v>20</v>
      </c>
      <c r="L122" s="153">
        <f t="shared" si="20"/>
        <v>0.15384615384615385</v>
      </c>
      <c r="M122" s="148" t="s">
        <v>537</v>
      </c>
      <c r="N122" s="154">
        <v>42564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54</v>
      </c>
      <c r="B123" s="146">
        <v>42473</v>
      </c>
      <c r="C123" s="146"/>
      <c r="D123" s="147" t="s">
        <v>642</v>
      </c>
      <c r="E123" s="148" t="s">
        <v>567</v>
      </c>
      <c r="F123" s="149">
        <v>196</v>
      </c>
      <c r="G123" s="148"/>
      <c r="H123" s="148">
        <v>299</v>
      </c>
      <c r="I123" s="150">
        <v>299</v>
      </c>
      <c r="J123" s="151" t="s">
        <v>625</v>
      </c>
      <c r="K123" s="152">
        <v>103</v>
      </c>
      <c r="L123" s="153">
        <v>0.52551020408163296</v>
      </c>
      <c r="M123" s="148" t="s">
        <v>537</v>
      </c>
      <c r="N123" s="154">
        <v>42620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55</v>
      </c>
      <c r="B124" s="146">
        <v>42473</v>
      </c>
      <c r="C124" s="146"/>
      <c r="D124" s="147" t="s">
        <v>643</v>
      </c>
      <c r="E124" s="148" t="s">
        <v>567</v>
      </c>
      <c r="F124" s="149">
        <v>88</v>
      </c>
      <c r="G124" s="148"/>
      <c r="H124" s="148">
        <v>103</v>
      </c>
      <c r="I124" s="150">
        <v>103</v>
      </c>
      <c r="J124" s="151" t="s">
        <v>625</v>
      </c>
      <c r="K124" s="152">
        <v>15</v>
      </c>
      <c r="L124" s="153">
        <v>0.170454545454545</v>
      </c>
      <c r="M124" s="148" t="s">
        <v>537</v>
      </c>
      <c r="N124" s="154">
        <v>42530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56</v>
      </c>
      <c r="B125" s="146">
        <v>42492</v>
      </c>
      <c r="C125" s="146"/>
      <c r="D125" s="147" t="s">
        <v>644</v>
      </c>
      <c r="E125" s="148" t="s">
        <v>567</v>
      </c>
      <c r="F125" s="149">
        <v>127.5</v>
      </c>
      <c r="G125" s="148"/>
      <c r="H125" s="148">
        <v>148</v>
      </c>
      <c r="I125" s="150" t="s">
        <v>645</v>
      </c>
      <c r="J125" s="151" t="s">
        <v>625</v>
      </c>
      <c r="K125" s="152">
        <f>H125-F125</f>
        <v>20.5</v>
      </c>
      <c r="L125" s="153">
        <f>K125/F125</f>
        <v>0.16078431372549021</v>
      </c>
      <c r="M125" s="148" t="s">
        <v>537</v>
      </c>
      <c r="N125" s="154">
        <v>42564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57</v>
      </c>
      <c r="B126" s="146">
        <v>42493</v>
      </c>
      <c r="C126" s="146"/>
      <c r="D126" s="147" t="s">
        <v>646</v>
      </c>
      <c r="E126" s="148" t="s">
        <v>567</v>
      </c>
      <c r="F126" s="149">
        <v>675</v>
      </c>
      <c r="G126" s="148"/>
      <c r="H126" s="148">
        <v>815</v>
      </c>
      <c r="I126" s="150" t="s">
        <v>647</v>
      </c>
      <c r="J126" s="151" t="s">
        <v>625</v>
      </c>
      <c r="K126" s="152">
        <f>H126-F126</f>
        <v>140</v>
      </c>
      <c r="L126" s="153">
        <f>K126/F126</f>
        <v>0.2074074074074074</v>
      </c>
      <c r="M126" s="148" t="s">
        <v>537</v>
      </c>
      <c r="N126" s="154">
        <v>43154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5">
        <v>58</v>
      </c>
      <c r="B127" s="156">
        <v>42522</v>
      </c>
      <c r="C127" s="156"/>
      <c r="D127" s="157" t="s">
        <v>648</v>
      </c>
      <c r="E127" s="158" t="s">
        <v>567</v>
      </c>
      <c r="F127" s="159">
        <v>500</v>
      </c>
      <c r="G127" s="159"/>
      <c r="H127" s="160">
        <v>232.5</v>
      </c>
      <c r="I127" s="160" t="s">
        <v>649</v>
      </c>
      <c r="J127" s="161" t="s">
        <v>650</v>
      </c>
      <c r="K127" s="162">
        <f>H127-F127</f>
        <v>-267.5</v>
      </c>
      <c r="L127" s="163">
        <f>K127/F127</f>
        <v>-0.53500000000000003</v>
      </c>
      <c r="M127" s="159" t="s">
        <v>549</v>
      </c>
      <c r="N127" s="156">
        <v>43735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59</v>
      </c>
      <c r="B128" s="146">
        <v>42527</v>
      </c>
      <c r="C128" s="146"/>
      <c r="D128" s="147" t="s">
        <v>495</v>
      </c>
      <c r="E128" s="148" t="s">
        <v>567</v>
      </c>
      <c r="F128" s="149">
        <v>110</v>
      </c>
      <c r="G128" s="148"/>
      <c r="H128" s="148">
        <v>126.5</v>
      </c>
      <c r="I128" s="150">
        <v>125</v>
      </c>
      <c r="J128" s="151" t="s">
        <v>576</v>
      </c>
      <c r="K128" s="152">
        <f>H128-F128</f>
        <v>16.5</v>
      </c>
      <c r="L128" s="153">
        <f>K128/F128</f>
        <v>0.15</v>
      </c>
      <c r="M128" s="148" t="s">
        <v>537</v>
      </c>
      <c r="N128" s="154">
        <v>42552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60</v>
      </c>
      <c r="B129" s="146">
        <v>42538</v>
      </c>
      <c r="C129" s="146"/>
      <c r="D129" s="147" t="s">
        <v>651</v>
      </c>
      <c r="E129" s="148" t="s">
        <v>567</v>
      </c>
      <c r="F129" s="149">
        <v>44</v>
      </c>
      <c r="G129" s="148"/>
      <c r="H129" s="148">
        <v>69.5</v>
      </c>
      <c r="I129" s="150">
        <v>69.5</v>
      </c>
      <c r="J129" s="151" t="s">
        <v>652</v>
      </c>
      <c r="K129" s="152">
        <f>H129-F129</f>
        <v>25.5</v>
      </c>
      <c r="L129" s="153">
        <f>K129/F129</f>
        <v>0.57954545454545459</v>
      </c>
      <c r="M129" s="148" t="s">
        <v>537</v>
      </c>
      <c r="N129" s="154">
        <v>42977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61</v>
      </c>
      <c r="B130" s="146">
        <v>42549</v>
      </c>
      <c r="C130" s="146"/>
      <c r="D130" s="147" t="s">
        <v>653</v>
      </c>
      <c r="E130" s="148" t="s">
        <v>567</v>
      </c>
      <c r="F130" s="149">
        <v>262.5</v>
      </c>
      <c r="G130" s="148"/>
      <c r="H130" s="148">
        <v>340</v>
      </c>
      <c r="I130" s="150">
        <v>333</v>
      </c>
      <c r="J130" s="151" t="s">
        <v>654</v>
      </c>
      <c r="K130" s="152">
        <v>77.5</v>
      </c>
      <c r="L130" s="153">
        <v>0.29523809523809502</v>
      </c>
      <c r="M130" s="148" t="s">
        <v>537</v>
      </c>
      <c r="N130" s="154">
        <v>43017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62</v>
      </c>
      <c r="B131" s="146">
        <v>42549</v>
      </c>
      <c r="C131" s="146"/>
      <c r="D131" s="147" t="s">
        <v>655</v>
      </c>
      <c r="E131" s="148" t="s">
        <v>567</v>
      </c>
      <c r="F131" s="149">
        <v>840</v>
      </c>
      <c r="G131" s="148"/>
      <c r="H131" s="148">
        <v>1230</v>
      </c>
      <c r="I131" s="150">
        <v>1230</v>
      </c>
      <c r="J131" s="151" t="s">
        <v>625</v>
      </c>
      <c r="K131" s="152">
        <v>390</v>
      </c>
      <c r="L131" s="153">
        <v>0.46428571428571402</v>
      </c>
      <c r="M131" s="148" t="s">
        <v>537</v>
      </c>
      <c r="N131" s="154">
        <v>42649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68">
        <v>63</v>
      </c>
      <c r="B132" s="169">
        <v>42556</v>
      </c>
      <c r="C132" s="169"/>
      <c r="D132" s="170" t="s">
        <v>656</v>
      </c>
      <c r="E132" s="171" t="s">
        <v>567</v>
      </c>
      <c r="F132" s="171">
        <v>395</v>
      </c>
      <c r="G132" s="172"/>
      <c r="H132" s="172">
        <f>(468.5+342.5)/2</f>
        <v>405.5</v>
      </c>
      <c r="I132" s="172">
        <v>510</v>
      </c>
      <c r="J132" s="173" t="s">
        <v>657</v>
      </c>
      <c r="K132" s="174">
        <f t="shared" ref="K132:K138" si="21">H132-F132</f>
        <v>10.5</v>
      </c>
      <c r="L132" s="175">
        <f t="shared" ref="L132:L138" si="22">K132/F132</f>
        <v>2.6582278481012658E-2</v>
      </c>
      <c r="M132" s="171" t="s">
        <v>658</v>
      </c>
      <c r="N132" s="169">
        <v>43606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5">
        <v>64</v>
      </c>
      <c r="B133" s="156">
        <v>42584</v>
      </c>
      <c r="C133" s="156"/>
      <c r="D133" s="157" t="s">
        <v>659</v>
      </c>
      <c r="E133" s="158" t="s">
        <v>539</v>
      </c>
      <c r="F133" s="159">
        <f>169.5-12.8</f>
        <v>156.69999999999999</v>
      </c>
      <c r="G133" s="159"/>
      <c r="H133" s="160">
        <v>77</v>
      </c>
      <c r="I133" s="160" t="s">
        <v>660</v>
      </c>
      <c r="J133" s="161" t="s">
        <v>661</v>
      </c>
      <c r="K133" s="162">
        <f t="shared" si="21"/>
        <v>-79.699999999999989</v>
      </c>
      <c r="L133" s="163">
        <f t="shared" si="22"/>
        <v>-0.50861518825781749</v>
      </c>
      <c r="M133" s="159" t="s">
        <v>549</v>
      </c>
      <c r="N133" s="156">
        <v>43522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5">
        <v>65</v>
      </c>
      <c r="B134" s="156">
        <v>42586</v>
      </c>
      <c r="C134" s="156"/>
      <c r="D134" s="157" t="s">
        <v>662</v>
      </c>
      <c r="E134" s="158" t="s">
        <v>567</v>
      </c>
      <c r="F134" s="159">
        <v>400</v>
      </c>
      <c r="G134" s="159"/>
      <c r="H134" s="160">
        <v>305</v>
      </c>
      <c r="I134" s="160">
        <v>475</v>
      </c>
      <c r="J134" s="161" t="s">
        <v>663</v>
      </c>
      <c r="K134" s="162">
        <f t="shared" si="21"/>
        <v>-95</v>
      </c>
      <c r="L134" s="163">
        <f t="shared" si="22"/>
        <v>-0.23749999999999999</v>
      </c>
      <c r="M134" s="159" t="s">
        <v>549</v>
      </c>
      <c r="N134" s="156">
        <v>43606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66</v>
      </c>
      <c r="B135" s="146">
        <v>42593</v>
      </c>
      <c r="C135" s="146"/>
      <c r="D135" s="147" t="s">
        <v>664</v>
      </c>
      <c r="E135" s="148" t="s">
        <v>567</v>
      </c>
      <c r="F135" s="149">
        <v>86.5</v>
      </c>
      <c r="G135" s="148"/>
      <c r="H135" s="148">
        <v>130</v>
      </c>
      <c r="I135" s="150">
        <v>130</v>
      </c>
      <c r="J135" s="151" t="s">
        <v>665</v>
      </c>
      <c r="K135" s="152">
        <f t="shared" si="21"/>
        <v>43.5</v>
      </c>
      <c r="L135" s="153">
        <f t="shared" si="22"/>
        <v>0.50289017341040465</v>
      </c>
      <c r="M135" s="148" t="s">
        <v>537</v>
      </c>
      <c r="N135" s="154">
        <v>43091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5">
        <v>67</v>
      </c>
      <c r="B136" s="156">
        <v>42600</v>
      </c>
      <c r="C136" s="156"/>
      <c r="D136" s="157" t="s">
        <v>109</v>
      </c>
      <c r="E136" s="158" t="s">
        <v>567</v>
      </c>
      <c r="F136" s="159">
        <v>133.5</v>
      </c>
      <c r="G136" s="159"/>
      <c r="H136" s="160">
        <v>126.5</v>
      </c>
      <c r="I136" s="160">
        <v>178</v>
      </c>
      <c r="J136" s="161" t="s">
        <v>666</v>
      </c>
      <c r="K136" s="162">
        <f t="shared" si="21"/>
        <v>-7</v>
      </c>
      <c r="L136" s="163">
        <f t="shared" si="22"/>
        <v>-5.2434456928838954E-2</v>
      </c>
      <c r="M136" s="159" t="s">
        <v>549</v>
      </c>
      <c r="N136" s="156">
        <v>42615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68</v>
      </c>
      <c r="B137" s="146">
        <v>42613</v>
      </c>
      <c r="C137" s="146"/>
      <c r="D137" s="147" t="s">
        <v>667</v>
      </c>
      <c r="E137" s="148" t="s">
        <v>567</v>
      </c>
      <c r="F137" s="149">
        <v>560</v>
      </c>
      <c r="G137" s="148"/>
      <c r="H137" s="148">
        <v>725</v>
      </c>
      <c r="I137" s="150">
        <v>725</v>
      </c>
      <c r="J137" s="151" t="s">
        <v>569</v>
      </c>
      <c r="K137" s="152">
        <f t="shared" si="21"/>
        <v>165</v>
      </c>
      <c r="L137" s="153">
        <f t="shared" si="22"/>
        <v>0.29464285714285715</v>
      </c>
      <c r="M137" s="148" t="s">
        <v>537</v>
      </c>
      <c r="N137" s="154">
        <v>42456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69</v>
      </c>
      <c r="B138" s="146">
        <v>42614</v>
      </c>
      <c r="C138" s="146"/>
      <c r="D138" s="147" t="s">
        <v>668</v>
      </c>
      <c r="E138" s="148" t="s">
        <v>567</v>
      </c>
      <c r="F138" s="149">
        <v>160.5</v>
      </c>
      <c r="G138" s="148"/>
      <c r="H138" s="148">
        <v>210</v>
      </c>
      <c r="I138" s="150">
        <v>210</v>
      </c>
      <c r="J138" s="151" t="s">
        <v>569</v>
      </c>
      <c r="K138" s="152">
        <f t="shared" si="21"/>
        <v>49.5</v>
      </c>
      <c r="L138" s="153">
        <f t="shared" si="22"/>
        <v>0.30841121495327101</v>
      </c>
      <c r="M138" s="148" t="s">
        <v>537</v>
      </c>
      <c r="N138" s="154">
        <v>42871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70</v>
      </c>
      <c r="B139" s="146">
        <v>42646</v>
      </c>
      <c r="C139" s="146"/>
      <c r="D139" s="147" t="s">
        <v>378</v>
      </c>
      <c r="E139" s="148" t="s">
        <v>567</v>
      </c>
      <c r="F139" s="149">
        <v>430</v>
      </c>
      <c r="G139" s="148"/>
      <c r="H139" s="148">
        <v>596</v>
      </c>
      <c r="I139" s="150">
        <v>575</v>
      </c>
      <c r="J139" s="151" t="s">
        <v>669</v>
      </c>
      <c r="K139" s="152">
        <v>166</v>
      </c>
      <c r="L139" s="153">
        <v>0.38604651162790699</v>
      </c>
      <c r="M139" s="148" t="s">
        <v>537</v>
      </c>
      <c r="N139" s="154">
        <v>42769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71</v>
      </c>
      <c r="B140" s="146">
        <v>42657</v>
      </c>
      <c r="C140" s="146"/>
      <c r="D140" s="147" t="s">
        <v>670</v>
      </c>
      <c r="E140" s="148" t="s">
        <v>567</v>
      </c>
      <c r="F140" s="149">
        <v>280</v>
      </c>
      <c r="G140" s="148"/>
      <c r="H140" s="148">
        <v>345</v>
      </c>
      <c r="I140" s="150">
        <v>345</v>
      </c>
      <c r="J140" s="151" t="s">
        <v>569</v>
      </c>
      <c r="K140" s="152">
        <f t="shared" ref="K140:K145" si="23">H140-F140</f>
        <v>65</v>
      </c>
      <c r="L140" s="153">
        <f>K140/F140</f>
        <v>0.23214285714285715</v>
      </c>
      <c r="M140" s="148" t="s">
        <v>537</v>
      </c>
      <c r="N140" s="154">
        <v>42814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72</v>
      </c>
      <c r="B141" s="146">
        <v>42657</v>
      </c>
      <c r="C141" s="146"/>
      <c r="D141" s="147" t="s">
        <v>671</v>
      </c>
      <c r="E141" s="148" t="s">
        <v>567</v>
      </c>
      <c r="F141" s="149">
        <v>245</v>
      </c>
      <c r="G141" s="148"/>
      <c r="H141" s="148">
        <v>325.5</v>
      </c>
      <c r="I141" s="150">
        <v>330</v>
      </c>
      <c r="J141" s="151" t="s">
        <v>672</v>
      </c>
      <c r="K141" s="152">
        <f t="shared" si="23"/>
        <v>80.5</v>
      </c>
      <c r="L141" s="153">
        <f>K141/F141</f>
        <v>0.32857142857142857</v>
      </c>
      <c r="M141" s="148" t="s">
        <v>537</v>
      </c>
      <c r="N141" s="154">
        <v>42769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73</v>
      </c>
      <c r="B142" s="146">
        <v>42660</v>
      </c>
      <c r="C142" s="146"/>
      <c r="D142" s="147" t="s">
        <v>334</v>
      </c>
      <c r="E142" s="148" t="s">
        <v>567</v>
      </c>
      <c r="F142" s="149">
        <v>125</v>
      </c>
      <c r="G142" s="148"/>
      <c r="H142" s="148">
        <v>160</v>
      </c>
      <c r="I142" s="150">
        <v>160</v>
      </c>
      <c r="J142" s="151" t="s">
        <v>625</v>
      </c>
      <c r="K142" s="152">
        <f t="shared" si="23"/>
        <v>35</v>
      </c>
      <c r="L142" s="153">
        <v>0.28000000000000003</v>
      </c>
      <c r="M142" s="148" t="s">
        <v>537</v>
      </c>
      <c r="N142" s="154">
        <v>42803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74</v>
      </c>
      <c r="B143" s="146">
        <v>42660</v>
      </c>
      <c r="C143" s="146"/>
      <c r="D143" s="147" t="s">
        <v>434</v>
      </c>
      <c r="E143" s="148" t="s">
        <v>567</v>
      </c>
      <c r="F143" s="149">
        <v>114</v>
      </c>
      <c r="G143" s="148"/>
      <c r="H143" s="148">
        <v>145</v>
      </c>
      <c r="I143" s="150">
        <v>145</v>
      </c>
      <c r="J143" s="151" t="s">
        <v>625</v>
      </c>
      <c r="K143" s="152">
        <f t="shared" si="23"/>
        <v>31</v>
      </c>
      <c r="L143" s="153">
        <f>K143/F143</f>
        <v>0.27192982456140352</v>
      </c>
      <c r="M143" s="148" t="s">
        <v>537</v>
      </c>
      <c r="N143" s="154">
        <v>42859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75</v>
      </c>
      <c r="B144" s="146">
        <v>42660</v>
      </c>
      <c r="C144" s="146"/>
      <c r="D144" s="147" t="s">
        <v>673</v>
      </c>
      <c r="E144" s="148" t="s">
        <v>567</v>
      </c>
      <c r="F144" s="149">
        <v>212</v>
      </c>
      <c r="G144" s="148"/>
      <c r="H144" s="148">
        <v>280</v>
      </c>
      <c r="I144" s="150">
        <v>276</v>
      </c>
      <c r="J144" s="151" t="s">
        <v>674</v>
      </c>
      <c r="K144" s="152">
        <f t="shared" si="23"/>
        <v>68</v>
      </c>
      <c r="L144" s="153">
        <f>K144/F144</f>
        <v>0.32075471698113206</v>
      </c>
      <c r="M144" s="148" t="s">
        <v>537</v>
      </c>
      <c r="N144" s="154">
        <v>42858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76</v>
      </c>
      <c r="B145" s="146">
        <v>42678</v>
      </c>
      <c r="C145" s="146"/>
      <c r="D145" s="147" t="s">
        <v>425</v>
      </c>
      <c r="E145" s="148" t="s">
        <v>567</v>
      </c>
      <c r="F145" s="149">
        <v>155</v>
      </c>
      <c r="G145" s="148"/>
      <c r="H145" s="148">
        <v>210</v>
      </c>
      <c r="I145" s="150">
        <v>210</v>
      </c>
      <c r="J145" s="151" t="s">
        <v>675</v>
      </c>
      <c r="K145" s="152">
        <f t="shared" si="23"/>
        <v>55</v>
      </c>
      <c r="L145" s="153">
        <f>K145/F145</f>
        <v>0.35483870967741937</v>
      </c>
      <c r="M145" s="148" t="s">
        <v>537</v>
      </c>
      <c r="N145" s="154">
        <v>42944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5">
        <v>77</v>
      </c>
      <c r="B146" s="156">
        <v>42710</v>
      </c>
      <c r="C146" s="156"/>
      <c r="D146" s="157" t="s">
        <v>676</v>
      </c>
      <c r="E146" s="158" t="s">
        <v>567</v>
      </c>
      <c r="F146" s="159">
        <v>150.5</v>
      </c>
      <c r="G146" s="159"/>
      <c r="H146" s="160">
        <v>72.5</v>
      </c>
      <c r="I146" s="160">
        <v>174</v>
      </c>
      <c r="J146" s="161" t="s">
        <v>677</v>
      </c>
      <c r="K146" s="162">
        <v>-78</v>
      </c>
      <c r="L146" s="163">
        <v>-0.51827242524916906</v>
      </c>
      <c r="M146" s="159" t="s">
        <v>549</v>
      </c>
      <c r="N146" s="156">
        <v>43333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78</v>
      </c>
      <c r="B147" s="146">
        <v>42712</v>
      </c>
      <c r="C147" s="146"/>
      <c r="D147" s="147" t="s">
        <v>678</v>
      </c>
      <c r="E147" s="148" t="s">
        <v>567</v>
      </c>
      <c r="F147" s="149">
        <v>380</v>
      </c>
      <c r="G147" s="148"/>
      <c r="H147" s="148">
        <v>478</v>
      </c>
      <c r="I147" s="150">
        <v>468</v>
      </c>
      <c r="J147" s="151" t="s">
        <v>625</v>
      </c>
      <c r="K147" s="152">
        <f>H147-F147</f>
        <v>98</v>
      </c>
      <c r="L147" s="153">
        <f>K147/F147</f>
        <v>0.25789473684210529</v>
      </c>
      <c r="M147" s="148" t="s">
        <v>537</v>
      </c>
      <c r="N147" s="154">
        <v>43025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79</v>
      </c>
      <c r="B148" s="146">
        <v>42734</v>
      </c>
      <c r="C148" s="146"/>
      <c r="D148" s="147" t="s">
        <v>108</v>
      </c>
      <c r="E148" s="148" t="s">
        <v>567</v>
      </c>
      <c r="F148" s="149">
        <v>305</v>
      </c>
      <c r="G148" s="148"/>
      <c r="H148" s="148">
        <v>375</v>
      </c>
      <c r="I148" s="150">
        <v>375</v>
      </c>
      <c r="J148" s="151" t="s">
        <v>625</v>
      </c>
      <c r="K148" s="152">
        <f>H148-F148</f>
        <v>70</v>
      </c>
      <c r="L148" s="153">
        <f>K148/F148</f>
        <v>0.22950819672131148</v>
      </c>
      <c r="M148" s="148" t="s">
        <v>537</v>
      </c>
      <c r="N148" s="154">
        <v>42768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80</v>
      </c>
      <c r="B149" s="146">
        <v>42739</v>
      </c>
      <c r="C149" s="146"/>
      <c r="D149" s="147" t="s">
        <v>94</v>
      </c>
      <c r="E149" s="148" t="s">
        <v>567</v>
      </c>
      <c r="F149" s="149">
        <v>99.5</v>
      </c>
      <c r="G149" s="148"/>
      <c r="H149" s="148">
        <v>158</v>
      </c>
      <c r="I149" s="150">
        <v>158</v>
      </c>
      <c r="J149" s="151" t="s">
        <v>625</v>
      </c>
      <c r="K149" s="152">
        <f>H149-F149</f>
        <v>58.5</v>
      </c>
      <c r="L149" s="153">
        <f>K149/F149</f>
        <v>0.5879396984924623</v>
      </c>
      <c r="M149" s="148" t="s">
        <v>537</v>
      </c>
      <c r="N149" s="154">
        <v>42898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81</v>
      </c>
      <c r="B150" s="146">
        <v>42739</v>
      </c>
      <c r="C150" s="146"/>
      <c r="D150" s="147" t="s">
        <v>94</v>
      </c>
      <c r="E150" s="148" t="s">
        <v>567</v>
      </c>
      <c r="F150" s="149">
        <v>99.5</v>
      </c>
      <c r="G150" s="148"/>
      <c r="H150" s="148">
        <v>158</v>
      </c>
      <c r="I150" s="150">
        <v>158</v>
      </c>
      <c r="J150" s="151" t="s">
        <v>625</v>
      </c>
      <c r="K150" s="152">
        <v>58.5</v>
      </c>
      <c r="L150" s="153">
        <v>0.58793969849246197</v>
      </c>
      <c r="M150" s="148" t="s">
        <v>537</v>
      </c>
      <c r="N150" s="154">
        <v>42898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82</v>
      </c>
      <c r="B151" s="146">
        <v>42786</v>
      </c>
      <c r="C151" s="146"/>
      <c r="D151" s="147" t="s">
        <v>182</v>
      </c>
      <c r="E151" s="148" t="s">
        <v>567</v>
      </c>
      <c r="F151" s="149">
        <v>140.5</v>
      </c>
      <c r="G151" s="148"/>
      <c r="H151" s="148">
        <v>220</v>
      </c>
      <c r="I151" s="150">
        <v>220</v>
      </c>
      <c r="J151" s="151" t="s">
        <v>625</v>
      </c>
      <c r="K151" s="152">
        <f>H151-F151</f>
        <v>79.5</v>
      </c>
      <c r="L151" s="153">
        <f>K151/F151</f>
        <v>0.5658362989323843</v>
      </c>
      <c r="M151" s="148" t="s">
        <v>537</v>
      </c>
      <c r="N151" s="154">
        <v>42864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83</v>
      </c>
      <c r="B152" s="146">
        <v>42786</v>
      </c>
      <c r="C152" s="146"/>
      <c r="D152" s="147" t="s">
        <v>679</v>
      </c>
      <c r="E152" s="148" t="s">
        <v>567</v>
      </c>
      <c r="F152" s="149">
        <v>202.5</v>
      </c>
      <c r="G152" s="148"/>
      <c r="H152" s="148">
        <v>234</v>
      </c>
      <c r="I152" s="150">
        <v>234</v>
      </c>
      <c r="J152" s="151" t="s">
        <v>625</v>
      </c>
      <c r="K152" s="152">
        <v>31.5</v>
      </c>
      <c r="L152" s="153">
        <v>0.155555555555556</v>
      </c>
      <c r="M152" s="148" t="s">
        <v>537</v>
      </c>
      <c r="N152" s="154">
        <v>42836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84</v>
      </c>
      <c r="B153" s="146">
        <v>42818</v>
      </c>
      <c r="C153" s="146"/>
      <c r="D153" s="147" t="s">
        <v>680</v>
      </c>
      <c r="E153" s="148" t="s">
        <v>567</v>
      </c>
      <c r="F153" s="149">
        <v>300.5</v>
      </c>
      <c r="G153" s="148"/>
      <c r="H153" s="148">
        <v>417.5</v>
      </c>
      <c r="I153" s="150">
        <v>420</v>
      </c>
      <c r="J153" s="151" t="s">
        <v>681</v>
      </c>
      <c r="K153" s="152">
        <f>H153-F153</f>
        <v>117</v>
      </c>
      <c r="L153" s="153">
        <f>K153/F153</f>
        <v>0.38935108153078202</v>
      </c>
      <c r="M153" s="148" t="s">
        <v>537</v>
      </c>
      <c r="N153" s="154">
        <v>43070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85</v>
      </c>
      <c r="B154" s="146">
        <v>42818</v>
      </c>
      <c r="C154" s="146"/>
      <c r="D154" s="147" t="s">
        <v>655</v>
      </c>
      <c r="E154" s="148" t="s">
        <v>567</v>
      </c>
      <c r="F154" s="149">
        <v>850</v>
      </c>
      <c r="G154" s="148"/>
      <c r="H154" s="148">
        <v>1042.5</v>
      </c>
      <c r="I154" s="150">
        <v>1023</v>
      </c>
      <c r="J154" s="151" t="s">
        <v>682</v>
      </c>
      <c r="K154" s="152">
        <v>192.5</v>
      </c>
      <c r="L154" s="153">
        <v>0.22647058823529401</v>
      </c>
      <c r="M154" s="148" t="s">
        <v>537</v>
      </c>
      <c r="N154" s="154">
        <v>42830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86</v>
      </c>
      <c r="B155" s="146">
        <v>42830</v>
      </c>
      <c r="C155" s="146"/>
      <c r="D155" s="147" t="s">
        <v>453</v>
      </c>
      <c r="E155" s="148" t="s">
        <v>567</v>
      </c>
      <c r="F155" s="149">
        <v>785</v>
      </c>
      <c r="G155" s="148"/>
      <c r="H155" s="148">
        <v>930</v>
      </c>
      <c r="I155" s="150">
        <v>920</v>
      </c>
      <c r="J155" s="151" t="s">
        <v>683</v>
      </c>
      <c r="K155" s="152">
        <f>H155-F155</f>
        <v>145</v>
      </c>
      <c r="L155" s="153">
        <f>K155/F155</f>
        <v>0.18471337579617833</v>
      </c>
      <c r="M155" s="148" t="s">
        <v>537</v>
      </c>
      <c r="N155" s="154">
        <v>42976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5">
        <v>87</v>
      </c>
      <c r="B156" s="156">
        <v>42831</v>
      </c>
      <c r="C156" s="156"/>
      <c r="D156" s="157" t="s">
        <v>684</v>
      </c>
      <c r="E156" s="158" t="s">
        <v>567</v>
      </c>
      <c r="F156" s="159">
        <v>40</v>
      </c>
      <c r="G156" s="159"/>
      <c r="H156" s="160">
        <v>13.1</v>
      </c>
      <c r="I156" s="160">
        <v>60</v>
      </c>
      <c r="J156" s="161" t="s">
        <v>685</v>
      </c>
      <c r="K156" s="162">
        <v>-26.9</v>
      </c>
      <c r="L156" s="163">
        <v>-0.67249999999999999</v>
      </c>
      <c r="M156" s="159" t="s">
        <v>549</v>
      </c>
      <c r="N156" s="156">
        <v>43138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88</v>
      </c>
      <c r="B157" s="146">
        <v>42837</v>
      </c>
      <c r="C157" s="146"/>
      <c r="D157" s="147" t="s">
        <v>93</v>
      </c>
      <c r="E157" s="148" t="s">
        <v>567</v>
      </c>
      <c r="F157" s="149">
        <v>289.5</v>
      </c>
      <c r="G157" s="148"/>
      <c r="H157" s="148">
        <v>354</v>
      </c>
      <c r="I157" s="150">
        <v>360</v>
      </c>
      <c r="J157" s="151" t="s">
        <v>686</v>
      </c>
      <c r="K157" s="152">
        <f t="shared" ref="K157:K165" si="24">H157-F157</f>
        <v>64.5</v>
      </c>
      <c r="L157" s="153">
        <f t="shared" ref="L157:L165" si="25">K157/F157</f>
        <v>0.22279792746113988</v>
      </c>
      <c r="M157" s="148" t="s">
        <v>537</v>
      </c>
      <c r="N157" s="154">
        <v>43040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89</v>
      </c>
      <c r="B158" s="146">
        <v>42845</v>
      </c>
      <c r="C158" s="146"/>
      <c r="D158" s="147" t="s">
        <v>401</v>
      </c>
      <c r="E158" s="148" t="s">
        <v>567</v>
      </c>
      <c r="F158" s="149">
        <v>700</v>
      </c>
      <c r="G158" s="148"/>
      <c r="H158" s="148">
        <v>840</v>
      </c>
      <c r="I158" s="150">
        <v>840</v>
      </c>
      <c r="J158" s="151" t="s">
        <v>687</v>
      </c>
      <c r="K158" s="152">
        <f t="shared" si="24"/>
        <v>140</v>
      </c>
      <c r="L158" s="153">
        <f t="shared" si="25"/>
        <v>0.2</v>
      </c>
      <c r="M158" s="148" t="s">
        <v>537</v>
      </c>
      <c r="N158" s="154">
        <v>42893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90</v>
      </c>
      <c r="B159" s="146">
        <v>42887</v>
      </c>
      <c r="C159" s="146"/>
      <c r="D159" s="147" t="s">
        <v>688</v>
      </c>
      <c r="E159" s="148" t="s">
        <v>567</v>
      </c>
      <c r="F159" s="149">
        <v>130</v>
      </c>
      <c r="G159" s="148"/>
      <c r="H159" s="148">
        <v>144.25</v>
      </c>
      <c r="I159" s="150">
        <v>170</v>
      </c>
      <c r="J159" s="151" t="s">
        <v>689</v>
      </c>
      <c r="K159" s="152">
        <f t="shared" si="24"/>
        <v>14.25</v>
      </c>
      <c r="L159" s="153">
        <f t="shared" si="25"/>
        <v>0.10961538461538461</v>
      </c>
      <c r="M159" s="148" t="s">
        <v>537</v>
      </c>
      <c r="N159" s="154">
        <v>43675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91</v>
      </c>
      <c r="B160" s="146">
        <v>42901</v>
      </c>
      <c r="C160" s="146"/>
      <c r="D160" s="147" t="s">
        <v>690</v>
      </c>
      <c r="E160" s="148" t="s">
        <v>567</v>
      </c>
      <c r="F160" s="149">
        <v>214.5</v>
      </c>
      <c r="G160" s="148"/>
      <c r="H160" s="148">
        <v>262</v>
      </c>
      <c r="I160" s="150">
        <v>262</v>
      </c>
      <c r="J160" s="151" t="s">
        <v>691</v>
      </c>
      <c r="K160" s="152">
        <f t="shared" si="24"/>
        <v>47.5</v>
      </c>
      <c r="L160" s="153">
        <f t="shared" si="25"/>
        <v>0.22144522144522144</v>
      </c>
      <c r="M160" s="148" t="s">
        <v>537</v>
      </c>
      <c r="N160" s="154">
        <v>42977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76">
        <v>92</v>
      </c>
      <c r="B161" s="177">
        <v>42933</v>
      </c>
      <c r="C161" s="177"/>
      <c r="D161" s="178" t="s">
        <v>692</v>
      </c>
      <c r="E161" s="179" t="s">
        <v>567</v>
      </c>
      <c r="F161" s="180">
        <v>370</v>
      </c>
      <c r="G161" s="179"/>
      <c r="H161" s="179">
        <v>447.5</v>
      </c>
      <c r="I161" s="181">
        <v>450</v>
      </c>
      <c r="J161" s="182" t="s">
        <v>625</v>
      </c>
      <c r="K161" s="152">
        <f t="shared" si="24"/>
        <v>77.5</v>
      </c>
      <c r="L161" s="183">
        <f t="shared" si="25"/>
        <v>0.20945945945945946</v>
      </c>
      <c r="M161" s="179" t="s">
        <v>537</v>
      </c>
      <c r="N161" s="184">
        <v>43035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76">
        <v>93</v>
      </c>
      <c r="B162" s="177">
        <v>42943</v>
      </c>
      <c r="C162" s="177"/>
      <c r="D162" s="178" t="s">
        <v>180</v>
      </c>
      <c r="E162" s="179" t="s">
        <v>567</v>
      </c>
      <c r="F162" s="180">
        <v>657.5</v>
      </c>
      <c r="G162" s="179"/>
      <c r="H162" s="179">
        <v>825</v>
      </c>
      <c r="I162" s="181">
        <v>820</v>
      </c>
      <c r="J162" s="182" t="s">
        <v>625</v>
      </c>
      <c r="K162" s="152">
        <f t="shared" si="24"/>
        <v>167.5</v>
      </c>
      <c r="L162" s="183">
        <f t="shared" si="25"/>
        <v>0.25475285171102663</v>
      </c>
      <c r="M162" s="179" t="s">
        <v>537</v>
      </c>
      <c r="N162" s="184">
        <v>43090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94</v>
      </c>
      <c r="B163" s="146">
        <v>42964</v>
      </c>
      <c r="C163" s="146"/>
      <c r="D163" s="147" t="s">
        <v>347</v>
      </c>
      <c r="E163" s="148" t="s">
        <v>567</v>
      </c>
      <c r="F163" s="149">
        <v>605</v>
      </c>
      <c r="G163" s="148"/>
      <c r="H163" s="148">
        <v>750</v>
      </c>
      <c r="I163" s="150">
        <v>750</v>
      </c>
      <c r="J163" s="151" t="s">
        <v>683</v>
      </c>
      <c r="K163" s="152">
        <f t="shared" si="24"/>
        <v>145</v>
      </c>
      <c r="L163" s="153">
        <f t="shared" si="25"/>
        <v>0.23966942148760331</v>
      </c>
      <c r="M163" s="148" t="s">
        <v>537</v>
      </c>
      <c r="N163" s="154">
        <v>43027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5">
        <v>95</v>
      </c>
      <c r="B164" s="156">
        <v>42979</v>
      </c>
      <c r="C164" s="156"/>
      <c r="D164" s="164" t="s">
        <v>693</v>
      </c>
      <c r="E164" s="159" t="s">
        <v>567</v>
      </c>
      <c r="F164" s="159">
        <v>255</v>
      </c>
      <c r="G164" s="160"/>
      <c r="H164" s="160">
        <v>217.25</v>
      </c>
      <c r="I164" s="160">
        <v>320</v>
      </c>
      <c r="J164" s="161" t="s">
        <v>694</v>
      </c>
      <c r="K164" s="162">
        <f t="shared" si="24"/>
        <v>-37.75</v>
      </c>
      <c r="L164" s="165">
        <f t="shared" si="25"/>
        <v>-0.14803921568627451</v>
      </c>
      <c r="M164" s="159" t="s">
        <v>549</v>
      </c>
      <c r="N164" s="156">
        <v>43661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96</v>
      </c>
      <c r="B165" s="146">
        <v>42997</v>
      </c>
      <c r="C165" s="146"/>
      <c r="D165" s="147" t="s">
        <v>695</v>
      </c>
      <c r="E165" s="148" t="s">
        <v>567</v>
      </c>
      <c r="F165" s="149">
        <v>215</v>
      </c>
      <c r="G165" s="148"/>
      <c r="H165" s="148">
        <v>258</v>
      </c>
      <c r="I165" s="150">
        <v>258</v>
      </c>
      <c r="J165" s="151" t="s">
        <v>625</v>
      </c>
      <c r="K165" s="152">
        <f t="shared" si="24"/>
        <v>43</v>
      </c>
      <c r="L165" s="153">
        <f t="shared" si="25"/>
        <v>0.2</v>
      </c>
      <c r="M165" s="148" t="s">
        <v>537</v>
      </c>
      <c r="N165" s="154">
        <v>43040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97</v>
      </c>
      <c r="B166" s="146">
        <v>42997</v>
      </c>
      <c r="C166" s="146"/>
      <c r="D166" s="147" t="s">
        <v>695</v>
      </c>
      <c r="E166" s="148" t="s">
        <v>567</v>
      </c>
      <c r="F166" s="149">
        <v>215</v>
      </c>
      <c r="G166" s="148"/>
      <c r="H166" s="148">
        <v>258</v>
      </c>
      <c r="I166" s="150">
        <v>258</v>
      </c>
      <c r="J166" s="182" t="s">
        <v>625</v>
      </c>
      <c r="K166" s="152">
        <v>43</v>
      </c>
      <c r="L166" s="153">
        <v>0.2</v>
      </c>
      <c r="M166" s="148" t="s">
        <v>537</v>
      </c>
      <c r="N166" s="154">
        <v>43040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6">
        <v>98</v>
      </c>
      <c r="B167" s="177">
        <v>42998</v>
      </c>
      <c r="C167" s="177"/>
      <c r="D167" s="178" t="s">
        <v>696</v>
      </c>
      <c r="E167" s="179" t="s">
        <v>567</v>
      </c>
      <c r="F167" s="149">
        <v>75</v>
      </c>
      <c r="G167" s="179"/>
      <c r="H167" s="179">
        <v>90</v>
      </c>
      <c r="I167" s="181">
        <v>90</v>
      </c>
      <c r="J167" s="151" t="s">
        <v>697</v>
      </c>
      <c r="K167" s="152">
        <f t="shared" ref="K167:K172" si="26">H167-F167</f>
        <v>15</v>
      </c>
      <c r="L167" s="153">
        <f t="shared" ref="L167:L172" si="27">K167/F167</f>
        <v>0.2</v>
      </c>
      <c r="M167" s="148" t="s">
        <v>537</v>
      </c>
      <c r="N167" s="154">
        <v>43019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6">
        <v>99</v>
      </c>
      <c r="B168" s="177">
        <v>43011</v>
      </c>
      <c r="C168" s="177"/>
      <c r="D168" s="178" t="s">
        <v>551</v>
      </c>
      <c r="E168" s="179" t="s">
        <v>567</v>
      </c>
      <c r="F168" s="180">
        <v>315</v>
      </c>
      <c r="G168" s="179"/>
      <c r="H168" s="179">
        <v>392</v>
      </c>
      <c r="I168" s="181">
        <v>384</v>
      </c>
      <c r="J168" s="182" t="s">
        <v>698</v>
      </c>
      <c r="K168" s="152">
        <f t="shared" si="26"/>
        <v>77</v>
      </c>
      <c r="L168" s="183">
        <f t="shared" si="27"/>
        <v>0.24444444444444444</v>
      </c>
      <c r="M168" s="179" t="s">
        <v>537</v>
      </c>
      <c r="N168" s="184">
        <v>43017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6">
        <v>100</v>
      </c>
      <c r="B169" s="177">
        <v>43013</v>
      </c>
      <c r="C169" s="177"/>
      <c r="D169" s="178" t="s">
        <v>429</v>
      </c>
      <c r="E169" s="179" t="s">
        <v>567</v>
      </c>
      <c r="F169" s="180">
        <v>145</v>
      </c>
      <c r="G169" s="179"/>
      <c r="H169" s="179">
        <v>179</v>
      </c>
      <c r="I169" s="181">
        <v>180</v>
      </c>
      <c r="J169" s="182" t="s">
        <v>699</v>
      </c>
      <c r="K169" s="152">
        <f t="shared" si="26"/>
        <v>34</v>
      </c>
      <c r="L169" s="183">
        <f t="shared" si="27"/>
        <v>0.23448275862068965</v>
      </c>
      <c r="M169" s="179" t="s">
        <v>537</v>
      </c>
      <c r="N169" s="184">
        <v>43025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6">
        <v>101</v>
      </c>
      <c r="B170" s="177">
        <v>43014</v>
      </c>
      <c r="C170" s="177"/>
      <c r="D170" s="178" t="s">
        <v>324</v>
      </c>
      <c r="E170" s="179" t="s">
        <v>567</v>
      </c>
      <c r="F170" s="180">
        <v>256</v>
      </c>
      <c r="G170" s="179"/>
      <c r="H170" s="179">
        <v>323</v>
      </c>
      <c r="I170" s="181">
        <v>320</v>
      </c>
      <c r="J170" s="182" t="s">
        <v>625</v>
      </c>
      <c r="K170" s="152">
        <f t="shared" si="26"/>
        <v>67</v>
      </c>
      <c r="L170" s="183">
        <f t="shared" si="27"/>
        <v>0.26171875</v>
      </c>
      <c r="M170" s="179" t="s">
        <v>537</v>
      </c>
      <c r="N170" s="184">
        <v>43067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6">
        <v>102</v>
      </c>
      <c r="B171" s="177">
        <v>43017</v>
      </c>
      <c r="C171" s="177"/>
      <c r="D171" s="178" t="s">
        <v>339</v>
      </c>
      <c r="E171" s="179" t="s">
        <v>567</v>
      </c>
      <c r="F171" s="180">
        <v>137.5</v>
      </c>
      <c r="G171" s="179"/>
      <c r="H171" s="179">
        <v>184</v>
      </c>
      <c r="I171" s="181">
        <v>183</v>
      </c>
      <c r="J171" s="182" t="s">
        <v>700</v>
      </c>
      <c r="K171" s="152">
        <f t="shared" si="26"/>
        <v>46.5</v>
      </c>
      <c r="L171" s="183">
        <f t="shared" si="27"/>
        <v>0.33818181818181819</v>
      </c>
      <c r="M171" s="179" t="s">
        <v>537</v>
      </c>
      <c r="N171" s="184">
        <v>43108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6">
        <v>103</v>
      </c>
      <c r="B172" s="177">
        <v>43018</v>
      </c>
      <c r="C172" s="177"/>
      <c r="D172" s="178" t="s">
        <v>701</v>
      </c>
      <c r="E172" s="179" t="s">
        <v>567</v>
      </c>
      <c r="F172" s="180">
        <v>125.5</v>
      </c>
      <c r="G172" s="179"/>
      <c r="H172" s="179">
        <v>158</v>
      </c>
      <c r="I172" s="181">
        <v>155</v>
      </c>
      <c r="J172" s="182" t="s">
        <v>702</v>
      </c>
      <c r="K172" s="152">
        <f t="shared" si="26"/>
        <v>32.5</v>
      </c>
      <c r="L172" s="183">
        <f t="shared" si="27"/>
        <v>0.25896414342629481</v>
      </c>
      <c r="M172" s="179" t="s">
        <v>537</v>
      </c>
      <c r="N172" s="184">
        <v>43067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6">
        <v>104</v>
      </c>
      <c r="B173" s="177">
        <v>43018</v>
      </c>
      <c r="C173" s="177"/>
      <c r="D173" s="178" t="s">
        <v>703</v>
      </c>
      <c r="E173" s="179" t="s">
        <v>567</v>
      </c>
      <c r="F173" s="180">
        <v>895</v>
      </c>
      <c r="G173" s="179"/>
      <c r="H173" s="179">
        <v>1122.5</v>
      </c>
      <c r="I173" s="181">
        <v>1078</v>
      </c>
      <c r="J173" s="182" t="s">
        <v>704</v>
      </c>
      <c r="K173" s="152">
        <v>227.5</v>
      </c>
      <c r="L173" s="183">
        <v>0.25418994413407803</v>
      </c>
      <c r="M173" s="179" t="s">
        <v>537</v>
      </c>
      <c r="N173" s="184">
        <v>43117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6">
        <v>105</v>
      </c>
      <c r="B174" s="177">
        <v>43020</v>
      </c>
      <c r="C174" s="177"/>
      <c r="D174" s="178" t="s">
        <v>333</v>
      </c>
      <c r="E174" s="179" t="s">
        <v>567</v>
      </c>
      <c r="F174" s="180">
        <v>525</v>
      </c>
      <c r="G174" s="179"/>
      <c r="H174" s="179">
        <v>629</v>
      </c>
      <c r="I174" s="181">
        <v>629</v>
      </c>
      <c r="J174" s="182" t="s">
        <v>625</v>
      </c>
      <c r="K174" s="152">
        <v>104</v>
      </c>
      <c r="L174" s="183">
        <v>0.19809523809523799</v>
      </c>
      <c r="M174" s="179" t="s">
        <v>537</v>
      </c>
      <c r="N174" s="184">
        <v>43119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6">
        <v>106</v>
      </c>
      <c r="B175" s="177">
        <v>43046</v>
      </c>
      <c r="C175" s="177"/>
      <c r="D175" s="178" t="s">
        <v>370</v>
      </c>
      <c r="E175" s="179" t="s">
        <v>567</v>
      </c>
      <c r="F175" s="180">
        <v>740</v>
      </c>
      <c r="G175" s="179"/>
      <c r="H175" s="179">
        <v>892.5</v>
      </c>
      <c r="I175" s="181">
        <v>900</v>
      </c>
      <c r="J175" s="182" t="s">
        <v>705</v>
      </c>
      <c r="K175" s="152">
        <f>H175-F175</f>
        <v>152.5</v>
      </c>
      <c r="L175" s="183">
        <f>K175/F175</f>
        <v>0.20608108108108109</v>
      </c>
      <c r="M175" s="179" t="s">
        <v>537</v>
      </c>
      <c r="N175" s="184">
        <v>43052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107</v>
      </c>
      <c r="B176" s="146">
        <v>43073</v>
      </c>
      <c r="C176" s="146"/>
      <c r="D176" s="147" t="s">
        <v>706</v>
      </c>
      <c r="E176" s="148" t="s">
        <v>567</v>
      </c>
      <c r="F176" s="149">
        <v>118.5</v>
      </c>
      <c r="G176" s="148"/>
      <c r="H176" s="148">
        <v>143.5</v>
      </c>
      <c r="I176" s="150">
        <v>145</v>
      </c>
      <c r="J176" s="151" t="s">
        <v>558</v>
      </c>
      <c r="K176" s="152">
        <f>H176-F176</f>
        <v>25</v>
      </c>
      <c r="L176" s="153">
        <f>K176/F176</f>
        <v>0.2109704641350211</v>
      </c>
      <c r="M176" s="148" t="s">
        <v>537</v>
      </c>
      <c r="N176" s="154">
        <v>43097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5">
        <v>108</v>
      </c>
      <c r="B177" s="156">
        <v>43090</v>
      </c>
      <c r="C177" s="156"/>
      <c r="D177" s="157" t="s">
        <v>406</v>
      </c>
      <c r="E177" s="158" t="s">
        <v>567</v>
      </c>
      <c r="F177" s="159">
        <v>715</v>
      </c>
      <c r="G177" s="159"/>
      <c r="H177" s="160">
        <v>500</v>
      </c>
      <c r="I177" s="160">
        <v>872</v>
      </c>
      <c r="J177" s="161" t="s">
        <v>707</v>
      </c>
      <c r="K177" s="162">
        <f>H177-F177</f>
        <v>-215</v>
      </c>
      <c r="L177" s="163">
        <f>K177/F177</f>
        <v>-0.30069930069930068</v>
      </c>
      <c r="M177" s="159" t="s">
        <v>549</v>
      </c>
      <c r="N177" s="156">
        <v>43670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109</v>
      </c>
      <c r="B178" s="146">
        <v>43098</v>
      </c>
      <c r="C178" s="146"/>
      <c r="D178" s="147" t="s">
        <v>551</v>
      </c>
      <c r="E178" s="148" t="s">
        <v>567</v>
      </c>
      <c r="F178" s="149">
        <v>435</v>
      </c>
      <c r="G178" s="148"/>
      <c r="H178" s="148">
        <v>542.5</v>
      </c>
      <c r="I178" s="150">
        <v>539</v>
      </c>
      <c r="J178" s="151" t="s">
        <v>625</v>
      </c>
      <c r="K178" s="152">
        <v>107.5</v>
      </c>
      <c r="L178" s="153">
        <v>0.247126436781609</v>
      </c>
      <c r="M178" s="148" t="s">
        <v>537</v>
      </c>
      <c r="N178" s="154">
        <v>43206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110</v>
      </c>
      <c r="B179" s="146">
        <v>43098</v>
      </c>
      <c r="C179" s="146"/>
      <c r="D179" s="147" t="s">
        <v>509</v>
      </c>
      <c r="E179" s="148" t="s">
        <v>567</v>
      </c>
      <c r="F179" s="149">
        <v>885</v>
      </c>
      <c r="G179" s="148"/>
      <c r="H179" s="148">
        <v>1090</v>
      </c>
      <c r="I179" s="150">
        <v>1084</v>
      </c>
      <c r="J179" s="151" t="s">
        <v>625</v>
      </c>
      <c r="K179" s="152">
        <v>205</v>
      </c>
      <c r="L179" s="153">
        <v>0.23163841807909599</v>
      </c>
      <c r="M179" s="148" t="s">
        <v>537</v>
      </c>
      <c r="N179" s="154">
        <v>43213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111</v>
      </c>
      <c r="B180" s="186">
        <v>43192</v>
      </c>
      <c r="C180" s="186"/>
      <c r="D180" s="164" t="s">
        <v>708</v>
      </c>
      <c r="E180" s="159" t="s">
        <v>567</v>
      </c>
      <c r="F180" s="187">
        <v>478.5</v>
      </c>
      <c r="G180" s="159"/>
      <c r="H180" s="159">
        <v>442</v>
      </c>
      <c r="I180" s="160">
        <v>613</v>
      </c>
      <c r="J180" s="161" t="s">
        <v>709</v>
      </c>
      <c r="K180" s="162">
        <f>H180-F180</f>
        <v>-36.5</v>
      </c>
      <c r="L180" s="163">
        <f>K180/F180</f>
        <v>-7.6280041797283177E-2</v>
      </c>
      <c r="M180" s="159" t="s">
        <v>549</v>
      </c>
      <c r="N180" s="156">
        <v>43762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5">
        <v>112</v>
      </c>
      <c r="B181" s="156">
        <v>43194</v>
      </c>
      <c r="C181" s="156"/>
      <c r="D181" s="157" t="s">
        <v>710</v>
      </c>
      <c r="E181" s="158" t="s">
        <v>567</v>
      </c>
      <c r="F181" s="159">
        <f>141.5-7.3</f>
        <v>134.19999999999999</v>
      </c>
      <c r="G181" s="159"/>
      <c r="H181" s="160">
        <v>77</v>
      </c>
      <c r="I181" s="160">
        <v>180</v>
      </c>
      <c r="J181" s="161" t="s">
        <v>711</v>
      </c>
      <c r="K181" s="162">
        <f>H181-F181</f>
        <v>-57.199999999999989</v>
      </c>
      <c r="L181" s="163">
        <f>K181/F181</f>
        <v>-0.42622950819672129</v>
      </c>
      <c r="M181" s="159" t="s">
        <v>549</v>
      </c>
      <c r="N181" s="156">
        <v>43522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5">
        <v>113</v>
      </c>
      <c r="B182" s="156">
        <v>43209</v>
      </c>
      <c r="C182" s="156"/>
      <c r="D182" s="157" t="s">
        <v>712</v>
      </c>
      <c r="E182" s="158" t="s">
        <v>567</v>
      </c>
      <c r="F182" s="159">
        <v>430</v>
      </c>
      <c r="G182" s="159"/>
      <c r="H182" s="160">
        <v>220</v>
      </c>
      <c r="I182" s="160">
        <v>537</v>
      </c>
      <c r="J182" s="161" t="s">
        <v>713</v>
      </c>
      <c r="K182" s="162">
        <f>H182-F182</f>
        <v>-210</v>
      </c>
      <c r="L182" s="163">
        <f>K182/F182</f>
        <v>-0.48837209302325579</v>
      </c>
      <c r="M182" s="159" t="s">
        <v>549</v>
      </c>
      <c r="N182" s="156">
        <v>43252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6">
        <v>114</v>
      </c>
      <c r="B183" s="177">
        <v>43220</v>
      </c>
      <c r="C183" s="177"/>
      <c r="D183" s="178" t="s">
        <v>371</v>
      </c>
      <c r="E183" s="179" t="s">
        <v>567</v>
      </c>
      <c r="F183" s="179">
        <v>153.5</v>
      </c>
      <c r="G183" s="179"/>
      <c r="H183" s="179">
        <v>196</v>
      </c>
      <c r="I183" s="181">
        <v>196</v>
      </c>
      <c r="J183" s="151" t="s">
        <v>714</v>
      </c>
      <c r="K183" s="152">
        <f>H183-F183</f>
        <v>42.5</v>
      </c>
      <c r="L183" s="153">
        <f>K183/F183</f>
        <v>0.27687296416938112</v>
      </c>
      <c r="M183" s="148" t="s">
        <v>537</v>
      </c>
      <c r="N183" s="154">
        <v>43605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5">
        <v>115</v>
      </c>
      <c r="B184" s="156">
        <v>43306</v>
      </c>
      <c r="C184" s="156"/>
      <c r="D184" s="157" t="s">
        <v>684</v>
      </c>
      <c r="E184" s="158" t="s">
        <v>567</v>
      </c>
      <c r="F184" s="159">
        <v>27.5</v>
      </c>
      <c r="G184" s="159"/>
      <c r="H184" s="160">
        <v>13.1</v>
      </c>
      <c r="I184" s="160">
        <v>60</v>
      </c>
      <c r="J184" s="161" t="s">
        <v>715</v>
      </c>
      <c r="K184" s="162">
        <v>-14.4</v>
      </c>
      <c r="L184" s="163">
        <v>-0.52363636363636401</v>
      </c>
      <c r="M184" s="159" t="s">
        <v>549</v>
      </c>
      <c r="N184" s="156">
        <v>43138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116</v>
      </c>
      <c r="B185" s="186">
        <v>43318</v>
      </c>
      <c r="C185" s="186"/>
      <c r="D185" s="164" t="s">
        <v>716</v>
      </c>
      <c r="E185" s="159" t="s">
        <v>567</v>
      </c>
      <c r="F185" s="159">
        <v>148.5</v>
      </c>
      <c r="G185" s="159"/>
      <c r="H185" s="159">
        <v>102</v>
      </c>
      <c r="I185" s="160">
        <v>182</v>
      </c>
      <c r="J185" s="161" t="s">
        <v>717</v>
      </c>
      <c r="K185" s="162">
        <f>H185-F185</f>
        <v>-46.5</v>
      </c>
      <c r="L185" s="163">
        <f>K185/F185</f>
        <v>-0.31313131313131315</v>
      </c>
      <c r="M185" s="159" t="s">
        <v>549</v>
      </c>
      <c r="N185" s="156">
        <v>43661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117</v>
      </c>
      <c r="B186" s="146">
        <v>43335</v>
      </c>
      <c r="C186" s="146"/>
      <c r="D186" s="147" t="s">
        <v>718</v>
      </c>
      <c r="E186" s="148" t="s">
        <v>567</v>
      </c>
      <c r="F186" s="179">
        <v>285</v>
      </c>
      <c r="G186" s="148"/>
      <c r="H186" s="148">
        <v>355</v>
      </c>
      <c r="I186" s="150">
        <v>364</v>
      </c>
      <c r="J186" s="151" t="s">
        <v>719</v>
      </c>
      <c r="K186" s="152">
        <v>70</v>
      </c>
      <c r="L186" s="153">
        <v>0.24561403508771901</v>
      </c>
      <c r="M186" s="148" t="s">
        <v>537</v>
      </c>
      <c r="N186" s="154">
        <v>43455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118</v>
      </c>
      <c r="B187" s="146">
        <v>43341</v>
      </c>
      <c r="C187" s="146"/>
      <c r="D187" s="147" t="s">
        <v>359</v>
      </c>
      <c r="E187" s="148" t="s">
        <v>567</v>
      </c>
      <c r="F187" s="179">
        <v>525</v>
      </c>
      <c r="G187" s="148"/>
      <c r="H187" s="148">
        <v>585</v>
      </c>
      <c r="I187" s="150">
        <v>635</v>
      </c>
      <c r="J187" s="151" t="s">
        <v>720</v>
      </c>
      <c r="K187" s="152">
        <f t="shared" ref="K187:K204" si="28">H187-F187</f>
        <v>60</v>
      </c>
      <c r="L187" s="153">
        <f t="shared" ref="L187:L204" si="29">K187/F187</f>
        <v>0.11428571428571428</v>
      </c>
      <c r="M187" s="148" t="s">
        <v>537</v>
      </c>
      <c r="N187" s="154">
        <v>43662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119</v>
      </c>
      <c r="B188" s="146">
        <v>43395</v>
      </c>
      <c r="C188" s="146"/>
      <c r="D188" s="147" t="s">
        <v>347</v>
      </c>
      <c r="E188" s="148" t="s">
        <v>567</v>
      </c>
      <c r="F188" s="179">
        <v>475</v>
      </c>
      <c r="G188" s="148"/>
      <c r="H188" s="148">
        <v>574</v>
      </c>
      <c r="I188" s="150">
        <v>570</v>
      </c>
      <c r="J188" s="151" t="s">
        <v>625</v>
      </c>
      <c r="K188" s="152">
        <f t="shared" si="28"/>
        <v>99</v>
      </c>
      <c r="L188" s="153">
        <f t="shared" si="29"/>
        <v>0.20842105263157895</v>
      </c>
      <c r="M188" s="148" t="s">
        <v>537</v>
      </c>
      <c r="N188" s="154">
        <v>43403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6">
        <v>120</v>
      </c>
      <c r="B189" s="177">
        <v>43397</v>
      </c>
      <c r="C189" s="177"/>
      <c r="D189" s="178" t="s">
        <v>366</v>
      </c>
      <c r="E189" s="179" t="s">
        <v>567</v>
      </c>
      <c r="F189" s="179">
        <v>707.5</v>
      </c>
      <c r="G189" s="179"/>
      <c r="H189" s="179">
        <v>872</v>
      </c>
      <c r="I189" s="181">
        <v>872</v>
      </c>
      <c r="J189" s="182" t="s">
        <v>625</v>
      </c>
      <c r="K189" s="152">
        <f t="shared" si="28"/>
        <v>164.5</v>
      </c>
      <c r="L189" s="183">
        <f t="shared" si="29"/>
        <v>0.23250883392226149</v>
      </c>
      <c r="M189" s="179" t="s">
        <v>537</v>
      </c>
      <c r="N189" s="184">
        <v>43482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6">
        <v>121</v>
      </c>
      <c r="B190" s="177">
        <v>43398</v>
      </c>
      <c r="C190" s="177"/>
      <c r="D190" s="178" t="s">
        <v>721</v>
      </c>
      <c r="E190" s="179" t="s">
        <v>567</v>
      </c>
      <c r="F190" s="179">
        <v>162</v>
      </c>
      <c r="G190" s="179"/>
      <c r="H190" s="179">
        <v>204</v>
      </c>
      <c r="I190" s="181">
        <v>209</v>
      </c>
      <c r="J190" s="182" t="s">
        <v>722</v>
      </c>
      <c r="K190" s="152">
        <f t="shared" si="28"/>
        <v>42</v>
      </c>
      <c r="L190" s="183">
        <f t="shared" si="29"/>
        <v>0.25925925925925924</v>
      </c>
      <c r="M190" s="179" t="s">
        <v>537</v>
      </c>
      <c r="N190" s="184">
        <v>43539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122</v>
      </c>
      <c r="B191" s="177">
        <v>43399</v>
      </c>
      <c r="C191" s="177"/>
      <c r="D191" s="178" t="s">
        <v>446</v>
      </c>
      <c r="E191" s="179" t="s">
        <v>567</v>
      </c>
      <c r="F191" s="179">
        <v>240</v>
      </c>
      <c r="G191" s="179"/>
      <c r="H191" s="179">
        <v>297</v>
      </c>
      <c r="I191" s="181">
        <v>297</v>
      </c>
      <c r="J191" s="182" t="s">
        <v>625</v>
      </c>
      <c r="K191" s="188">
        <f t="shared" si="28"/>
        <v>57</v>
      </c>
      <c r="L191" s="183">
        <f t="shared" si="29"/>
        <v>0.23749999999999999</v>
      </c>
      <c r="M191" s="179" t="s">
        <v>537</v>
      </c>
      <c r="N191" s="184">
        <v>43417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123</v>
      </c>
      <c r="B192" s="146">
        <v>43439</v>
      </c>
      <c r="C192" s="146"/>
      <c r="D192" s="147" t="s">
        <v>723</v>
      </c>
      <c r="E192" s="148" t="s">
        <v>567</v>
      </c>
      <c r="F192" s="148">
        <v>202.5</v>
      </c>
      <c r="G192" s="148"/>
      <c r="H192" s="148">
        <v>255</v>
      </c>
      <c r="I192" s="150">
        <v>252</v>
      </c>
      <c r="J192" s="151" t="s">
        <v>625</v>
      </c>
      <c r="K192" s="152">
        <f t="shared" si="28"/>
        <v>52.5</v>
      </c>
      <c r="L192" s="153">
        <f t="shared" si="29"/>
        <v>0.25925925925925924</v>
      </c>
      <c r="M192" s="148" t="s">
        <v>537</v>
      </c>
      <c r="N192" s="154">
        <v>43542</v>
      </c>
      <c r="O192" s="1"/>
      <c r="P192" s="1"/>
      <c r="Q192" s="1"/>
      <c r="R192" s="6" t="s">
        <v>724</v>
      </c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124</v>
      </c>
      <c r="B193" s="177">
        <v>43465</v>
      </c>
      <c r="C193" s="146"/>
      <c r="D193" s="178" t="s">
        <v>393</v>
      </c>
      <c r="E193" s="179" t="s">
        <v>567</v>
      </c>
      <c r="F193" s="179">
        <v>710</v>
      </c>
      <c r="G193" s="179"/>
      <c r="H193" s="179">
        <v>866</v>
      </c>
      <c r="I193" s="181">
        <v>866</v>
      </c>
      <c r="J193" s="182" t="s">
        <v>625</v>
      </c>
      <c r="K193" s="152">
        <f t="shared" si="28"/>
        <v>156</v>
      </c>
      <c r="L193" s="153">
        <f t="shared" si="29"/>
        <v>0.21971830985915494</v>
      </c>
      <c r="M193" s="148" t="s">
        <v>537</v>
      </c>
      <c r="N193" s="154">
        <v>43553</v>
      </c>
      <c r="O193" s="1"/>
      <c r="P193" s="1"/>
      <c r="Q193" s="1"/>
      <c r="R193" s="6" t="s">
        <v>724</v>
      </c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125</v>
      </c>
      <c r="B194" s="177">
        <v>43522</v>
      </c>
      <c r="C194" s="177"/>
      <c r="D194" s="178" t="s">
        <v>151</v>
      </c>
      <c r="E194" s="179" t="s">
        <v>567</v>
      </c>
      <c r="F194" s="179">
        <v>337.25</v>
      </c>
      <c r="G194" s="179"/>
      <c r="H194" s="179">
        <v>398.5</v>
      </c>
      <c r="I194" s="181">
        <v>411</v>
      </c>
      <c r="J194" s="151" t="s">
        <v>725</v>
      </c>
      <c r="K194" s="152">
        <f t="shared" si="28"/>
        <v>61.25</v>
      </c>
      <c r="L194" s="153">
        <f t="shared" si="29"/>
        <v>0.1816160118606375</v>
      </c>
      <c r="M194" s="148" t="s">
        <v>537</v>
      </c>
      <c r="N194" s="154">
        <v>43760</v>
      </c>
      <c r="O194" s="1"/>
      <c r="P194" s="1"/>
      <c r="Q194" s="1"/>
      <c r="R194" s="6" t="s">
        <v>724</v>
      </c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9">
        <v>126</v>
      </c>
      <c r="B195" s="190">
        <v>43559</v>
      </c>
      <c r="C195" s="190"/>
      <c r="D195" s="191" t="s">
        <v>726</v>
      </c>
      <c r="E195" s="192" t="s">
        <v>567</v>
      </c>
      <c r="F195" s="192">
        <v>130</v>
      </c>
      <c r="G195" s="192"/>
      <c r="H195" s="192">
        <v>65</v>
      </c>
      <c r="I195" s="193">
        <v>158</v>
      </c>
      <c r="J195" s="161" t="s">
        <v>727</v>
      </c>
      <c r="K195" s="162">
        <f t="shared" si="28"/>
        <v>-65</v>
      </c>
      <c r="L195" s="163">
        <f t="shared" si="29"/>
        <v>-0.5</v>
      </c>
      <c r="M195" s="159" t="s">
        <v>549</v>
      </c>
      <c r="N195" s="156">
        <v>43726</v>
      </c>
      <c r="O195" s="1"/>
      <c r="P195" s="1"/>
      <c r="Q195" s="1"/>
      <c r="R195" s="6" t="s">
        <v>728</v>
      </c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127</v>
      </c>
      <c r="B196" s="177">
        <v>43017</v>
      </c>
      <c r="C196" s="177"/>
      <c r="D196" s="178" t="s">
        <v>182</v>
      </c>
      <c r="E196" s="179" t="s">
        <v>567</v>
      </c>
      <c r="F196" s="179">
        <v>141.5</v>
      </c>
      <c r="G196" s="179"/>
      <c r="H196" s="179">
        <v>183.5</v>
      </c>
      <c r="I196" s="181">
        <v>210</v>
      </c>
      <c r="J196" s="151" t="s">
        <v>722</v>
      </c>
      <c r="K196" s="152">
        <f t="shared" si="28"/>
        <v>42</v>
      </c>
      <c r="L196" s="153">
        <f t="shared" si="29"/>
        <v>0.29681978798586572</v>
      </c>
      <c r="M196" s="148" t="s">
        <v>537</v>
      </c>
      <c r="N196" s="154">
        <v>43042</v>
      </c>
      <c r="O196" s="1"/>
      <c r="P196" s="1"/>
      <c r="Q196" s="1"/>
      <c r="R196" s="6" t="s">
        <v>728</v>
      </c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128</v>
      </c>
      <c r="B197" s="190">
        <v>43074</v>
      </c>
      <c r="C197" s="190"/>
      <c r="D197" s="191" t="s">
        <v>729</v>
      </c>
      <c r="E197" s="192" t="s">
        <v>567</v>
      </c>
      <c r="F197" s="187">
        <v>172</v>
      </c>
      <c r="G197" s="192"/>
      <c r="H197" s="192">
        <v>155.25</v>
      </c>
      <c r="I197" s="193">
        <v>230</v>
      </c>
      <c r="J197" s="161" t="s">
        <v>730</v>
      </c>
      <c r="K197" s="162">
        <f t="shared" si="28"/>
        <v>-16.75</v>
      </c>
      <c r="L197" s="163">
        <f t="shared" si="29"/>
        <v>-9.7383720930232565E-2</v>
      </c>
      <c r="M197" s="159" t="s">
        <v>549</v>
      </c>
      <c r="N197" s="156">
        <v>43787</v>
      </c>
      <c r="O197" s="1"/>
      <c r="P197" s="1"/>
      <c r="Q197" s="1"/>
      <c r="R197" s="6" t="s">
        <v>728</v>
      </c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6">
        <v>129</v>
      </c>
      <c r="B198" s="177">
        <v>43398</v>
      </c>
      <c r="C198" s="177"/>
      <c r="D198" s="178" t="s">
        <v>107</v>
      </c>
      <c r="E198" s="179" t="s">
        <v>567</v>
      </c>
      <c r="F198" s="179">
        <v>698.5</v>
      </c>
      <c r="G198" s="179"/>
      <c r="H198" s="179">
        <v>890</v>
      </c>
      <c r="I198" s="181">
        <v>890</v>
      </c>
      <c r="J198" s="151" t="s">
        <v>790</v>
      </c>
      <c r="K198" s="152">
        <f t="shared" si="28"/>
        <v>191.5</v>
      </c>
      <c r="L198" s="153">
        <f t="shared" si="29"/>
        <v>0.27415891195418757</v>
      </c>
      <c r="M198" s="148" t="s">
        <v>537</v>
      </c>
      <c r="N198" s="154">
        <v>44328</v>
      </c>
      <c r="O198" s="1"/>
      <c r="P198" s="1"/>
      <c r="Q198" s="1"/>
      <c r="R198" s="6" t="s">
        <v>724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130</v>
      </c>
      <c r="B199" s="177">
        <v>42877</v>
      </c>
      <c r="C199" s="177"/>
      <c r="D199" s="178" t="s">
        <v>358</v>
      </c>
      <c r="E199" s="179" t="s">
        <v>567</v>
      </c>
      <c r="F199" s="179">
        <v>127.6</v>
      </c>
      <c r="G199" s="179"/>
      <c r="H199" s="179">
        <v>138</v>
      </c>
      <c r="I199" s="181">
        <v>190</v>
      </c>
      <c r="J199" s="151" t="s">
        <v>731</v>
      </c>
      <c r="K199" s="152">
        <f t="shared" si="28"/>
        <v>10.400000000000006</v>
      </c>
      <c r="L199" s="153">
        <f t="shared" si="29"/>
        <v>8.1504702194357417E-2</v>
      </c>
      <c r="M199" s="148" t="s">
        <v>537</v>
      </c>
      <c r="N199" s="154">
        <v>43774</v>
      </c>
      <c r="O199" s="1"/>
      <c r="P199" s="1"/>
      <c r="Q199" s="1"/>
      <c r="R199" s="6" t="s">
        <v>728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131</v>
      </c>
      <c r="B200" s="177">
        <v>43158</v>
      </c>
      <c r="C200" s="177"/>
      <c r="D200" s="178" t="s">
        <v>732</v>
      </c>
      <c r="E200" s="179" t="s">
        <v>567</v>
      </c>
      <c r="F200" s="179">
        <v>317</v>
      </c>
      <c r="G200" s="179"/>
      <c r="H200" s="179">
        <v>382.5</v>
      </c>
      <c r="I200" s="181">
        <v>398</v>
      </c>
      <c r="J200" s="151" t="s">
        <v>733</v>
      </c>
      <c r="K200" s="152">
        <f t="shared" si="28"/>
        <v>65.5</v>
      </c>
      <c r="L200" s="153">
        <f t="shared" si="29"/>
        <v>0.20662460567823343</v>
      </c>
      <c r="M200" s="148" t="s">
        <v>537</v>
      </c>
      <c r="N200" s="154">
        <v>44238</v>
      </c>
      <c r="O200" s="1"/>
      <c r="P200" s="1"/>
      <c r="Q200" s="1"/>
      <c r="R200" s="6" t="s">
        <v>728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132</v>
      </c>
      <c r="B201" s="190">
        <v>43164</v>
      </c>
      <c r="C201" s="190"/>
      <c r="D201" s="191" t="s">
        <v>144</v>
      </c>
      <c r="E201" s="192" t="s">
        <v>567</v>
      </c>
      <c r="F201" s="187">
        <f>510-14.4</f>
        <v>495.6</v>
      </c>
      <c r="G201" s="192"/>
      <c r="H201" s="192">
        <v>350</v>
      </c>
      <c r="I201" s="193">
        <v>672</v>
      </c>
      <c r="J201" s="161" t="s">
        <v>734</v>
      </c>
      <c r="K201" s="162">
        <f t="shared" si="28"/>
        <v>-145.60000000000002</v>
      </c>
      <c r="L201" s="163">
        <f t="shared" si="29"/>
        <v>-0.29378531073446329</v>
      </c>
      <c r="M201" s="159" t="s">
        <v>549</v>
      </c>
      <c r="N201" s="156">
        <v>43887</v>
      </c>
      <c r="O201" s="1"/>
      <c r="P201" s="1"/>
      <c r="Q201" s="1"/>
      <c r="R201" s="6" t="s">
        <v>724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133</v>
      </c>
      <c r="B202" s="190">
        <v>43237</v>
      </c>
      <c r="C202" s="190"/>
      <c r="D202" s="191" t="s">
        <v>438</v>
      </c>
      <c r="E202" s="192" t="s">
        <v>567</v>
      </c>
      <c r="F202" s="187">
        <v>230.3</v>
      </c>
      <c r="G202" s="192"/>
      <c r="H202" s="192">
        <v>102.5</v>
      </c>
      <c r="I202" s="193">
        <v>348</v>
      </c>
      <c r="J202" s="161" t="s">
        <v>735</v>
      </c>
      <c r="K202" s="162">
        <f t="shared" si="28"/>
        <v>-127.80000000000001</v>
      </c>
      <c r="L202" s="163">
        <f t="shared" si="29"/>
        <v>-0.55492835432045162</v>
      </c>
      <c r="M202" s="159" t="s">
        <v>549</v>
      </c>
      <c r="N202" s="156">
        <v>43896</v>
      </c>
      <c r="O202" s="1"/>
      <c r="P202" s="1"/>
      <c r="Q202" s="1"/>
      <c r="R202" s="6" t="s">
        <v>724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134</v>
      </c>
      <c r="B203" s="177">
        <v>43258</v>
      </c>
      <c r="C203" s="177"/>
      <c r="D203" s="178" t="s">
        <v>410</v>
      </c>
      <c r="E203" s="179" t="s">
        <v>567</v>
      </c>
      <c r="F203" s="179">
        <f>342.5-5.1</f>
        <v>337.4</v>
      </c>
      <c r="G203" s="179"/>
      <c r="H203" s="179">
        <v>412.5</v>
      </c>
      <c r="I203" s="181">
        <v>439</v>
      </c>
      <c r="J203" s="151" t="s">
        <v>736</v>
      </c>
      <c r="K203" s="152">
        <f t="shared" si="28"/>
        <v>75.100000000000023</v>
      </c>
      <c r="L203" s="153">
        <f t="shared" si="29"/>
        <v>0.22258446947243635</v>
      </c>
      <c r="M203" s="148" t="s">
        <v>537</v>
      </c>
      <c r="N203" s="154">
        <v>44230</v>
      </c>
      <c r="O203" s="1"/>
      <c r="P203" s="1"/>
      <c r="Q203" s="1"/>
      <c r="R203" s="6" t="s">
        <v>728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0">
        <v>135</v>
      </c>
      <c r="B204" s="169">
        <v>43285</v>
      </c>
      <c r="C204" s="169"/>
      <c r="D204" s="170" t="s">
        <v>55</v>
      </c>
      <c r="E204" s="171" t="s">
        <v>567</v>
      </c>
      <c r="F204" s="171">
        <f>127.5-5.53</f>
        <v>121.97</v>
      </c>
      <c r="G204" s="172"/>
      <c r="H204" s="172">
        <v>122.5</v>
      </c>
      <c r="I204" s="172">
        <v>170</v>
      </c>
      <c r="J204" s="173" t="s">
        <v>763</v>
      </c>
      <c r="K204" s="174">
        <f t="shared" si="28"/>
        <v>0.53000000000000114</v>
      </c>
      <c r="L204" s="175">
        <f t="shared" si="29"/>
        <v>4.3453308190538747E-3</v>
      </c>
      <c r="M204" s="171" t="s">
        <v>658</v>
      </c>
      <c r="N204" s="169">
        <v>44431</v>
      </c>
      <c r="O204" s="1"/>
      <c r="P204" s="1"/>
      <c r="Q204" s="1"/>
      <c r="R204" s="6" t="s">
        <v>724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136</v>
      </c>
      <c r="B205" s="190">
        <v>43294</v>
      </c>
      <c r="C205" s="190"/>
      <c r="D205" s="191" t="s">
        <v>349</v>
      </c>
      <c r="E205" s="192" t="s">
        <v>567</v>
      </c>
      <c r="F205" s="187">
        <v>46.5</v>
      </c>
      <c r="G205" s="192"/>
      <c r="H205" s="192">
        <v>17</v>
      </c>
      <c r="I205" s="193">
        <v>59</v>
      </c>
      <c r="J205" s="161" t="s">
        <v>737</v>
      </c>
      <c r="K205" s="162">
        <f t="shared" ref="K205:K213" si="30">H205-F205</f>
        <v>-29.5</v>
      </c>
      <c r="L205" s="163">
        <f t="shared" ref="L205:L213" si="31">K205/F205</f>
        <v>-0.63440860215053763</v>
      </c>
      <c r="M205" s="159" t="s">
        <v>549</v>
      </c>
      <c r="N205" s="156">
        <v>43887</v>
      </c>
      <c r="O205" s="1"/>
      <c r="P205" s="1"/>
      <c r="Q205" s="1"/>
      <c r="R205" s="6" t="s">
        <v>724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137</v>
      </c>
      <c r="B206" s="177">
        <v>43396</v>
      </c>
      <c r="C206" s="177"/>
      <c r="D206" s="178" t="s">
        <v>395</v>
      </c>
      <c r="E206" s="179" t="s">
        <v>567</v>
      </c>
      <c r="F206" s="179">
        <v>156.5</v>
      </c>
      <c r="G206" s="179"/>
      <c r="H206" s="179">
        <v>207.5</v>
      </c>
      <c r="I206" s="181">
        <v>191</v>
      </c>
      <c r="J206" s="151" t="s">
        <v>625</v>
      </c>
      <c r="K206" s="152">
        <f t="shared" si="30"/>
        <v>51</v>
      </c>
      <c r="L206" s="153">
        <f t="shared" si="31"/>
        <v>0.32587859424920129</v>
      </c>
      <c r="M206" s="148" t="s">
        <v>537</v>
      </c>
      <c r="N206" s="154">
        <v>44369</v>
      </c>
      <c r="O206" s="1"/>
      <c r="P206" s="1"/>
      <c r="Q206" s="1"/>
      <c r="R206" s="6" t="s">
        <v>724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138</v>
      </c>
      <c r="B207" s="177">
        <v>43439</v>
      </c>
      <c r="C207" s="177"/>
      <c r="D207" s="178" t="s">
        <v>314</v>
      </c>
      <c r="E207" s="179" t="s">
        <v>567</v>
      </c>
      <c r="F207" s="179">
        <v>259.5</v>
      </c>
      <c r="G207" s="179"/>
      <c r="H207" s="179">
        <v>320</v>
      </c>
      <c r="I207" s="181">
        <v>320</v>
      </c>
      <c r="J207" s="151" t="s">
        <v>625</v>
      </c>
      <c r="K207" s="152">
        <f t="shared" si="30"/>
        <v>60.5</v>
      </c>
      <c r="L207" s="153">
        <f t="shared" si="31"/>
        <v>0.23314065510597304</v>
      </c>
      <c r="M207" s="148" t="s">
        <v>537</v>
      </c>
      <c r="N207" s="154">
        <v>44323</v>
      </c>
      <c r="O207" s="1"/>
      <c r="P207" s="1"/>
      <c r="Q207" s="1"/>
      <c r="R207" s="6" t="s">
        <v>724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139</v>
      </c>
      <c r="B208" s="190">
        <v>43439</v>
      </c>
      <c r="C208" s="190"/>
      <c r="D208" s="191" t="s">
        <v>738</v>
      </c>
      <c r="E208" s="192" t="s">
        <v>567</v>
      </c>
      <c r="F208" s="192">
        <v>715</v>
      </c>
      <c r="G208" s="192"/>
      <c r="H208" s="192">
        <v>445</v>
      </c>
      <c r="I208" s="193">
        <v>840</v>
      </c>
      <c r="J208" s="161" t="s">
        <v>739</v>
      </c>
      <c r="K208" s="162">
        <f t="shared" si="30"/>
        <v>-270</v>
      </c>
      <c r="L208" s="163">
        <f t="shared" si="31"/>
        <v>-0.3776223776223776</v>
      </c>
      <c r="M208" s="159" t="s">
        <v>549</v>
      </c>
      <c r="N208" s="156">
        <v>43800</v>
      </c>
      <c r="O208" s="1"/>
      <c r="P208" s="1"/>
      <c r="Q208" s="1"/>
      <c r="R208" s="6" t="s">
        <v>724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140</v>
      </c>
      <c r="B209" s="177">
        <v>43469</v>
      </c>
      <c r="C209" s="177"/>
      <c r="D209" s="178" t="s">
        <v>156</v>
      </c>
      <c r="E209" s="179" t="s">
        <v>567</v>
      </c>
      <c r="F209" s="179">
        <v>875</v>
      </c>
      <c r="G209" s="179"/>
      <c r="H209" s="179">
        <v>1165</v>
      </c>
      <c r="I209" s="181">
        <v>1185</v>
      </c>
      <c r="J209" s="151" t="s">
        <v>740</v>
      </c>
      <c r="K209" s="152">
        <f t="shared" si="30"/>
        <v>290</v>
      </c>
      <c r="L209" s="153">
        <f t="shared" si="31"/>
        <v>0.33142857142857141</v>
      </c>
      <c r="M209" s="148" t="s">
        <v>537</v>
      </c>
      <c r="N209" s="154">
        <v>43847</v>
      </c>
      <c r="O209" s="1"/>
      <c r="P209" s="1"/>
      <c r="Q209" s="1"/>
      <c r="R209" s="6" t="s">
        <v>724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141</v>
      </c>
      <c r="B210" s="177">
        <v>43559</v>
      </c>
      <c r="C210" s="177"/>
      <c r="D210" s="178" t="s">
        <v>330</v>
      </c>
      <c r="E210" s="179" t="s">
        <v>567</v>
      </c>
      <c r="F210" s="179">
        <f>387-14.63</f>
        <v>372.37</v>
      </c>
      <c r="G210" s="179"/>
      <c r="H210" s="179">
        <v>490</v>
      </c>
      <c r="I210" s="181">
        <v>490</v>
      </c>
      <c r="J210" s="151" t="s">
        <v>625</v>
      </c>
      <c r="K210" s="152">
        <f t="shared" si="30"/>
        <v>117.63</v>
      </c>
      <c r="L210" s="153">
        <f t="shared" si="31"/>
        <v>0.31589548030185027</v>
      </c>
      <c r="M210" s="148" t="s">
        <v>537</v>
      </c>
      <c r="N210" s="154">
        <v>43850</v>
      </c>
      <c r="O210" s="1"/>
      <c r="P210" s="1"/>
      <c r="Q210" s="1"/>
      <c r="R210" s="6" t="s">
        <v>724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142</v>
      </c>
      <c r="B211" s="190">
        <v>43578</v>
      </c>
      <c r="C211" s="190"/>
      <c r="D211" s="191" t="s">
        <v>741</v>
      </c>
      <c r="E211" s="192" t="s">
        <v>539</v>
      </c>
      <c r="F211" s="192">
        <v>220</v>
      </c>
      <c r="G211" s="192"/>
      <c r="H211" s="192">
        <v>127.5</v>
      </c>
      <c r="I211" s="193">
        <v>284</v>
      </c>
      <c r="J211" s="161" t="s">
        <v>742</v>
      </c>
      <c r="K211" s="162">
        <f t="shared" si="30"/>
        <v>-92.5</v>
      </c>
      <c r="L211" s="163">
        <f t="shared" si="31"/>
        <v>-0.42045454545454547</v>
      </c>
      <c r="M211" s="159" t="s">
        <v>549</v>
      </c>
      <c r="N211" s="156">
        <v>43896</v>
      </c>
      <c r="O211" s="1"/>
      <c r="P211" s="1"/>
      <c r="Q211" s="1"/>
      <c r="R211" s="6" t="s">
        <v>724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143</v>
      </c>
      <c r="B212" s="177">
        <v>43622</v>
      </c>
      <c r="C212" s="177"/>
      <c r="D212" s="178" t="s">
        <v>447</v>
      </c>
      <c r="E212" s="179" t="s">
        <v>539</v>
      </c>
      <c r="F212" s="179">
        <v>332.8</v>
      </c>
      <c r="G212" s="179"/>
      <c r="H212" s="179">
        <v>405</v>
      </c>
      <c r="I212" s="181">
        <v>419</v>
      </c>
      <c r="J212" s="151" t="s">
        <v>743</v>
      </c>
      <c r="K212" s="152">
        <f t="shared" si="30"/>
        <v>72.199999999999989</v>
      </c>
      <c r="L212" s="153">
        <f t="shared" si="31"/>
        <v>0.21694711538461534</v>
      </c>
      <c r="M212" s="148" t="s">
        <v>537</v>
      </c>
      <c r="N212" s="154">
        <v>43860</v>
      </c>
      <c r="O212" s="1"/>
      <c r="P212" s="1"/>
      <c r="Q212" s="1"/>
      <c r="R212" s="6" t="s">
        <v>728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0">
        <v>144</v>
      </c>
      <c r="B213" s="169">
        <v>43641</v>
      </c>
      <c r="C213" s="169"/>
      <c r="D213" s="170" t="s">
        <v>149</v>
      </c>
      <c r="E213" s="171" t="s">
        <v>567</v>
      </c>
      <c r="F213" s="171">
        <v>386</v>
      </c>
      <c r="G213" s="172"/>
      <c r="H213" s="172">
        <v>395</v>
      </c>
      <c r="I213" s="172">
        <v>452</v>
      </c>
      <c r="J213" s="173" t="s">
        <v>744</v>
      </c>
      <c r="K213" s="174">
        <f t="shared" si="30"/>
        <v>9</v>
      </c>
      <c r="L213" s="175">
        <f t="shared" si="31"/>
        <v>2.3316062176165803E-2</v>
      </c>
      <c r="M213" s="171" t="s">
        <v>658</v>
      </c>
      <c r="N213" s="169">
        <v>43868</v>
      </c>
      <c r="O213" s="1"/>
      <c r="P213" s="1"/>
      <c r="Q213" s="1"/>
      <c r="R213" s="6" t="s">
        <v>728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0">
        <v>145</v>
      </c>
      <c r="B214" s="169">
        <v>43707</v>
      </c>
      <c r="C214" s="169"/>
      <c r="D214" s="170" t="s">
        <v>130</v>
      </c>
      <c r="E214" s="171" t="s">
        <v>567</v>
      </c>
      <c r="F214" s="171">
        <v>137.5</v>
      </c>
      <c r="G214" s="172"/>
      <c r="H214" s="172">
        <v>138.5</v>
      </c>
      <c r="I214" s="172">
        <v>190</v>
      </c>
      <c r="J214" s="173" t="s">
        <v>762</v>
      </c>
      <c r="K214" s="174">
        <f>H214-F214</f>
        <v>1</v>
      </c>
      <c r="L214" s="175">
        <f>K214/F214</f>
        <v>7.2727272727272727E-3</v>
      </c>
      <c r="M214" s="171" t="s">
        <v>658</v>
      </c>
      <c r="N214" s="169">
        <v>44432</v>
      </c>
      <c r="O214" s="1"/>
      <c r="P214" s="1"/>
      <c r="Q214" s="1"/>
      <c r="R214" s="6" t="s">
        <v>724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146</v>
      </c>
      <c r="B215" s="177">
        <v>43731</v>
      </c>
      <c r="C215" s="177"/>
      <c r="D215" s="178" t="s">
        <v>403</v>
      </c>
      <c r="E215" s="179" t="s">
        <v>567</v>
      </c>
      <c r="F215" s="179">
        <v>235</v>
      </c>
      <c r="G215" s="179"/>
      <c r="H215" s="179">
        <v>295</v>
      </c>
      <c r="I215" s="181">
        <v>296</v>
      </c>
      <c r="J215" s="151" t="s">
        <v>745</v>
      </c>
      <c r="K215" s="152">
        <f t="shared" ref="K215:K221" si="32">H215-F215</f>
        <v>60</v>
      </c>
      <c r="L215" s="153">
        <f t="shared" ref="L215:L221" si="33">K215/F215</f>
        <v>0.25531914893617019</v>
      </c>
      <c r="M215" s="148" t="s">
        <v>537</v>
      </c>
      <c r="N215" s="154">
        <v>43844</v>
      </c>
      <c r="O215" s="1"/>
      <c r="P215" s="1"/>
      <c r="Q215" s="1"/>
      <c r="R215" s="6" t="s">
        <v>728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147</v>
      </c>
      <c r="B216" s="177">
        <v>43752</v>
      </c>
      <c r="C216" s="177"/>
      <c r="D216" s="178" t="s">
        <v>746</v>
      </c>
      <c r="E216" s="179" t="s">
        <v>567</v>
      </c>
      <c r="F216" s="179">
        <v>277.5</v>
      </c>
      <c r="G216" s="179"/>
      <c r="H216" s="179">
        <v>333</v>
      </c>
      <c r="I216" s="181">
        <v>333</v>
      </c>
      <c r="J216" s="151" t="s">
        <v>747</v>
      </c>
      <c r="K216" s="152">
        <f t="shared" si="32"/>
        <v>55.5</v>
      </c>
      <c r="L216" s="153">
        <f t="shared" si="33"/>
        <v>0.2</v>
      </c>
      <c r="M216" s="148" t="s">
        <v>537</v>
      </c>
      <c r="N216" s="154">
        <v>43846</v>
      </c>
      <c r="O216" s="1"/>
      <c r="P216" s="1"/>
      <c r="Q216" s="1"/>
      <c r="R216" s="6" t="s">
        <v>724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148</v>
      </c>
      <c r="B217" s="177">
        <v>43752</v>
      </c>
      <c r="C217" s="177"/>
      <c r="D217" s="178" t="s">
        <v>748</v>
      </c>
      <c r="E217" s="179" t="s">
        <v>567</v>
      </c>
      <c r="F217" s="179">
        <v>930</v>
      </c>
      <c r="G217" s="179"/>
      <c r="H217" s="179">
        <v>1165</v>
      </c>
      <c r="I217" s="181">
        <v>1200</v>
      </c>
      <c r="J217" s="151" t="s">
        <v>749</v>
      </c>
      <c r="K217" s="152">
        <f t="shared" si="32"/>
        <v>235</v>
      </c>
      <c r="L217" s="153">
        <f t="shared" si="33"/>
        <v>0.25268817204301075</v>
      </c>
      <c r="M217" s="148" t="s">
        <v>537</v>
      </c>
      <c r="N217" s="154">
        <v>43847</v>
      </c>
      <c r="O217" s="1"/>
      <c r="P217" s="1"/>
      <c r="Q217" s="1"/>
      <c r="R217" s="6" t="s">
        <v>728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149</v>
      </c>
      <c r="B218" s="177">
        <v>43753</v>
      </c>
      <c r="C218" s="177"/>
      <c r="D218" s="178" t="s">
        <v>750</v>
      </c>
      <c r="E218" s="179" t="s">
        <v>567</v>
      </c>
      <c r="F218" s="149">
        <v>111</v>
      </c>
      <c r="G218" s="179"/>
      <c r="H218" s="179">
        <v>141</v>
      </c>
      <c r="I218" s="181">
        <v>141</v>
      </c>
      <c r="J218" s="151" t="s">
        <v>552</v>
      </c>
      <c r="K218" s="152">
        <f t="shared" si="32"/>
        <v>30</v>
      </c>
      <c r="L218" s="153">
        <f t="shared" si="33"/>
        <v>0.27027027027027029</v>
      </c>
      <c r="M218" s="148" t="s">
        <v>537</v>
      </c>
      <c r="N218" s="154">
        <v>44328</v>
      </c>
      <c r="O218" s="1"/>
      <c r="P218" s="1"/>
      <c r="Q218" s="1"/>
      <c r="R218" s="6" t="s">
        <v>728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150</v>
      </c>
      <c r="B219" s="177">
        <v>43753</v>
      </c>
      <c r="C219" s="177"/>
      <c r="D219" s="178" t="s">
        <v>751</v>
      </c>
      <c r="E219" s="179" t="s">
        <v>567</v>
      </c>
      <c r="F219" s="149">
        <v>296</v>
      </c>
      <c r="G219" s="179"/>
      <c r="H219" s="179">
        <v>370</v>
      </c>
      <c r="I219" s="181">
        <v>370</v>
      </c>
      <c r="J219" s="151" t="s">
        <v>625</v>
      </c>
      <c r="K219" s="152">
        <f t="shared" si="32"/>
        <v>74</v>
      </c>
      <c r="L219" s="153">
        <f t="shared" si="33"/>
        <v>0.25</v>
      </c>
      <c r="M219" s="148" t="s">
        <v>537</v>
      </c>
      <c r="N219" s="154">
        <v>43853</v>
      </c>
      <c r="O219" s="1"/>
      <c r="P219" s="1"/>
      <c r="Q219" s="1"/>
      <c r="R219" s="6" t="s">
        <v>728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151</v>
      </c>
      <c r="B220" s="177">
        <v>43754</v>
      </c>
      <c r="C220" s="177"/>
      <c r="D220" s="178" t="s">
        <v>752</v>
      </c>
      <c r="E220" s="179" t="s">
        <v>567</v>
      </c>
      <c r="F220" s="149">
        <v>300</v>
      </c>
      <c r="G220" s="179"/>
      <c r="H220" s="179">
        <v>382.5</v>
      </c>
      <c r="I220" s="181">
        <v>344</v>
      </c>
      <c r="J220" s="151" t="s">
        <v>793</v>
      </c>
      <c r="K220" s="152">
        <f t="shared" si="32"/>
        <v>82.5</v>
      </c>
      <c r="L220" s="153">
        <f t="shared" si="33"/>
        <v>0.27500000000000002</v>
      </c>
      <c r="M220" s="148" t="s">
        <v>537</v>
      </c>
      <c r="N220" s="154">
        <v>44238</v>
      </c>
      <c r="O220" s="1"/>
      <c r="P220" s="1"/>
      <c r="Q220" s="1"/>
      <c r="R220" s="6" t="s">
        <v>728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152</v>
      </c>
      <c r="B221" s="177">
        <v>43832</v>
      </c>
      <c r="C221" s="177"/>
      <c r="D221" s="178" t="s">
        <v>753</v>
      </c>
      <c r="E221" s="179" t="s">
        <v>567</v>
      </c>
      <c r="F221" s="149">
        <v>495</v>
      </c>
      <c r="G221" s="179"/>
      <c r="H221" s="179">
        <v>595</v>
      </c>
      <c r="I221" s="181">
        <v>590</v>
      </c>
      <c r="J221" s="151" t="s">
        <v>792</v>
      </c>
      <c r="K221" s="152">
        <f t="shared" si="32"/>
        <v>100</v>
      </c>
      <c r="L221" s="153">
        <f t="shared" si="33"/>
        <v>0.20202020202020202</v>
      </c>
      <c r="M221" s="148" t="s">
        <v>537</v>
      </c>
      <c r="N221" s="154">
        <v>44589</v>
      </c>
      <c r="O221" s="1"/>
      <c r="P221" s="1"/>
      <c r="Q221" s="1"/>
      <c r="R221" s="6" t="s">
        <v>728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153</v>
      </c>
      <c r="B222" s="177">
        <v>43966</v>
      </c>
      <c r="C222" s="177"/>
      <c r="D222" s="178" t="s">
        <v>71</v>
      </c>
      <c r="E222" s="179" t="s">
        <v>567</v>
      </c>
      <c r="F222" s="149">
        <v>67.5</v>
      </c>
      <c r="G222" s="179"/>
      <c r="H222" s="179">
        <v>86</v>
      </c>
      <c r="I222" s="181">
        <v>86</v>
      </c>
      <c r="J222" s="151" t="s">
        <v>754</v>
      </c>
      <c r="K222" s="152">
        <f t="shared" ref="K222:K230" si="34">H222-F222</f>
        <v>18.5</v>
      </c>
      <c r="L222" s="153">
        <f t="shared" ref="L222:L230" si="35">K222/F222</f>
        <v>0.27407407407407408</v>
      </c>
      <c r="M222" s="148" t="s">
        <v>537</v>
      </c>
      <c r="N222" s="154">
        <v>44008</v>
      </c>
      <c r="O222" s="1"/>
      <c r="P222" s="1"/>
      <c r="Q222" s="1"/>
      <c r="R222" s="6" t="s">
        <v>728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154</v>
      </c>
      <c r="B223" s="177">
        <v>44035</v>
      </c>
      <c r="C223" s="177"/>
      <c r="D223" s="178" t="s">
        <v>446</v>
      </c>
      <c r="E223" s="179" t="s">
        <v>567</v>
      </c>
      <c r="F223" s="149">
        <v>231</v>
      </c>
      <c r="G223" s="179"/>
      <c r="H223" s="179">
        <v>281</v>
      </c>
      <c r="I223" s="181">
        <v>281</v>
      </c>
      <c r="J223" s="151" t="s">
        <v>625</v>
      </c>
      <c r="K223" s="152">
        <f t="shared" si="34"/>
        <v>50</v>
      </c>
      <c r="L223" s="153">
        <f t="shared" si="35"/>
        <v>0.21645021645021645</v>
      </c>
      <c r="M223" s="148" t="s">
        <v>537</v>
      </c>
      <c r="N223" s="154">
        <v>44358</v>
      </c>
      <c r="O223" s="1"/>
      <c r="P223" s="1"/>
      <c r="Q223" s="1"/>
      <c r="R223" s="6" t="s">
        <v>728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155</v>
      </c>
      <c r="B224" s="177">
        <v>44092</v>
      </c>
      <c r="C224" s="177"/>
      <c r="D224" s="178" t="s">
        <v>386</v>
      </c>
      <c r="E224" s="179" t="s">
        <v>567</v>
      </c>
      <c r="F224" s="179">
        <v>206</v>
      </c>
      <c r="G224" s="179"/>
      <c r="H224" s="179">
        <v>248</v>
      </c>
      <c r="I224" s="181">
        <v>248</v>
      </c>
      <c r="J224" s="151" t="s">
        <v>625</v>
      </c>
      <c r="K224" s="152">
        <f t="shared" si="34"/>
        <v>42</v>
      </c>
      <c r="L224" s="153">
        <f t="shared" si="35"/>
        <v>0.20388349514563106</v>
      </c>
      <c r="M224" s="148" t="s">
        <v>537</v>
      </c>
      <c r="N224" s="154">
        <v>44214</v>
      </c>
      <c r="O224" s="1"/>
      <c r="P224" s="1"/>
      <c r="Q224" s="1"/>
      <c r="R224" s="6" t="s">
        <v>728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156</v>
      </c>
      <c r="B225" s="177">
        <v>44140</v>
      </c>
      <c r="C225" s="177"/>
      <c r="D225" s="178" t="s">
        <v>386</v>
      </c>
      <c r="E225" s="179" t="s">
        <v>567</v>
      </c>
      <c r="F225" s="179">
        <v>182.5</v>
      </c>
      <c r="G225" s="179"/>
      <c r="H225" s="179">
        <v>248</v>
      </c>
      <c r="I225" s="181">
        <v>248</v>
      </c>
      <c r="J225" s="151" t="s">
        <v>625</v>
      </c>
      <c r="K225" s="152">
        <f t="shared" si="34"/>
        <v>65.5</v>
      </c>
      <c r="L225" s="153">
        <f t="shared" si="35"/>
        <v>0.35890410958904112</v>
      </c>
      <c r="M225" s="148" t="s">
        <v>537</v>
      </c>
      <c r="N225" s="154">
        <v>44214</v>
      </c>
      <c r="O225" s="1"/>
      <c r="P225" s="1"/>
      <c r="Q225" s="1"/>
      <c r="R225" s="6" t="s">
        <v>728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157</v>
      </c>
      <c r="B226" s="177">
        <v>44140</v>
      </c>
      <c r="C226" s="177"/>
      <c r="D226" s="178" t="s">
        <v>314</v>
      </c>
      <c r="E226" s="179" t="s">
        <v>567</v>
      </c>
      <c r="F226" s="179">
        <v>247.5</v>
      </c>
      <c r="G226" s="179"/>
      <c r="H226" s="179">
        <v>320</v>
      </c>
      <c r="I226" s="181">
        <v>320</v>
      </c>
      <c r="J226" s="151" t="s">
        <v>625</v>
      </c>
      <c r="K226" s="152">
        <f t="shared" si="34"/>
        <v>72.5</v>
      </c>
      <c r="L226" s="153">
        <f t="shared" si="35"/>
        <v>0.29292929292929293</v>
      </c>
      <c r="M226" s="148" t="s">
        <v>537</v>
      </c>
      <c r="N226" s="154">
        <v>44323</v>
      </c>
      <c r="O226" s="1"/>
      <c r="P226" s="1"/>
      <c r="Q226" s="1"/>
      <c r="R226" s="6" t="s">
        <v>728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158</v>
      </c>
      <c r="B227" s="177">
        <v>44140</v>
      </c>
      <c r="C227" s="177"/>
      <c r="D227" s="178" t="s">
        <v>267</v>
      </c>
      <c r="E227" s="179" t="s">
        <v>567</v>
      </c>
      <c r="F227" s="149">
        <v>925</v>
      </c>
      <c r="G227" s="179"/>
      <c r="H227" s="179">
        <v>1095</v>
      </c>
      <c r="I227" s="181">
        <v>1093</v>
      </c>
      <c r="J227" s="151" t="s">
        <v>755</v>
      </c>
      <c r="K227" s="152">
        <f t="shared" si="34"/>
        <v>170</v>
      </c>
      <c r="L227" s="153">
        <f t="shared" si="35"/>
        <v>0.18378378378378379</v>
      </c>
      <c r="M227" s="148" t="s">
        <v>537</v>
      </c>
      <c r="N227" s="154">
        <v>44201</v>
      </c>
      <c r="O227" s="1"/>
      <c r="P227" s="1"/>
      <c r="Q227" s="1"/>
      <c r="R227" s="6" t="s">
        <v>728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159</v>
      </c>
      <c r="B228" s="177">
        <v>44140</v>
      </c>
      <c r="C228" s="177"/>
      <c r="D228" s="178" t="s">
        <v>330</v>
      </c>
      <c r="E228" s="179" t="s">
        <v>567</v>
      </c>
      <c r="F228" s="149">
        <v>332.5</v>
      </c>
      <c r="G228" s="179"/>
      <c r="H228" s="179">
        <v>393</v>
      </c>
      <c r="I228" s="181">
        <v>406</v>
      </c>
      <c r="J228" s="151" t="s">
        <v>756</v>
      </c>
      <c r="K228" s="152">
        <f t="shared" si="34"/>
        <v>60.5</v>
      </c>
      <c r="L228" s="153">
        <f t="shared" si="35"/>
        <v>0.18195488721804512</v>
      </c>
      <c r="M228" s="148" t="s">
        <v>537</v>
      </c>
      <c r="N228" s="154">
        <v>44256</v>
      </c>
      <c r="O228" s="1"/>
      <c r="P228" s="1"/>
      <c r="Q228" s="1"/>
      <c r="R228" s="6" t="s">
        <v>728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160</v>
      </c>
      <c r="B229" s="177">
        <v>44141</v>
      </c>
      <c r="C229" s="177"/>
      <c r="D229" s="178" t="s">
        <v>446</v>
      </c>
      <c r="E229" s="179" t="s">
        <v>567</v>
      </c>
      <c r="F229" s="149">
        <v>231</v>
      </c>
      <c r="G229" s="179"/>
      <c r="H229" s="179">
        <v>281</v>
      </c>
      <c r="I229" s="181">
        <v>281</v>
      </c>
      <c r="J229" s="151" t="s">
        <v>625</v>
      </c>
      <c r="K229" s="152">
        <f t="shared" si="34"/>
        <v>50</v>
      </c>
      <c r="L229" s="153">
        <f t="shared" si="35"/>
        <v>0.21645021645021645</v>
      </c>
      <c r="M229" s="148" t="s">
        <v>537</v>
      </c>
      <c r="N229" s="154">
        <v>44358</v>
      </c>
      <c r="O229" s="1"/>
      <c r="P229" s="1"/>
      <c r="Q229" s="1"/>
      <c r="R229" s="6" t="s">
        <v>728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161</v>
      </c>
      <c r="B230" s="177">
        <v>44187</v>
      </c>
      <c r="C230" s="177"/>
      <c r="D230" s="178" t="s">
        <v>422</v>
      </c>
      <c r="E230" s="179" t="s">
        <v>567</v>
      </c>
      <c r="F230" s="149">
        <v>190</v>
      </c>
      <c r="G230" s="179"/>
      <c r="H230" s="179">
        <v>239</v>
      </c>
      <c r="I230" s="181">
        <v>239</v>
      </c>
      <c r="J230" s="151" t="s">
        <v>843</v>
      </c>
      <c r="K230" s="152">
        <f t="shared" si="34"/>
        <v>49</v>
      </c>
      <c r="L230" s="153">
        <f t="shared" si="35"/>
        <v>0.25789473684210529</v>
      </c>
      <c r="M230" s="148" t="s">
        <v>537</v>
      </c>
      <c r="N230" s="154">
        <v>44844</v>
      </c>
      <c r="O230" s="1"/>
      <c r="P230" s="1"/>
      <c r="Q230" s="1"/>
      <c r="R230" s="6" t="s">
        <v>728</v>
      </c>
    </row>
    <row r="231" spans="1:26" ht="12.75" customHeight="1">
      <c r="A231" s="176">
        <v>162</v>
      </c>
      <c r="B231" s="177">
        <v>44258</v>
      </c>
      <c r="C231" s="177"/>
      <c r="D231" s="178" t="s">
        <v>753</v>
      </c>
      <c r="E231" s="179" t="s">
        <v>567</v>
      </c>
      <c r="F231" s="149">
        <v>495</v>
      </c>
      <c r="G231" s="179"/>
      <c r="H231" s="179">
        <v>595</v>
      </c>
      <c r="I231" s="181">
        <v>590</v>
      </c>
      <c r="J231" s="151" t="s">
        <v>792</v>
      </c>
      <c r="K231" s="152">
        <f t="shared" ref="K231:K238" si="36">H231-F231</f>
        <v>100</v>
      </c>
      <c r="L231" s="153">
        <f t="shared" ref="L231:L238" si="37">K231/F231</f>
        <v>0.20202020202020202</v>
      </c>
      <c r="M231" s="148" t="s">
        <v>537</v>
      </c>
      <c r="N231" s="154">
        <v>44589</v>
      </c>
      <c r="O231" s="1"/>
      <c r="P231" s="1"/>
      <c r="R231" s="6" t="s">
        <v>728</v>
      </c>
    </row>
    <row r="232" spans="1:26" ht="12.75" customHeight="1">
      <c r="A232" s="176">
        <v>163</v>
      </c>
      <c r="B232" s="177">
        <v>44274</v>
      </c>
      <c r="C232" s="177"/>
      <c r="D232" s="178" t="s">
        <v>330</v>
      </c>
      <c r="E232" s="179" t="s">
        <v>567</v>
      </c>
      <c r="F232" s="149">
        <v>355</v>
      </c>
      <c r="G232" s="179"/>
      <c r="H232" s="179">
        <v>422.5</v>
      </c>
      <c r="I232" s="181">
        <v>420</v>
      </c>
      <c r="J232" s="151" t="s">
        <v>757</v>
      </c>
      <c r="K232" s="152">
        <f t="shared" si="36"/>
        <v>67.5</v>
      </c>
      <c r="L232" s="153">
        <f t="shared" si="37"/>
        <v>0.19014084507042253</v>
      </c>
      <c r="M232" s="148" t="s">
        <v>537</v>
      </c>
      <c r="N232" s="154">
        <v>44361</v>
      </c>
      <c r="O232" s="1"/>
      <c r="R232" s="194" t="s">
        <v>728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164</v>
      </c>
      <c r="B233" s="177">
        <v>44295</v>
      </c>
      <c r="C233" s="177"/>
      <c r="D233" s="178" t="s">
        <v>758</v>
      </c>
      <c r="E233" s="179" t="s">
        <v>567</v>
      </c>
      <c r="F233" s="149">
        <v>555</v>
      </c>
      <c r="G233" s="179"/>
      <c r="H233" s="179">
        <v>663</v>
      </c>
      <c r="I233" s="181">
        <v>663</v>
      </c>
      <c r="J233" s="151" t="s">
        <v>759</v>
      </c>
      <c r="K233" s="152">
        <f t="shared" si="36"/>
        <v>108</v>
      </c>
      <c r="L233" s="153">
        <f t="shared" si="37"/>
        <v>0.19459459459459461</v>
      </c>
      <c r="M233" s="148" t="s">
        <v>537</v>
      </c>
      <c r="N233" s="154">
        <v>44321</v>
      </c>
      <c r="O233" s="1"/>
      <c r="P233" s="1"/>
      <c r="Q233" s="1"/>
      <c r="R233" s="194" t="s">
        <v>728</v>
      </c>
    </row>
    <row r="234" spans="1:26" ht="12.75" customHeight="1">
      <c r="A234" s="176">
        <v>165</v>
      </c>
      <c r="B234" s="177">
        <v>44308</v>
      </c>
      <c r="C234" s="177"/>
      <c r="D234" s="178" t="s">
        <v>358</v>
      </c>
      <c r="E234" s="179" t="s">
        <v>567</v>
      </c>
      <c r="F234" s="149">
        <v>126.5</v>
      </c>
      <c r="G234" s="179"/>
      <c r="H234" s="179">
        <v>155</v>
      </c>
      <c r="I234" s="181">
        <v>155</v>
      </c>
      <c r="J234" s="151" t="s">
        <v>625</v>
      </c>
      <c r="K234" s="152">
        <f t="shared" si="36"/>
        <v>28.5</v>
      </c>
      <c r="L234" s="153">
        <f t="shared" si="37"/>
        <v>0.22529644268774704</v>
      </c>
      <c r="M234" s="148" t="s">
        <v>537</v>
      </c>
      <c r="N234" s="154">
        <v>44362</v>
      </c>
      <c r="O234" s="1"/>
      <c r="R234" s="194" t="s">
        <v>728</v>
      </c>
    </row>
    <row r="235" spans="1:26" ht="12.75" customHeight="1">
      <c r="A235" s="220">
        <v>166</v>
      </c>
      <c r="B235" s="221">
        <v>44368</v>
      </c>
      <c r="C235" s="221"/>
      <c r="D235" s="222" t="s">
        <v>375</v>
      </c>
      <c r="E235" s="223" t="s">
        <v>567</v>
      </c>
      <c r="F235" s="224">
        <v>287.5</v>
      </c>
      <c r="G235" s="223"/>
      <c r="H235" s="223">
        <v>245</v>
      </c>
      <c r="I235" s="225">
        <v>344</v>
      </c>
      <c r="J235" s="161" t="s">
        <v>788</v>
      </c>
      <c r="K235" s="162">
        <f t="shared" si="36"/>
        <v>-42.5</v>
      </c>
      <c r="L235" s="163">
        <f t="shared" si="37"/>
        <v>-0.14782608695652175</v>
      </c>
      <c r="M235" s="159" t="s">
        <v>549</v>
      </c>
      <c r="N235" s="156">
        <v>44508</v>
      </c>
      <c r="O235" s="1"/>
      <c r="R235" s="194" t="s">
        <v>728</v>
      </c>
    </row>
    <row r="236" spans="1:26" ht="12.75" customHeight="1">
      <c r="A236" s="176">
        <v>167</v>
      </c>
      <c r="B236" s="177">
        <v>44368</v>
      </c>
      <c r="C236" s="177"/>
      <c r="D236" s="178" t="s">
        <v>446</v>
      </c>
      <c r="E236" s="179" t="s">
        <v>567</v>
      </c>
      <c r="F236" s="149">
        <v>241</v>
      </c>
      <c r="G236" s="179"/>
      <c r="H236" s="179">
        <v>298</v>
      </c>
      <c r="I236" s="181">
        <v>320</v>
      </c>
      <c r="J236" s="151" t="s">
        <v>625</v>
      </c>
      <c r="K236" s="152">
        <f t="shared" si="36"/>
        <v>57</v>
      </c>
      <c r="L236" s="153">
        <f t="shared" si="37"/>
        <v>0.23651452282157676</v>
      </c>
      <c r="M236" s="148" t="s">
        <v>537</v>
      </c>
      <c r="N236" s="154">
        <v>44802</v>
      </c>
      <c r="O236" s="41"/>
      <c r="R236" s="194" t="s">
        <v>728</v>
      </c>
    </row>
    <row r="237" spans="1:26" ht="12.75" customHeight="1">
      <c r="A237" s="176">
        <v>168</v>
      </c>
      <c r="B237" s="177">
        <v>44406</v>
      </c>
      <c r="C237" s="177"/>
      <c r="D237" s="178" t="s">
        <v>358</v>
      </c>
      <c r="E237" s="179" t="s">
        <v>567</v>
      </c>
      <c r="F237" s="149">
        <v>162.5</v>
      </c>
      <c r="G237" s="179"/>
      <c r="H237" s="179">
        <v>200</v>
      </c>
      <c r="I237" s="181">
        <v>200</v>
      </c>
      <c r="J237" s="151" t="s">
        <v>625</v>
      </c>
      <c r="K237" s="152">
        <f t="shared" si="36"/>
        <v>37.5</v>
      </c>
      <c r="L237" s="153">
        <f t="shared" si="37"/>
        <v>0.23076923076923078</v>
      </c>
      <c r="M237" s="148" t="s">
        <v>537</v>
      </c>
      <c r="N237" s="154">
        <v>44802</v>
      </c>
      <c r="O237" s="1"/>
      <c r="R237" s="194" t="s">
        <v>728</v>
      </c>
    </row>
    <row r="238" spans="1:26" ht="12.75" customHeight="1">
      <c r="A238" s="176">
        <v>169</v>
      </c>
      <c r="B238" s="177">
        <v>44462</v>
      </c>
      <c r="C238" s="177"/>
      <c r="D238" s="178" t="s">
        <v>764</v>
      </c>
      <c r="E238" s="179" t="s">
        <v>567</v>
      </c>
      <c r="F238" s="149">
        <v>1235</v>
      </c>
      <c r="G238" s="179"/>
      <c r="H238" s="179">
        <v>1505</v>
      </c>
      <c r="I238" s="181">
        <v>1500</v>
      </c>
      <c r="J238" s="151" t="s">
        <v>625</v>
      </c>
      <c r="K238" s="152">
        <f t="shared" si="36"/>
        <v>270</v>
      </c>
      <c r="L238" s="153">
        <f t="shared" si="37"/>
        <v>0.21862348178137653</v>
      </c>
      <c r="M238" s="148" t="s">
        <v>537</v>
      </c>
      <c r="N238" s="154">
        <v>44564</v>
      </c>
      <c r="O238" s="1"/>
      <c r="R238" s="194" t="s">
        <v>728</v>
      </c>
    </row>
    <row r="239" spans="1:26" ht="12.75" customHeight="1">
      <c r="A239" s="206">
        <v>170</v>
      </c>
      <c r="B239" s="207">
        <v>44480</v>
      </c>
      <c r="C239" s="207"/>
      <c r="D239" s="208" t="s">
        <v>766</v>
      </c>
      <c r="E239" s="209" t="s">
        <v>567</v>
      </c>
      <c r="F239" s="54">
        <v>58.75</v>
      </c>
      <c r="G239" s="209"/>
      <c r="H239" s="209"/>
      <c r="I239" s="54">
        <v>72.5</v>
      </c>
      <c r="J239" s="210" t="s">
        <v>540</v>
      </c>
      <c r="K239" s="206"/>
      <c r="L239" s="207"/>
      <c r="M239" s="207"/>
      <c r="N239" s="208"/>
      <c r="O239" s="41"/>
      <c r="R239" s="194" t="s">
        <v>728</v>
      </c>
    </row>
    <row r="240" spans="1:26" ht="12.75" customHeight="1">
      <c r="A240" s="211">
        <v>171</v>
      </c>
      <c r="B240" s="212">
        <v>44481</v>
      </c>
      <c r="C240" s="212"/>
      <c r="D240" s="213" t="s">
        <v>256</v>
      </c>
      <c r="E240" s="214" t="s">
        <v>567</v>
      </c>
      <c r="F240" s="215" t="s">
        <v>768</v>
      </c>
      <c r="G240" s="214"/>
      <c r="H240" s="214"/>
      <c r="I240" s="214">
        <v>380</v>
      </c>
      <c r="J240" s="216" t="s">
        <v>540</v>
      </c>
      <c r="K240" s="211"/>
      <c r="L240" s="212"/>
      <c r="M240" s="212"/>
      <c r="N240" s="213"/>
      <c r="O240" s="41"/>
      <c r="R240" s="194" t="s">
        <v>728</v>
      </c>
    </row>
    <row r="241" spans="1:18" ht="12.75" customHeight="1">
      <c r="A241" s="176">
        <v>172</v>
      </c>
      <c r="B241" s="177">
        <v>44481</v>
      </c>
      <c r="C241" s="177"/>
      <c r="D241" s="178" t="s">
        <v>381</v>
      </c>
      <c r="E241" s="179" t="s">
        <v>567</v>
      </c>
      <c r="F241" s="149">
        <v>45.5</v>
      </c>
      <c r="G241" s="179"/>
      <c r="H241" s="179">
        <v>56.5</v>
      </c>
      <c r="I241" s="181">
        <v>56</v>
      </c>
      <c r="J241" s="151" t="s">
        <v>870</v>
      </c>
      <c r="K241" s="152">
        <f>H241-F241</f>
        <v>11</v>
      </c>
      <c r="L241" s="153">
        <f>K241/F241</f>
        <v>0.24175824175824176</v>
      </c>
      <c r="M241" s="148" t="s">
        <v>537</v>
      </c>
      <c r="N241" s="154">
        <v>44881</v>
      </c>
      <c r="O241" s="41"/>
      <c r="R241" s="194"/>
    </row>
    <row r="242" spans="1:18" ht="12.75" customHeight="1">
      <c r="A242" s="176">
        <v>173</v>
      </c>
      <c r="B242" s="177">
        <v>44551</v>
      </c>
      <c r="C242" s="177"/>
      <c r="D242" s="178" t="s">
        <v>118</v>
      </c>
      <c r="E242" s="179" t="s">
        <v>567</v>
      </c>
      <c r="F242" s="149">
        <v>2300</v>
      </c>
      <c r="G242" s="179"/>
      <c r="H242" s="179">
        <f>(2820+2200)/2</f>
        <v>2510</v>
      </c>
      <c r="I242" s="181">
        <v>3000</v>
      </c>
      <c r="J242" s="151" t="s">
        <v>800</v>
      </c>
      <c r="K242" s="152">
        <f>H242-F242</f>
        <v>210</v>
      </c>
      <c r="L242" s="153">
        <f>K242/F242</f>
        <v>9.1304347826086957E-2</v>
      </c>
      <c r="M242" s="148" t="s">
        <v>537</v>
      </c>
      <c r="N242" s="154">
        <v>44649</v>
      </c>
      <c r="O242" s="1"/>
      <c r="R242" s="194"/>
    </row>
    <row r="243" spans="1:18" ht="12.75" customHeight="1">
      <c r="A243" s="217">
        <v>174</v>
      </c>
      <c r="B243" s="212">
        <v>44606</v>
      </c>
      <c r="C243" s="217"/>
      <c r="D243" s="217" t="s">
        <v>401</v>
      </c>
      <c r="E243" s="214" t="s">
        <v>567</v>
      </c>
      <c r="F243" s="214" t="s">
        <v>795</v>
      </c>
      <c r="G243" s="214"/>
      <c r="H243" s="214"/>
      <c r="I243" s="214">
        <v>764</v>
      </c>
      <c r="J243" s="214" t="s">
        <v>540</v>
      </c>
      <c r="K243" s="214"/>
      <c r="L243" s="214"/>
      <c r="M243" s="214"/>
      <c r="N243" s="217"/>
      <c r="O243" s="41"/>
      <c r="R243" s="194"/>
    </row>
    <row r="244" spans="1:18" ht="12.75" customHeight="1">
      <c r="A244" s="176">
        <v>175</v>
      </c>
      <c r="B244" s="177">
        <v>44613</v>
      </c>
      <c r="C244" s="177"/>
      <c r="D244" s="178" t="s">
        <v>764</v>
      </c>
      <c r="E244" s="179" t="s">
        <v>567</v>
      </c>
      <c r="F244" s="149">
        <v>1255</v>
      </c>
      <c r="G244" s="179"/>
      <c r="H244" s="179">
        <v>1515</v>
      </c>
      <c r="I244" s="181">
        <v>1510</v>
      </c>
      <c r="J244" s="151" t="s">
        <v>625</v>
      </c>
      <c r="K244" s="152">
        <f>H244-F244</f>
        <v>260</v>
      </c>
      <c r="L244" s="153">
        <f>K244/F244</f>
        <v>0.20717131474103587</v>
      </c>
      <c r="M244" s="148" t="s">
        <v>537</v>
      </c>
      <c r="N244" s="154">
        <v>44834</v>
      </c>
      <c r="O244" s="41"/>
      <c r="R244" s="194"/>
    </row>
    <row r="245" spans="1:18" ht="12.75" customHeight="1">
      <c r="A245">
        <v>176</v>
      </c>
      <c r="B245" s="212">
        <v>44670</v>
      </c>
      <c r="C245" s="212"/>
      <c r="D245" s="217" t="s">
        <v>502</v>
      </c>
      <c r="E245" s="243" t="s">
        <v>567</v>
      </c>
      <c r="F245" s="214" t="s">
        <v>802</v>
      </c>
      <c r="G245" s="214"/>
      <c r="H245" s="214"/>
      <c r="I245" s="214">
        <v>553</v>
      </c>
      <c r="J245" s="214" t="s">
        <v>540</v>
      </c>
      <c r="K245" s="214"/>
      <c r="L245" s="214"/>
      <c r="M245" s="214"/>
      <c r="N245" s="214"/>
      <c r="O245" s="41"/>
      <c r="R245" s="194"/>
    </row>
    <row r="246" spans="1:18" ht="12.75" customHeight="1">
      <c r="A246" s="176">
        <v>177</v>
      </c>
      <c r="B246" s="177">
        <v>44746</v>
      </c>
      <c r="C246" s="177"/>
      <c r="D246" s="178" t="s">
        <v>836</v>
      </c>
      <c r="E246" s="179" t="s">
        <v>567</v>
      </c>
      <c r="F246" s="149">
        <v>207.5</v>
      </c>
      <c r="G246" s="179"/>
      <c r="H246" s="179">
        <v>254</v>
      </c>
      <c r="I246" s="181">
        <v>254</v>
      </c>
      <c r="J246" s="151" t="s">
        <v>625</v>
      </c>
      <c r="K246" s="152">
        <f>H246-F246</f>
        <v>46.5</v>
      </c>
      <c r="L246" s="153">
        <f>K246/F246</f>
        <v>0.22409638554216868</v>
      </c>
      <c r="M246" s="148" t="s">
        <v>537</v>
      </c>
      <c r="N246" s="154">
        <v>44792</v>
      </c>
      <c r="O246" s="1"/>
      <c r="R246" s="194"/>
    </row>
    <row r="247" spans="1:18" ht="12.75" customHeight="1">
      <c r="A247" s="176">
        <v>178</v>
      </c>
      <c r="B247" s="177">
        <v>44775</v>
      </c>
      <c r="C247" s="177"/>
      <c r="D247" s="178" t="s">
        <v>448</v>
      </c>
      <c r="E247" s="179" t="s">
        <v>567</v>
      </c>
      <c r="F247" s="149">
        <v>31.25</v>
      </c>
      <c r="G247" s="179"/>
      <c r="H247" s="179">
        <v>38.75</v>
      </c>
      <c r="I247" s="181">
        <v>38</v>
      </c>
      <c r="J247" s="151" t="s">
        <v>625</v>
      </c>
      <c r="K247" s="152">
        <f t="shared" ref="K247" si="38">H247-F247</f>
        <v>7.5</v>
      </c>
      <c r="L247" s="153">
        <f t="shared" ref="L247" si="39">K247/F247</f>
        <v>0.24</v>
      </c>
      <c r="M247" s="148" t="s">
        <v>537</v>
      </c>
      <c r="N247" s="154">
        <v>44844</v>
      </c>
      <c r="O247" s="41"/>
      <c r="R247" s="54"/>
    </row>
    <row r="248" spans="1:18" ht="12.75" customHeight="1">
      <c r="A248" s="211">
        <v>179</v>
      </c>
      <c r="B248" s="212">
        <v>44841</v>
      </c>
      <c r="C248" s="217"/>
      <c r="D248" s="217" t="s">
        <v>841</v>
      </c>
      <c r="E248" s="243" t="s">
        <v>567</v>
      </c>
      <c r="F248" s="214" t="s">
        <v>842</v>
      </c>
      <c r="G248" s="214"/>
      <c r="H248" s="214"/>
      <c r="I248" s="214">
        <v>840</v>
      </c>
      <c r="J248" s="214" t="s">
        <v>540</v>
      </c>
      <c r="K248" s="214"/>
      <c r="L248" s="214"/>
      <c r="M248" s="214"/>
      <c r="N248" s="214"/>
      <c r="O248" s="41"/>
      <c r="Q248" s="197"/>
      <c r="R248" s="54"/>
    </row>
    <row r="249" spans="1:18" ht="12.75" customHeight="1">
      <c r="A249" s="211">
        <v>180</v>
      </c>
      <c r="B249" s="212">
        <v>44844</v>
      </c>
      <c r="C249" s="217"/>
      <c r="D249" s="217" t="s">
        <v>403</v>
      </c>
      <c r="E249" s="243" t="s">
        <v>567</v>
      </c>
      <c r="F249" s="214" t="s">
        <v>844</v>
      </c>
      <c r="G249" s="214"/>
      <c r="H249" s="214"/>
      <c r="I249" s="214">
        <v>291</v>
      </c>
      <c r="J249" s="214" t="s">
        <v>540</v>
      </c>
      <c r="K249" s="214"/>
      <c r="L249" s="214"/>
      <c r="M249" s="214"/>
      <c r="N249" s="214"/>
      <c r="O249" s="41"/>
      <c r="Q249" s="197"/>
      <c r="R249" s="54"/>
    </row>
    <row r="250" spans="1:18" ht="12.75" customHeight="1">
      <c r="A250" s="211">
        <v>181</v>
      </c>
      <c r="B250" s="212">
        <v>44845</v>
      </c>
      <c r="C250" s="217"/>
      <c r="D250" s="217" t="s">
        <v>401</v>
      </c>
      <c r="E250" s="243" t="s">
        <v>567</v>
      </c>
      <c r="F250" s="214" t="s">
        <v>869</v>
      </c>
      <c r="G250" s="214"/>
      <c r="H250" s="214"/>
      <c r="I250" s="214">
        <v>765</v>
      </c>
      <c r="J250" s="214" t="s">
        <v>540</v>
      </c>
      <c r="K250" s="214"/>
      <c r="L250" s="214"/>
      <c r="M250" s="214"/>
      <c r="N250" s="214"/>
      <c r="O250" s="41"/>
      <c r="Q250" s="197"/>
      <c r="R250" s="54"/>
    </row>
    <row r="251" spans="1:18" ht="12.75" customHeight="1">
      <c r="F251" s="54"/>
      <c r="G251" s="54"/>
      <c r="H251" s="54"/>
      <c r="I251" s="54"/>
      <c r="J251" s="41"/>
      <c r="K251" s="54"/>
      <c r="L251" s="54"/>
      <c r="M251" s="54"/>
      <c r="O251" s="41"/>
      <c r="R251" s="54"/>
    </row>
    <row r="252" spans="1:18" ht="12.75" customHeight="1">
      <c r="F252" s="54"/>
      <c r="G252" s="54"/>
      <c r="H252" s="54"/>
      <c r="I252" s="54"/>
      <c r="J252" s="41"/>
      <c r="K252" s="54"/>
      <c r="L252" s="54"/>
      <c r="M252" s="54"/>
      <c r="O252" s="41"/>
      <c r="R252" s="54"/>
    </row>
    <row r="253" spans="1:18" ht="12.75" customHeight="1">
      <c r="B253" s="195" t="s">
        <v>760</v>
      </c>
      <c r="F253" s="54"/>
      <c r="G253" s="54"/>
      <c r="H253" s="54"/>
      <c r="I253" s="54"/>
      <c r="J253" s="41"/>
      <c r="K253" s="54"/>
      <c r="L253" s="54"/>
      <c r="M253" s="54"/>
      <c r="O253" s="41"/>
      <c r="R253" s="54"/>
    </row>
    <row r="254" spans="1:18" ht="12.75" customHeight="1">
      <c r="F254" s="54"/>
      <c r="G254" s="54"/>
      <c r="H254" s="54"/>
      <c r="I254" s="54"/>
      <c r="J254" s="41"/>
      <c r="K254" s="54"/>
      <c r="L254" s="54"/>
      <c r="M254" s="54"/>
      <c r="O254" s="41"/>
      <c r="R254" s="54"/>
    </row>
    <row r="255" spans="1:18" ht="12.75" customHeight="1">
      <c r="F255" s="54"/>
      <c r="G255" s="54"/>
      <c r="H255" s="54"/>
      <c r="I255" s="54"/>
      <c r="J255" s="41"/>
      <c r="K255" s="54"/>
      <c r="L255" s="54"/>
      <c r="M255" s="54"/>
      <c r="O255" s="41"/>
      <c r="R255" s="54"/>
    </row>
    <row r="256" spans="1:18" ht="12.75" customHeight="1">
      <c r="F256" s="54"/>
      <c r="G256" s="54"/>
      <c r="H256" s="54"/>
      <c r="I256" s="54"/>
      <c r="J256" s="41"/>
      <c r="K256" s="54"/>
      <c r="L256" s="54"/>
      <c r="M256" s="54"/>
      <c r="O256" s="41"/>
      <c r="R256" s="54"/>
    </row>
    <row r="257" spans="1:18" ht="12.75" customHeight="1">
      <c r="A257" s="196"/>
      <c r="F257" s="54"/>
      <c r="G257" s="54"/>
      <c r="H257" s="54"/>
      <c r="I257" s="54"/>
      <c r="J257" s="41"/>
      <c r="K257" s="54"/>
      <c r="L257" s="54"/>
      <c r="M257" s="54"/>
      <c r="O257" s="41"/>
      <c r="R257" s="54"/>
    </row>
    <row r="258" spans="1:18" ht="12.75" customHeight="1">
      <c r="A258" s="196"/>
      <c r="F258" s="54"/>
      <c r="G258" s="54"/>
      <c r="H258" s="54"/>
      <c r="I258" s="54"/>
      <c r="J258" s="41"/>
      <c r="K258" s="54"/>
      <c r="L258" s="54"/>
      <c r="M258" s="54"/>
      <c r="O258" s="41"/>
      <c r="R258" s="54"/>
    </row>
    <row r="259" spans="1:18" ht="12.75" customHeight="1">
      <c r="A259" s="53"/>
      <c r="F259" s="54"/>
      <c r="G259" s="54"/>
      <c r="H259" s="54"/>
      <c r="I259" s="54"/>
      <c r="J259" s="41"/>
      <c r="K259" s="54"/>
      <c r="L259" s="54"/>
      <c r="M259" s="54"/>
      <c r="O259" s="41"/>
      <c r="R259" s="54"/>
    </row>
    <row r="260" spans="1:18" ht="12.75" customHeight="1">
      <c r="F260" s="54"/>
      <c r="G260" s="54"/>
      <c r="H260" s="54"/>
      <c r="I260" s="54"/>
      <c r="J260" s="41"/>
      <c r="K260" s="54"/>
      <c r="L260" s="54"/>
      <c r="M260" s="54"/>
      <c r="O260" s="41"/>
      <c r="R260" s="54"/>
    </row>
    <row r="261" spans="1:18" ht="12.75" customHeight="1">
      <c r="F261" s="54"/>
      <c r="G261" s="54"/>
      <c r="H261" s="54"/>
      <c r="I261" s="54"/>
      <c r="J261" s="41"/>
      <c r="K261" s="54"/>
      <c r="L261" s="54"/>
      <c r="M261" s="54"/>
      <c r="O261" s="41"/>
      <c r="R261" s="54"/>
    </row>
    <row r="262" spans="1:18" ht="12.75" customHeight="1"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1:18" ht="12.75" customHeight="1"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1:18" ht="12.75" customHeight="1"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1:18" ht="12.75" customHeight="1"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1:18" ht="12.75" customHeight="1"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18" ht="12.75" customHeight="1"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</sheetData>
  <autoFilter ref="R1:R255"/>
  <mergeCells count="6">
    <mergeCell ref="M53:M54"/>
    <mergeCell ref="O53:O54"/>
    <mergeCell ref="P53:P54"/>
    <mergeCell ref="A53:A54"/>
    <mergeCell ref="B53:B54"/>
    <mergeCell ref="J53:J54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2023-02-03T02:34:15Z</dcterms:modified>
</cp:coreProperties>
</file>