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9440" windowHeight="113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F&amp;O)'!$R$1:$R$283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65" i="7"/>
  <c r="L64"/>
  <c r="K64"/>
  <c r="K63"/>
  <c r="L62"/>
  <c r="K62"/>
  <c r="K41"/>
  <c r="M41" s="1"/>
  <c r="K37"/>
  <c r="L37" s="1"/>
  <c r="M7"/>
  <c r="O12"/>
  <c r="K12"/>
  <c r="L12" s="1"/>
  <c r="K14"/>
  <c r="L14" s="1"/>
  <c r="O14"/>
  <c r="K234"/>
  <c r="L234" s="1"/>
  <c r="O13"/>
  <c r="O10"/>
  <c r="K10"/>
  <c r="L10" s="1"/>
  <c r="K230"/>
  <c r="L230" s="1"/>
  <c r="K260"/>
  <c r="L260" s="1"/>
  <c r="K235"/>
  <c r="L235" s="1"/>
  <c r="K233"/>
  <c r="L233" s="1"/>
  <c r="K232"/>
  <c r="L232" s="1"/>
  <c r="K231"/>
  <c r="L231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H182"/>
  <c r="K182" s="1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H153"/>
  <c r="K153" s="1"/>
  <c r="L153" s="1"/>
  <c r="F152"/>
  <c r="K152" s="1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O113"/>
  <c r="K113"/>
  <c r="L113" s="1"/>
  <c r="O11"/>
  <c r="D7" i="6"/>
  <c r="K6" i="4"/>
  <c r="K6" i="3"/>
  <c r="L6" i="2"/>
</calcChain>
</file>

<file path=xl/sharedStrings.xml><?xml version="1.0" encoding="utf-8"?>
<sst xmlns="http://schemas.openxmlformats.org/spreadsheetml/2006/main" count="7455" uniqueCount="3793">
  <si>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</si>
  <si>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</si>
  <si>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</si>
  <si>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</si>
  <si>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</si>
  <si>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</si>
  <si>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</si>
  <si>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</si>
  <si>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</si>
  <si>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</si>
  <si>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</si>
  <si>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</si>
  <si>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</si>
  <si>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</si>
  <si>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</si>
  <si>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</si>
  <si>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</si>
  <si>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</si>
  <si>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</si>
  <si>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</si>
  <si>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</si>
  <si>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</si>
  <si>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</si>
  <si>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</si>
  <si>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</si>
  <si>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</si>
  <si>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</si>
  <si>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</si>
  <si>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</si>
  <si>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</si>
  <si>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</si>
  <si>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</si>
  <si>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</si>
  <si>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</si>
  <si>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</si>
  <si>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</si>
  <si>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</si>
  <si>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</si>
  <si>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</si>
  <si>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</si>
  <si>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</si>
  <si>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</si>
  <si>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</si>
  <si>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</si>
  <si>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</si>
  <si>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</si>
  <si>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</si>
  <si>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</si>
  <si>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</si>
  <si>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</si>
  <si>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</si>
  <si>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</si>
  <si>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</si>
  <si>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</si>
  <si>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</si>
  <si>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</si>
  <si>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</si>
  <si>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</si>
  <si>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</si>
  <si>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</si>
  <si>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</si>
  <si>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</si>
  <si>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</si>
  <si>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</si>
  <si>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</si>
  <si>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</si>
  <si>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</si>
  <si>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</si>
  <si>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</si>
  <si>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</si>
  <si>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</si>
  <si>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</si>
  <si>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</si>
  <si>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</si>
  <si>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</si>
  <si>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</si>
  <si>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</si>
  <si>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</si>
  <si>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</si>
  <si>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</si>
  <si>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</si>
  <si>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</si>
  <si>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</si>
  <si>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</si>
  <si>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</si>
  <si>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</si>
  <si>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</si>
  <si>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</si>
  <si>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</si>
  <si>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</si>
  <si>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</si>
  <si>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</si>
  <si>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</si>
  <si>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</si>
  <si>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</si>
  <si>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</si>
  <si>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</si>
  <si>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</si>
  <si>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</si>
  <si>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</si>
  <si>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</si>
  <si>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</si>
  <si>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</si>
  <si>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</si>
  <si>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</si>
  <si>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</si>
  <si>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</si>
  <si>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</si>
  <si>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</si>
  <si>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</si>
  <si>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</si>
  <si>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</si>
  <si>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</si>
  <si>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</si>
  <si>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</si>
  <si>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</si>
  <si>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</si>
  <si>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</si>
  <si>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</si>
  <si>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</si>
  <si>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</si>
  <si>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</si>
  <si>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</si>
  <si>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</si>
  <si>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</si>
  <si>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</si>
  <si>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</si>
  <si>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</si>
  <si>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</si>
  <si>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</si>
  <si>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</si>
  <si>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</si>
  <si>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</si>
  <si>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</si>
  <si>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</si>
  <si>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</si>
  <si>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</si>
  <si>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</si>
  <si>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</si>
  <si>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</si>
  <si>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</si>
  <si>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</si>
  <si>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</si>
  <si>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</si>
  <si>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</si>
  <si>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</si>
  <si>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</si>
  <si>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</si>
  <si>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</si>
  <si>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</si>
  <si>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</si>
  <si>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</si>
  <si>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</si>
  <si>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</si>
  <si>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</si>
  <si>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</si>
  <si>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</si>
  <si>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</si>
  <si>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</si>
  <si>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</si>
  <si>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</si>
  <si>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</si>
  <si>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</si>
  <si>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</si>
  <si>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</si>
  <si>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</si>
  <si>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</si>
  <si>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</si>
  <si>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</si>
  <si>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</si>
  <si>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</si>
  <si>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</si>
  <si>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</si>
  <si>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</si>
  <si>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</si>
  <si>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</si>
  <si>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</si>
  <si>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</si>
  <si>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</si>
  <si>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</si>
  <si>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</si>
  <si>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</si>
  <si>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</si>
  <si>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</si>
  <si>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</si>
  <si>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</si>
  <si>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</si>
  <si>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</si>
  <si>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</si>
  <si>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</si>
  <si>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</si>
  <si>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</si>
  <si>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</si>
  <si>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</si>
  <si>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</si>
  <si>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</si>
  <si>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</si>
  <si>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</si>
  <si>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</si>
  <si>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</si>
  <si>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</si>
  <si>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</si>
  <si>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</si>
  <si>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</si>
  <si>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</si>
  <si>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</si>
  <si>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</si>
  <si>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</si>
  <si>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</si>
  <si>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</si>
  <si>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</si>
  <si>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</si>
  <si>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</si>
  <si>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</si>
  <si>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</si>
  <si>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</si>
  <si>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</si>
  <si>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</si>
  <si>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</si>
  <si>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</si>
  <si>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</si>
  <si>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</si>
  <si>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</si>
  <si>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</si>
  <si>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</si>
  <si>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</si>
  <si>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</si>
  <si>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</si>
  <si>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</si>
  <si>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</si>
  <si>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</si>
  <si>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</si>
  <si>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</si>
  <si>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ALBK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</si>
  <si>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</si>
  <si>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</si>
  <si>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</si>
  <si>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</si>
  <si>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</si>
  <si>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</si>
  <si>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</si>
  <si>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</si>
  <si>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</si>
  <si>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</si>
  <si>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</si>
  <si>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</si>
  <si>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</si>
  <si>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</si>
  <si>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</si>
  <si>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</si>
  <si>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</si>
  <si>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</si>
  <si>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</si>
  <si>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</si>
  <si>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</si>
  <si>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</si>
  <si>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</si>
  <si>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</si>
  <si>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</si>
  <si>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</si>
  <si>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</si>
  <si>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</si>
  <si>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</si>
  <si>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</si>
  <si>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</si>
  <si>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</si>
  <si>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</si>
  <si>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</si>
  <si>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</si>
  <si>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</si>
  <si>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</si>
  <si>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</si>
  <si>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</si>
  <si>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</si>
  <si>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</si>
  <si>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</si>
  <si>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ORIENTBANK</t>
  </si>
  <si>
    <t>PIIND</t>
  </si>
  <si>
    <t>PNBHOUSING</t>
  </si>
  <si>
    <t>PFIZER</t>
  </si>
  <si>
    <t>PRESTIGE</t>
  </si>
  <si>
    <t>PGHH</t>
  </si>
  <si>
    <t>QUESS</t>
  </si>
  <si>
    <t>RAJESHEXPO</t>
  </si>
  <si>
    <t>RNAM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</si>
  <si>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</si>
  <si>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</si>
  <si>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</si>
  <si>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</si>
  <si>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</si>
  <si>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</si>
  <si>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</si>
  <si>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</si>
  <si>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</si>
  <si>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</si>
  <si>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</si>
  <si>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</si>
  <si>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</si>
  <si>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</si>
  <si>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</si>
  <si>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</si>
  <si>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</si>
  <si>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</si>
  <si>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</si>
  <si>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</si>
  <si>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</si>
  <si>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</si>
  <si>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</si>
  <si>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</si>
  <si>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</si>
  <si>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ANDHRABANK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</si>
  <si>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</si>
  <si>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</si>
  <si>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</si>
  <si>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</si>
  <si>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</si>
  <si>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</si>
  <si>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</si>
  <si>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</si>
  <si>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</si>
  <si>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</si>
  <si>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</si>
  <si>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</si>
  <si>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</si>
  <si>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</si>
  <si>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</si>
  <si>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</si>
  <si>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</si>
  <si>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</si>
  <si>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</si>
  <si>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</si>
  <si>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</si>
  <si>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</si>
  <si>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</si>
  <si>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</si>
  <si>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</si>
  <si>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</si>
  <si>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CGPOWER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</si>
  <si>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</si>
  <si>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</si>
  <si>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</si>
  <si>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</si>
  <si>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</si>
  <si>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</si>
  <si>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</si>
  <si>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</si>
  <si>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</si>
  <si>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</si>
  <si>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</si>
  <si>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</si>
  <si>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</si>
  <si>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</si>
  <si>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</si>
  <si>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COFFEEDAY</t>
  </si>
  <si>
    <t>CORPBANK</t>
  </si>
  <si>
    <t>COX&amp;KINGS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</si>
  <si>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</si>
  <si>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</si>
  <si>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</si>
  <si>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</si>
  <si>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</si>
  <si>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</si>
  <si>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</si>
  <si>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</si>
  <si>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</si>
  <si>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</si>
  <si>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</si>
  <si>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</si>
  <si>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</si>
  <si>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</si>
  <si>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</si>
  <si>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</si>
  <si>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</si>
  <si>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</si>
  <si>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</si>
  <si>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</si>
  <si>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</si>
  <si>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</si>
  <si>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</si>
  <si>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</si>
  <si>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</si>
  <si>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</si>
  <si>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</si>
  <si>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</si>
  <si>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</si>
  <si>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</si>
  <si>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</si>
  <si>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</si>
  <si>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</si>
  <si>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</si>
  <si>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</si>
  <si>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</si>
  <si>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</si>
  <si>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</si>
  <si>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</si>
  <si>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</si>
  <si>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</si>
  <si>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</si>
  <si>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</si>
  <si>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</si>
  <si>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</si>
  <si>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</si>
  <si>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</si>
  <si>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</si>
  <si>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</si>
  <si>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</si>
  <si>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</si>
  <si>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</si>
  <si>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</si>
  <si>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</si>
  <si>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</si>
  <si>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</si>
  <si>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</si>
  <si>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</si>
  <si>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</si>
  <si>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</si>
  <si>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</si>
  <si>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</si>
  <si>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</si>
  <si>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</si>
  <si>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</si>
  <si>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</si>
  <si>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</si>
  <si>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</si>
  <si>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</si>
  <si>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</si>
  <si>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</si>
  <si>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</si>
  <si>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</si>
  <si>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</si>
  <si>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</si>
  <si>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</si>
  <si>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</si>
  <si>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</si>
  <si>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</si>
  <si>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</si>
  <si>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</si>
  <si>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</si>
  <si>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</si>
  <si>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</si>
  <si>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</si>
  <si>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</si>
  <si>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</si>
  <si>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</si>
  <si>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</si>
  <si>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</si>
  <si>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</si>
  <si>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</si>
  <si>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</si>
  <si>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</si>
  <si>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</si>
  <si>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</si>
  <si>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</si>
  <si>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</si>
  <si>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</si>
  <si>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</si>
  <si>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</si>
  <si>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</si>
  <si>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</si>
  <si>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</si>
  <si>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</si>
  <si>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</si>
  <si>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</si>
  <si>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</si>
  <si>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</si>
  <si>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</si>
  <si>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</si>
  <si>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</si>
  <si>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</si>
  <si>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</si>
  <si>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</si>
  <si>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</si>
  <si>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</si>
  <si>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</si>
  <si>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</si>
  <si>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</si>
  <si>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</si>
  <si>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</si>
  <si>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</si>
  <si>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</si>
  <si>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</si>
  <si>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</si>
  <si>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</si>
  <si>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</si>
  <si>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</si>
  <si>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</si>
  <si>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</si>
  <si>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</si>
  <si>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</si>
  <si>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NETWORK18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</si>
  <si>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</si>
  <si>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</si>
  <si>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</si>
  <si>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</si>
  <si>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</si>
  <si>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</si>
  <si>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</si>
  <si>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</si>
  <si>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</si>
  <si>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</si>
  <si>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</si>
  <si>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</si>
  <si>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</si>
  <si>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</si>
  <si>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</si>
  <si>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</si>
  <si>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</si>
  <si>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</si>
  <si>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</si>
  <si>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</si>
  <si>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</si>
  <si>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</si>
  <si>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</si>
  <si>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</si>
  <si>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</si>
  <si>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</si>
  <si>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</si>
  <si>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</si>
  <si>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</si>
  <si>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</si>
  <si>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</si>
  <si>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</si>
  <si>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</si>
  <si>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</si>
  <si>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</si>
  <si>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</si>
  <si>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</si>
  <si>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</si>
  <si>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</si>
  <si>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</si>
  <si>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</si>
  <si>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</si>
  <si>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</si>
  <si>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</si>
  <si>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</si>
  <si>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</si>
  <si>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</si>
  <si>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</si>
  <si>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</si>
  <si>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</si>
  <si>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</si>
  <si>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</si>
  <si>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</si>
  <si>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</si>
  <si>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</si>
  <si>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SUVEN</t>
  </si>
  <si>
    <t>SUZLON</t>
  </si>
  <si>
    <t>SWANENERGY</t>
  </si>
  <si>
    <t>SYMPHONY</t>
  </si>
  <si>
    <t>SYNDIBANK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</si>
  <si>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</si>
  <si>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</si>
  <si>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</si>
  <si>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</si>
  <si>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</si>
  <si>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</si>
  <si>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</si>
  <si>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</si>
  <si>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</si>
  <si>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</si>
  <si>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</si>
  <si>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</si>
  <si>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</si>
  <si>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</si>
  <si>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</si>
  <si>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</si>
  <si>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</si>
  <si>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</si>
  <si>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</si>
  <si>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</si>
  <si>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</si>
  <si>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</si>
  <si>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</si>
  <si>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</si>
  <si>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</si>
  <si>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</si>
  <si>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</si>
  <si>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</si>
  <si>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</si>
  <si>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</si>
  <si>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</si>
  <si>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</si>
  <si>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</si>
  <si>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</si>
  <si>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</si>
  <si>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</si>
  <si>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</si>
  <si>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</si>
  <si>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</si>
  <si>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</si>
  <si>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</si>
  <si>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</si>
  <si>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</si>
  <si>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</si>
  <si>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</si>
  <si>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</si>
  <si>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</si>
  <si>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</si>
  <si>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</si>
  <si>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</si>
  <si>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</si>
  <si>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</si>
  <si>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</si>
  <si>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</si>
  <si>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</si>
  <si>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</si>
  <si>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</si>
  <si>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</si>
  <si>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</si>
  <si>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</si>
  <si>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</si>
  <si>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</si>
  <si>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</si>
  <si>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</si>
  <si>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R</t>
  </si>
  <si>
    <t>Sell</t>
  </si>
  <si>
    <t>Buy</t>
  </si>
  <si>
    <t>Open</t>
  </si>
  <si>
    <t>H</t>
  </si>
  <si>
    <t>2250-2300</t>
  </si>
  <si>
    <t>592-598</t>
  </si>
  <si>
    <t>650-660</t>
  </si>
  <si>
    <t>205-210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</si>
  <si>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</si>
  <si>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</si>
  <si>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</si>
  <si>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</si>
  <si>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</si>
  <si>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</si>
  <si>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</si>
  <si>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</si>
  <si>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</si>
  <si>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</si>
  <si>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N</t>
  </si>
  <si>
    <t>1500-1520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</si>
  <si>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</si>
  <si>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</si>
  <si>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</si>
  <si>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</si>
  <si>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</si>
  <si>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</si>
  <si>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>290-300</t>
  </si>
  <si>
    <t>Part Profit of Rs.15.5/-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</si>
  <si>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</si>
  <si>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</si>
  <si>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</si>
  <si>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</si>
  <si>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</si>
  <si>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</si>
  <si>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</si>
  <si>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</si>
  <si>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</si>
  <si>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</si>
  <si>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</si>
  <si>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</si>
  <si>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</si>
  <si>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</si>
  <si>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</si>
  <si>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</si>
  <si>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</si>
  <si>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</si>
  <si>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</si>
  <si>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</si>
  <si>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</si>
  <si>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</si>
  <si>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</si>
  <si>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</si>
  <si>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</si>
  <si>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</si>
  <si>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</si>
  <si>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</si>
  <si>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</si>
  <si>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</si>
  <si>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</si>
  <si>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</si>
  <si>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</si>
  <si>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</si>
  <si>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</si>
  <si>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</si>
  <si>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</si>
  <si>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</si>
  <si>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</si>
  <si>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</si>
  <si>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</si>
  <si>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</si>
  <si>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</si>
  <si>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</si>
  <si>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</si>
  <si>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</si>
  <si>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</si>
  <si>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</si>
  <si>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</si>
  <si>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</si>
  <si>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</si>
  <si>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</si>
  <si>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</si>
  <si>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</si>
  <si>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</si>
  <si>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</si>
  <si>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</si>
  <si>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</si>
  <si>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</si>
  <si>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</si>
  <si>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</si>
  <si>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</si>
  <si>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</si>
  <si>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</si>
  <si>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</si>
  <si>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</si>
  <si>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</si>
  <si>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</si>
  <si>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</si>
  <si>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</si>
  <si>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</si>
  <si>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</si>
  <si>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</si>
  <si>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</si>
  <si>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</si>
  <si>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</si>
  <si>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</si>
  <si>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</si>
  <si>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</si>
  <si>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</si>
  <si>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</si>
  <si>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</si>
  <si>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</si>
  <si>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</si>
  <si>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</si>
  <si>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</si>
  <si>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</si>
  <si>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</si>
  <si>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</si>
  <si>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</si>
  <si>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</si>
  <si>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</si>
  <si>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Loss of Rs.92.5/-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</si>
  <si>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</si>
  <si>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</si>
  <si>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</si>
  <si>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</si>
  <si>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</si>
  <si>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</si>
  <si>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</si>
  <si>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</si>
  <si>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</si>
  <si>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</si>
  <si>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</si>
  <si>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</si>
  <si>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</si>
  <si>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</si>
  <si>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</si>
  <si>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</si>
  <si>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</si>
  <si>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</si>
  <si>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</si>
  <si>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</si>
  <si>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</si>
  <si>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</si>
  <si>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</si>
  <si>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</si>
  <si>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</si>
  <si>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</si>
  <si>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</si>
  <si>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</si>
  <si>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</si>
  <si>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</si>
  <si>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</si>
  <si>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</si>
  <si>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</si>
  <si>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</si>
  <si>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Loss of Rs.64.5/-</t>
  </si>
  <si>
    <t>MANPASAND</t>
  </si>
  <si>
    <t>Loss of Rs.210/-</t>
  </si>
  <si>
    <t xml:space="preserve"> Profit of Rs.40/-</t>
  </si>
  <si>
    <t>GABRIEL</t>
  </si>
  <si>
    <t>Loss of Rs.48 /-</t>
  </si>
  <si>
    <t>Profit of Rs.60-</t>
  </si>
  <si>
    <t xml:space="preserve">BRIGADE </t>
  </si>
  <si>
    <t>Loss of Rs.65 /-</t>
  </si>
  <si>
    <t>Part Profit of Rs.31/-</t>
  </si>
  <si>
    <t>V</t>
  </si>
  <si>
    <t>Part Profit of Rs.37.5/-</t>
  </si>
  <si>
    <t>EVERESTIND</t>
  </si>
  <si>
    <t>K</t>
  </si>
  <si>
    <t>Part Profit of Rs.142.5/-</t>
  </si>
  <si>
    <t>153-158</t>
  </si>
  <si>
    <t>130-132</t>
  </si>
  <si>
    <t>MOLDTKPAC</t>
  </si>
  <si>
    <t>320-330</t>
  </si>
  <si>
    <t>505-515</t>
  </si>
  <si>
    <t>340-345</t>
  </si>
  <si>
    <t>125-130</t>
  </si>
  <si>
    <t>158-162</t>
  </si>
  <si>
    <t>260-270</t>
  </si>
  <si>
    <t>890-900</t>
  </si>
  <si>
    <t>384-390</t>
  </si>
  <si>
    <t>135-140</t>
  </si>
  <si>
    <t>230-240</t>
  </si>
  <si>
    <t xml:space="preserve">Instituitonal Investment Idea 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</si>
  <si>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</si>
  <si>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</si>
  <si>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</si>
  <si>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</si>
  <si>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</si>
  <si>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</si>
  <si>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</si>
  <si>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</si>
  <si>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</si>
  <si>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</si>
  <si>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</si>
  <si>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</si>
  <si>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</si>
  <si>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</si>
  <si>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</si>
  <si>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</si>
  <si>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.</t>
  </si>
  <si>
    <t>Loss of Rs.14.40/-</t>
  </si>
  <si>
    <t>INDIANHUME</t>
  </si>
  <si>
    <t>Profit of Rs.70/-</t>
  </si>
  <si>
    <t>46-47</t>
  </si>
  <si>
    <t xml:space="preserve">VARROC </t>
  </si>
  <si>
    <t>710-720</t>
  </si>
  <si>
    <t xml:space="preserve">MAHINDCIE </t>
  </si>
  <si>
    <t>215-225</t>
  </si>
  <si>
    <t>390-395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</si>
  <si>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</si>
  <si>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</si>
  <si>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</si>
  <si>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</si>
  <si>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</si>
  <si>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</si>
  <si>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</si>
  <si>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</si>
  <si>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</si>
  <si>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</si>
  <si>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</si>
  <si>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</si>
  <si>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</si>
  <si>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</si>
  <si>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</si>
  <si>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</si>
  <si>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</si>
  <si>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</si>
  <si>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</si>
  <si>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</si>
  <si>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</si>
  <si>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</si>
  <si>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</si>
  <si>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</si>
  <si>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</si>
  <si>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</si>
  <si>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</si>
  <si>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</si>
  <si>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</si>
  <si>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</si>
  <si>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ABAN</t>
  </si>
  <si>
    <t>BE</t>
  </si>
  <si>
    <t>INE421A01028</t>
  </si>
  <si>
    <t>ABB</t>
  </si>
  <si>
    <t>INE117A01022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</si>
  <si>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</si>
  <si>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</si>
  <si>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</si>
  <si>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</si>
  <si>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</si>
  <si>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</si>
  <si>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</si>
  <si>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</si>
  <si>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</si>
  <si>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</si>
  <si>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</si>
  <si>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</si>
  <si>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</si>
  <si>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</si>
  <si>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</si>
  <si>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</si>
  <si>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</si>
  <si>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</si>
  <si>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ADLABS</t>
  </si>
  <si>
    <t>INE172N01012</t>
  </si>
  <si>
    <t>ADORWELD</t>
  </si>
  <si>
    <t>INE045A01017</t>
  </si>
  <si>
    <t>ADSL</t>
  </si>
  <si>
    <t>INE102I01027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</si>
  <si>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</si>
  <si>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</si>
  <si>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</si>
  <si>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</si>
  <si>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</si>
  <si>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</si>
  <si>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</si>
  <si>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</si>
  <si>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AGCNET</t>
  </si>
  <si>
    <t>INE676A01019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</si>
  <si>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</si>
  <si>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</si>
  <si>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</si>
  <si>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</si>
  <si>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</si>
  <si>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</si>
  <si>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</si>
  <si>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</si>
  <si>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</si>
  <si>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</si>
  <si>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</si>
  <si>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</si>
  <si>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</si>
  <si>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</si>
  <si>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</si>
  <si>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</si>
  <si>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</si>
  <si>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</si>
  <si>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</si>
  <si>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</si>
  <si>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</si>
  <si>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</si>
  <si>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</si>
  <si>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</si>
  <si>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</si>
  <si>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</si>
  <si>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</si>
  <si>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INE428A01015</t>
  </si>
  <si>
    <t>ALCHEM</t>
  </si>
  <si>
    <t>INE964B01033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</si>
  <si>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</si>
  <si>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</si>
  <si>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</si>
  <si>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</si>
  <si>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</si>
  <si>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</si>
  <si>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</si>
  <si>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</si>
  <si>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</si>
  <si>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</si>
  <si>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</si>
  <si>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</si>
  <si>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ALMONDZ</t>
  </si>
  <si>
    <t>INE326B01027</t>
  </si>
  <si>
    <t>ALOKTEXT</t>
  </si>
  <si>
    <t>INE270A01011</t>
  </si>
  <si>
    <t>ALPA</t>
  </si>
  <si>
    <t>INE385I01010</t>
  </si>
  <si>
    <t>ALPHAGEO</t>
  </si>
  <si>
    <t>INE137C01018</t>
  </si>
  <si>
    <t>ALPSINDUS</t>
  </si>
  <si>
    <t>INE093B01015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</si>
  <si>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</si>
  <si>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</si>
  <si>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</si>
  <si>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</si>
  <si>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</si>
  <si>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</si>
  <si>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</si>
  <si>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</si>
  <si>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</si>
  <si>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</si>
  <si>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</si>
  <si>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</si>
  <si>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</si>
  <si>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INE434A01013</t>
  </si>
  <si>
    <t>ANDHRACEMT</t>
  </si>
  <si>
    <t>INE666E01012</t>
  </si>
  <si>
    <t>ANDHRSUGAR</t>
  </si>
  <si>
    <t>INE715B01013</t>
  </si>
  <si>
    <t>ANIKINDS</t>
  </si>
  <si>
    <t>INE087B01017</t>
  </si>
  <si>
    <t>ANKITMETAL</t>
  </si>
  <si>
    <t>INE106I01010</t>
  </si>
  <si>
    <t>ANSALAPI</t>
  </si>
  <si>
    <t>INE436A01026</t>
  </si>
  <si>
    <t>ANSALHSG</t>
  </si>
  <si>
    <t>INE880B01015</t>
  </si>
  <si>
    <t>ANTGRAPHIC</t>
  </si>
  <si>
    <t>INE414B01021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</si>
  <si>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</si>
  <si>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</si>
  <si>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</si>
  <si>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</si>
  <si>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</si>
  <si>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</si>
  <si>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</si>
  <si>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</si>
  <si>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</si>
  <si>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</si>
  <si>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</si>
  <si>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</si>
  <si>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</si>
  <si>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</si>
  <si>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</si>
  <si>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</si>
  <si>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</si>
  <si>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</si>
  <si>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</si>
  <si>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</si>
  <si>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</si>
  <si>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</si>
  <si>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ARCHIES</t>
  </si>
  <si>
    <t>INE731A01020</t>
  </si>
  <si>
    <t>ARCOTECH</t>
  </si>
  <si>
    <t>INE574I01035</t>
  </si>
  <si>
    <t>ARIES</t>
  </si>
  <si>
    <t>INE298I01015</t>
  </si>
  <si>
    <t>ARIHANT</t>
  </si>
  <si>
    <t>INE413D01011</t>
  </si>
  <si>
    <t>ARIHANTSUP</t>
  </si>
  <si>
    <t>INE643K01018</t>
  </si>
  <si>
    <t>ARMANFIN</t>
  </si>
  <si>
    <t>INE109C01017</t>
  </si>
  <si>
    <t>AROGRANITE</t>
  </si>
  <si>
    <t>INE210C01013</t>
  </si>
  <si>
    <t>ARROWGREEN</t>
  </si>
  <si>
    <t>INE570D01018</t>
  </si>
  <si>
    <t>ARROWTEX</t>
  </si>
  <si>
    <t>INE933J01015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</si>
  <si>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</si>
  <si>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</si>
  <si>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</si>
  <si>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</si>
  <si>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</si>
  <si>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</si>
  <si>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</si>
  <si>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</si>
  <si>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</si>
  <si>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</si>
  <si>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</si>
  <si>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</si>
  <si>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</si>
  <si>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</si>
  <si>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</si>
  <si>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ASHAPURMIN</t>
  </si>
  <si>
    <t>INE348A01023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</si>
  <si>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</si>
  <si>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</si>
  <si>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</si>
  <si>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</si>
  <si>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</si>
  <si>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</si>
  <si>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</si>
  <si>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</si>
  <si>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</si>
  <si>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</si>
  <si>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</si>
  <si>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</si>
  <si>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</si>
  <si>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</si>
  <si>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</si>
  <si>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</si>
  <si>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</si>
  <si>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</si>
  <si>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</si>
  <si>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</si>
  <si>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</si>
  <si>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ATLANTA</t>
  </si>
  <si>
    <t>INE285H01022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</si>
  <si>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</si>
  <si>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</si>
  <si>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</si>
  <si>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</si>
  <si>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</si>
  <si>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</si>
  <si>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</si>
  <si>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AUSOMENT</t>
  </si>
  <si>
    <t>INE218C01016</t>
  </si>
  <si>
    <t>AUTOAXLES</t>
  </si>
  <si>
    <t>INE449A01011</t>
  </si>
  <si>
    <t>AUTOIND</t>
  </si>
  <si>
    <t>INE718H01014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</si>
  <si>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</si>
  <si>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</si>
  <si>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</si>
  <si>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</si>
  <si>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</si>
  <si>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</si>
  <si>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</si>
  <si>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</si>
  <si>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AXISCADES</t>
  </si>
  <si>
    <t>INE555B01013</t>
  </si>
  <si>
    <t>AXISGOLD</t>
  </si>
  <si>
    <t>INF846K01347</t>
  </si>
  <si>
    <t>AXISNIFTY</t>
  </si>
  <si>
    <t>INF846K01ZL0</t>
  </si>
  <si>
    <t>AYMSYNTEX</t>
  </si>
  <si>
    <t>INE193B01039</t>
  </si>
  <si>
    <t>BAGFILMS</t>
  </si>
  <si>
    <t>INE116D01028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</si>
  <si>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</si>
  <si>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</si>
  <si>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</si>
  <si>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</si>
  <si>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</si>
  <si>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</si>
  <si>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</si>
  <si>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</si>
  <si>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</si>
  <si>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</si>
  <si>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</si>
  <si>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</si>
  <si>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</si>
  <si>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</si>
  <si>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BALKRISHNA</t>
  </si>
  <si>
    <t>INE875R01011</t>
  </si>
  <si>
    <t>INE787D01026</t>
  </si>
  <si>
    <t>BALLARPUR</t>
  </si>
  <si>
    <t>INE294A01037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</si>
  <si>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</si>
  <si>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</si>
  <si>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</si>
  <si>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</si>
  <si>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</si>
  <si>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</si>
  <si>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</si>
  <si>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</si>
  <si>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</si>
  <si>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</si>
  <si>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</si>
  <si>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</si>
  <si>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</si>
  <si>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</si>
  <si>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</si>
  <si>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INF732E01078</t>
  </si>
  <si>
    <t>INE084A01016</t>
  </si>
  <si>
    <t>BANSWRAS</t>
  </si>
  <si>
    <t>INE629D01012</t>
  </si>
  <si>
    <t>BARTRONICS</t>
  </si>
  <si>
    <t>INE855F01034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</si>
  <si>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</si>
  <si>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</si>
  <si>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</si>
  <si>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</si>
  <si>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</si>
  <si>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</si>
  <si>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</si>
  <si>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</si>
  <si>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BCG</t>
  </si>
  <si>
    <t>INE425B01027</t>
  </si>
  <si>
    <t>BCP</t>
  </si>
  <si>
    <t>INE905P01028</t>
  </si>
  <si>
    <t>INE171Z01018</t>
  </si>
  <si>
    <t>BEARDSELL</t>
  </si>
  <si>
    <t>INE520H01022</t>
  </si>
  <si>
    <t>BEDMUTHA</t>
  </si>
  <si>
    <t>INE844K01012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</si>
  <si>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</si>
  <si>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</si>
  <si>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</si>
  <si>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</si>
  <si>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</si>
  <si>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</si>
  <si>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</si>
  <si>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</si>
  <si>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</si>
  <si>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BGLOBAL</t>
  </si>
  <si>
    <t>INE224M01013</t>
  </si>
  <si>
    <t>BGRENERGY</t>
  </si>
  <si>
    <t>INE661I01014</t>
  </si>
  <si>
    <t>BHAGERIA</t>
  </si>
  <si>
    <t>INE354C01027</t>
  </si>
  <si>
    <t>BHAGYANGR</t>
  </si>
  <si>
    <t>INE458B01036</t>
  </si>
  <si>
    <t>BHAGYAPROP</t>
  </si>
  <si>
    <t>INE363W01018</t>
  </si>
  <si>
    <t>BHANDARI</t>
  </si>
  <si>
    <t>INE474E01029</t>
  </si>
  <si>
    <t>INE465A01025</t>
  </si>
  <si>
    <t>BHARATGEAR</t>
  </si>
  <si>
    <t>INE561C01019</t>
  </si>
  <si>
    <t>BHARATRAS</t>
  </si>
  <si>
    <t>INE838B01013</t>
  </si>
  <si>
    <t>BHARATWIRE</t>
  </si>
  <si>
    <t>INE316L01019</t>
  </si>
  <si>
    <t>INE397D01024</t>
  </si>
  <si>
    <t>INE257A01026</t>
  </si>
  <si>
    <t>BIGBLOC</t>
  </si>
  <si>
    <t>INE412U01017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</si>
  <si>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</si>
  <si>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</si>
  <si>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</si>
  <si>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</si>
  <si>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</si>
  <si>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</si>
  <si>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</si>
  <si>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</si>
  <si>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</si>
  <si>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</si>
  <si>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</si>
  <si>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</si>
  <si>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BKMINDST</t>
  </si>
  <si>
    <t>INE831Q01016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</si>
  <si>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</si>
  <si>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</si>
  <si>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</si>
  <si>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</si>
  <si>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</si>
  <si>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</si>
  <si>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</si>
  <si>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</si>
  <si>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</si>
  <si>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</si>
  <si>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</si>
  <si>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</si>
  <si>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</si>
  <si>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</si>
  <si>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</si>
  <si>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</si>
  <si>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</si>
  <si>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BRFL</t>
  </si>
  <si>
    <t>INE589G01011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</si>
  <si>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</si>
  <si>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</si>
  <si>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</si>
  <si>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</si>
  <si>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</si>
  <si>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</si>
  <si>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</si>
  <si>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</si>
  <si>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</si>
  <si>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BSLNIFTY</t>
  </si>
  <si>
    <t>INF209K01IR4</t>
  </si>
  <si>
    <t>INE836A01035</t>
  </si>
  <si>
    <t>BURNPUR</t>
  </si>
  <si>
    <t>INE817H01014</t>
  </si>
  <si>
    <t>BUTTERFLY</t>
  </si>
  <si>
    <t>INE295F01017</t>
  </si>
  <si>
    <t>BVCL</t>
  </si>
  <si>
    <t>INE139I01011</t>
  </si>
  <si>
    <t>BYKE</t>
  </si>
  <si>
    <t>INE319B01014</t>
  </si>
  <si>
    <t>INE010B01027</t>
  </si>
  <si>
    <t>CALSOFT</t>
  </si>
  <si>
    <t>INE526B01014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</si>
  <si>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</si>
  <si>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</si>
  <si>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</si>
  <si>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</si>
  <si>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</si>
  <si>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</si>
  <si>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</si>
  <si>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</si>
  <si>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</si>
  <si>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</si>
  <si>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</si>
  <si>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</si>
  <si>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CASTEXTECH</t>
  </si>
  <si>
    <t>INE068D01021</t>
  </si>
  <si>
    <t>INE172A01027</t>
  </si>
  <si>
    <t>CCHHL</t>
  </si>
  <si>
    <t>INE652F01027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</si>
  <si>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</si>
  <si>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</si>
  <si>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</si>
  <si>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</si>
  <si>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</si>
  <si>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</si>
  <si>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</si>
  <si>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CELESTIAL</t>
  </si>
  <si>
    <t>INE221I01017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</si>
  <si>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</si>
  <si>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</si>
  <si>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</si>
  <si>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</si>
  <si>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</si>
  <si>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</si>
  <si>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</si>
  <si>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</si>
  <si>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</si>
  <si>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</si>
  <si>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</si>
  <si>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</si>
  <si>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CEREBRAINT</t>
  </si>
  <si>
    <t>INE345B01019</t>
  </si>
  <si>
    <t>INE486A01013</t>
  </si>
  <si>
    <t>CESCVENT</t>
  </si>
  <si>
    <t>INE425Y01011</t>
  </si>
  <si>
    <t>INE180C01026</t>
  </si>
  <si>
    <t>INE067A01029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</si>
  <si>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</si>
  <si>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</si>
  <si>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</si>
  <si>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</si>
  <si>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</si>
  <si>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</si>
  <si>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</si>
  <si>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</si>
  <si>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</si>
  <si>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</si>
  <si>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</si>
  <si>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</si>
  <si>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</si>
  <si>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CINEVISTA</t>
  </si>
  <si>
    <t>INE039B01026</t>
  </si>
  <si>
    <t>INE059A01026</t>
  </si>
  <si>
    <t>CKFSL</t>
  </si>
  <si>
    <t>INE391Z01012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</si>
  <si>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</si>
  <si>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</si>
  <si>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</si>
  <si>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</si>
  <si>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</si>
  <si>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</si>
  <si>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</si>
  <si>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</si>
  <si>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INE335K01011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</si>
  <si>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</si>
  <si>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</si>
  <si>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</si>
  <si>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</si>
  <si>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</si>
  <si>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</si>
  <si>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</si>
  <si>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</si>
  <si>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</si>
  <si>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</si>
  <si>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</si>
  <si>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</si>
  <si>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</si>
  <si>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</si>
  <si>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</si>
  <si>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INE112A01023</t>
  </si>
  <si>
    <t>COSMOFILMS</t>
  </si>
  <si>
    <t>INE757A01017</t>
  </si>
  <si>
    <t>COUNCODOS</t>
  </si>
  <si>
    <t>INE695B01025</t>
  </si>
  <si>
    <t>INE008I01026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</si>
  <si>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</si>
  <si>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</si>
  <si>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</si>
  <si>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</si>
  <si>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</si>
  <si>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</si>
  <si>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</si>
  <si>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</si>
  <si>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</si>
  <si>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</si>
  <si>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CUBEXTUB</t>
  </si>
  <si>
    <t>INE144D01012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</si>
  <si>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</si>
  <si>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</si>
  <si>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</si>
  <si>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</si>
  <si>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</si>
  <si>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</si>
  <si>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</si>
  <si>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</si>
  <si>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</si>
  <si>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</si>
  <si>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</si>
  <si>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</si>
  <si>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</si>
  <si>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</si>
  <si>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</si>
  <si>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</si>
  <si>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</si>
  <si>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</si>
  <si>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DBREALTY</t>
  </si>
  <si>
    <t>INE879I01012</t>
  </si>
  <si>
    <t>INE385W01011</t>
  </si>
  <si>
    <t>INE503A01015</t>
  </si>
  <si>
    <t>DCM</t>
  </si>
  <si>
    <t>INE498A01018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</si>
  <si>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</si>
  <si>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</si>
  <si>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</si>
  <si>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</si>
  <si>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</si>
  <si>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</si>
  <si>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</si>
  <si>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</si>
  <si>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</si>
  <si>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</si>
  <si>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</si>
  <si>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</si>
  <si>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INE947J01015</t>
  </si>
  <si>
    <t>DENORA</t>
  </si>
  <si>
    <t>INE244A01016</t>
  </si>
  <si>
    <t>DFMFOODS</t>
  </si>
  <si>
    <t>INE456C01020</t>
  </si>
  <si>
    <t>DGCONTENT</t>
  </si>
  <si>
    <t>INE03JI01017</t>
  </si>
  <si>
    <t>DHAMPURSUG</t>
  </si>
  <si>
    <t>INE041A01016</t>
  </si>
  <si>
    <t>DHANBANK</t>
  </si>
  <si>
    <t>INE680A01011</t>
  </si>
  <si>
    <t>DHANUKA</t>
  </si>
  <si>
    <t>INE435G01025</t>
  </si>
  <si>
    <t>DHARSUGAR</t>
  </si>
  <si>
    <t>INE988C01014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</si>
  <si>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</si>
  <si>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</si>
  <si>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</si>
  <si>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</si>
  <si>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</si>
  <si>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</si>
  <si>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</si>
  <si>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</si>
  <si>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</si>
  <si>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</si>
  <si>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</si>
  <si>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</si>
  <si>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</si>
  <si>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</si>
  <si>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</si>
  <si>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</si>
  <si>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DNAMEDIA</t>
  </si>
  <si>
    <t>INE016M01021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</si>
  <si>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</si>
  <si>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</si>
  <si>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</si>
  <si>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</si>
  <si>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</si>
  <si>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</si>
  <si>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</si>
  <si>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</si>
  <si>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DQE</t>
  </si>
  <si>
    <t>INE656K01010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</si>
  <si>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</si>
  <si>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</si>
  <si>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</si>
  <si>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</si>
  <si>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</si>
  <si>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</si>
  <si>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</si>
  <si>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</si>
  <si>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</si>
  <si>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</si>
  <si>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</si>
  <si>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</si>
  <si>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</si>
  <si>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</si>
  <si>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</si>
  <si>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</si>
  <si>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</si>
  <si>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EASTSILK</t>
  </si>
  <si>
    <t>INE962C01027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</si>
  <si>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</si>
  <si>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</si>
  <si>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</si>
  <si>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</si>
  <si>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</si>
  <si>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</si>
  <si>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</si>
  <si>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</si>
  <si>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</si>
  <si>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</si>
  <si>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</si>
  <si>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</si>
  <si>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</si>
  <si>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</si>
  <si>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</si>
  <si>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</si>
  <si>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</si>
  <si>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</si>
  <si>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</si>
  <si>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</si>
  <si>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</si>
  <si>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</si>
  <si>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</si>
  <si>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</si>
  <si>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EMAMIREAL</t>
  </si>
  <si>
    <t>INE778K01012</t>
  </si>
  <si>
    <t>EMCO</t>
  </si>
  <si>
    <t>INE078A01026</t>
  </si>
  <si>
    <t>EMKAY</t>
  </si>
  <si>
    <t>INE296H01011</t>
  </si>
  <si>
    <t>EMMBI</t>
  </si>
  <si>
    <t>INE753K01015</t>
  </si>
  <si>
    <t>INE913H01037</t>
  </si>
  <si>
    <t>ENERGYDEV</t>
  </si>
  <si>
    <t>INE306C01019</t>
  </si>
  <si>
    <t>INE510A01028</t>
  </si>
  <si>
    <t>ENIL</t>
  </si>
  <si>
    <t>INE265F01028</t>
  </si>
  <si>
    <t>EON</t>
  </si>
  <si>
    <t>INE076H01025</t>
  </si>
  <si>
    <t>INE988K01017</t>
  </si>
  <si>
    <t>INE406M01024</t>
  </si>
  <si>
    <t>EROSMEDIA</t>
  </si>
  <si>
    <t>INE416L01017</t>
  </si>
  <si>
    <t>ESABINDIA</t>
  </si>
  <si>
    <t>INE284A01012</t>
  </si>
  <si>
    <t>INE042A01014</t>
  </si>
  <si>
    <t>ESSARSHPNG</t>
  </si>
  <si>
    <t>INE122M01019</t>
  </si>
  <si>
    <t>INE255A01020</t>
  </si>
  <si>
    <t>ESTER</t>
  </si>
  <si>
    <t>INE778B01029</t>
  </si>
  <si>
    <t>INE128A01029</t>
  </si>
  <si>
    <t>INE295A01018</t>
  </si>
  <si>
    <t>EXCEL</t>
  </si>
  <si>
    <t>INE688J01015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</si>
  <si>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</si>
  <si>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</si>
  <si>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</si>
  <si>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</si>
  <si>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</si>
  <si>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</si>
  <si>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</si>
  <si>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</si>
  <si>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</si>
  <si>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</si>
  <si>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</si>
  <si>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</si>
  <si>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</si>
  <si>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</si>
  <si>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</si>
  <si>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</si>
  <si>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</si>
  <si>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</si>
  <si>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</si>
  <si>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</si>
  <si>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</si>
  <si>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</si>
  <si>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</si>
  <si>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</si>
  <si>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</si>
  <si>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</si>
  <si>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FLEXITUFF</t>
  </si>
  <si>
    <t>INE060J01017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</si>
  <si>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</si>
  <si>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</si>
  <si>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</si>
  <si>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</si>
  <si>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</si>
  <si>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</si>
  <si>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</si>
  <si>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</si>
  <si>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</si>
  <si>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</si>
  <si>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</si>
  <si>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</si>
  <si>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</si>
  <si>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</si>
  <si>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</si>
  <si>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</si>
  <si>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</si>
  <si>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</si>
  <si>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</si>
  <si>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</si>
  <si>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</si>
  <si>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</si>
  <si>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</si>
  <si>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</si>
  <si>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GAMMNINFRA</t>
  </si>
  <si>
    <t>INE181G01025</t>
  </si>
  <si>
    <t>GANDHITUBE</t>
  </si>
  <si>
    <t>INE524B01027</t>
  </si>
  <si>
    <t>INE845D01014</t>
  </si>
  <si>
    <t>GANESHHOUC</t>
  </si>
  <si>
    <t>INE460C01014</t>
  </si>
  <si>
    <t>GANGESSECU</t>
  </si>
  <si>
    <t>INE335W01016</t>
  </si>
  <si>
    <t>GARDENSILK</t>
  </si>
  <si>
    <t>INE526A01016</t>
  </si>
  <si>
    <t>INE276A01018</t>
  </si>
  <si>
    <t>GATI</t>
  </si>
  <si>
    <t>INE152B01027</t>
  </si>
  <si>
    <t>GAYAHWS</t>
  </si>
  <si>
    <t>INE287Z01012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</si>
  <si>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</si>
  <si>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</si>
  <si>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</si>
  <si>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</si>
  <si>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</si>
  <si>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</si>
  <si>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</si>
  <si>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</si>
  <si>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</si>
  <si>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</si>
  <si>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</si>
  <si>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</si>
  <si>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</si>
  <si>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</si>
  <si>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</si>
  <si>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</si>
  <si>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</si>
  <si>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GFSTEELS</t>
  </si>
  <si>
    <t>INE534A01028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</si>
  <si>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</si>
  <si>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</si>
  <si>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</si>
  <si>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</si>
  <si>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</si>
  <si>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</si>
  <si>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</si>
  <si>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</si>
  <si>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</si>
  <si>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</si>
  <si>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</si>
  <si>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</si>
  <si>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</si>
  <si>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</si>
  <si>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</si>
  <si>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GLOBOFFS</t>
  </si>
  <si>
    <t>INE446C01013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</si>
  <si>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</si>
  <si>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</si>
  <si>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</si>
  <si>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</si>
  <si>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</si>
  <si>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</si>
  <si>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</si>
  <si>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</si>
  <si>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</si>
  <si>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</si>
  <si>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GOACARBON</t>
  </si>
  <si>
    <t>INE426D01013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</si>
  <si>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</si>
  <si>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</si>
  <si>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</si>
  <si>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</si>
  <si>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</si>
  <si>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</si>
  <si>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</si>
  <si>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</si>
  <si>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</si>
  <si>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</si>
  <si>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</si>
  <si>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</si>
  <si>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</si>
  <si>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</si>
  <si>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INF732E01102</t>
  </si>
  <si>
    <t>GOLDENTOBC</t>
  </si>
  <si>
    <t>INE973A01010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</si>
  <si>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</si>
  <si>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</si>
  <si>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</si>
  <si>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</si>
  <si>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</si>
  <si>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</si>
  <si>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</si>
  <si>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</si>
  <si>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</si>
  <si>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</si>
  <si>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</si>
  <si>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</si>
  <si>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</si>
  <si>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</si>
  <si>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</si>
  <si>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</si>
  <si>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</si>
  <si>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</si>
  <si>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</si>
  <si>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</si>
  <si>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</si>
  <si>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</si>
  <si>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</si>
  <si>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</si>
  <si>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</si>
  <si>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INE536A01023</t>
  </si>
  <si>
    <t>GROBTEA</t>
  </si>
  <si>
    <t>INE646C01018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</si>
  <si>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</si>
  <si>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</si>
  <si>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</si>
  <si>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</si>
  <si>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</si>
  <si>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</si>
  <si>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</si>
  <si>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</si>
  <si>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</si>
  <si>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</si>
  <si>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</si>
  <si>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</si>
  <si>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</si>
  <si>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GTNIND</t>
  </si>
  <si>
    <t>INE537A01013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</si>
  <si>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</si>
  <si>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</si>
  <si>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</si>
  <si>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</si>
  <si>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</si>
  <si>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</si>
  <si>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</si>
  <si>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</si>
  <si>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</si>
  <si>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</si>
  <si>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</si>
  <si>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GULPOLY</t>
  </si>
  <si>
    <t>INE255D01024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</si>
  <si>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</si>
  <si>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</si>
  <si>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</si>
  <si>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</si>
  <si>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</si>
  <si>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</si>
  <si>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</si>
  <si>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</si>
  <si>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</si>
  <si>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</si>
  <si>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</si>
  <si>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</si>
  <si>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</si>
  <si>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</si>
  <si>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</si>
  <si>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</si>
  <si>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</si>
  <si>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</si>
  <si>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</si>
  <si>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</si>
  <si>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</si>
  <si>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</si>
  <si>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</si>
  <si>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</si>
  <si>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</si>
  <si>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</si>
  <si>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</si>
  <si>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</si>
  <si>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</si>
  <si>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HDIL</t>
  </si>
  <si>
    <t>INE191I01012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</si>
  <si>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</si>
  <si>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</si>
  <si>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</si>
  <si>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</si>
  <si>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</si>
  <si>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</si>
  <si>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</si>
  <si>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</si>
  <si>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HEXATRADEX</t>
  </si>
  <si>
    <t>INE750M01017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</si>
  <si>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</si>
  <si>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</si>
  <si>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</si>
  <si>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</si>
  <si>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</si>
  <si>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</si>
  <si>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</si>
  <si>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</si>
  <si>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</si>
  <si>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</si>
  <si>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HILTON</t>
  </si>
  <si>
    <t>INE788H01017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</si>
  <si>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</si>
  <si>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</si>
  <si>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</si>
  <si>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</si>
  <si>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</si>
  <si>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</si>
  <si>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</si>
  <si>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HINDNATGLS</t>
  </si>
  <si>
    <t>INE952A01022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</si>
  <si>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</si>
  <si>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</si>
  <si>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</si>
  <si>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</si>
  <si>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</si>
  <si>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</si>
  <si>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</si>
  <si>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</si>
  <si>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</si>
  <si>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</si>
  <si>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</si>
  <si>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</si>
  <si>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</si>
  <si>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</si>
  <si>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</si>
  <si>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</si>
  <si>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</si>
  <si>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</si>
  <si>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</si>
  <si>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HNDFDS</t>
  </si>
  <si>
    <t>INE254N01018</t>
  </si>
  <si>
    <t>INE671A01010</t>
  </si>
  <si>
    <t>HONDAPOWER</t>
  </si>
  <si>
    <t>INE634A01018</t>
  </si>
  <si>
    <t>HOTELEELA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</si>
  <si>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</si>
  <si>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</si>
  <si>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</si>
  <si>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</si>
  <si>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</si>
  <si>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</si>
  <si>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</si>
  <si>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</si>
  <si>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</si>
  <si>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HUBTOWN</t>
  </si>
  <si>
    <t>INE703H01016</t>
  </si>
  <si>
    <t>INE031A01017</t>
  </si>
  <si>
    <t>IBMFNIFTY</t>
  </si>
  <si>
    <t>INF666M01FS5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</si>
  <si>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</si>
  <si>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</si>
  <si>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</si>
  <si>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</si>
  <si>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</si>
  <si>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</si>
  <si>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</si>
  <si>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</si>
  <si>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</si>
  <si>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</si>
  <si>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</si>
  <si>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</si>
  <si>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</si>
  <si>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</si>
  <si>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</si>
  <si>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</si>
  <si>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</si>
  <si>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</si>
  <si>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</si>
  <si>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</si>
  <si>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</si>
  <si>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</si>
  <si>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</si>
  <si>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</si>
  <si>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</si>
  <si>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</si>
  <si>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</si>
  <si>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</si>
  <si>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</si>
  <si>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</si>
  <si>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</si>
  <si>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</si>
  <si>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</si>
  <si>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</si>
  <si>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</si>
  <si>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</si>
  <si>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</si>
  <si>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</si>
  <si>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</si>
  <si>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</si>
  <si>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</si>
  <si>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</si>
  <si>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</si>
  <si>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</si>
  <si>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</si>
  <si>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</si>
  <si>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</si>
  <si>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</si>
  <si>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</si>
  <si>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</si>
  <si>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</si>
  <si>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</si>
  <si>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</si>
  <si>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</si>
  <si>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</si>
  <si>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</si>
  <si>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</si>
  <si>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</si>
  <si>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</si>
  <si>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</si>
  <si>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</si>
  <si>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</si>
  <si>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</si>
  <si>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</si>
  <si>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</si>
  <si>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</si>
  <si>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</si>
  <si>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</si>
  <si>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</si>
  <si>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</si>
  <si>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INDIANCARD</t>
  </si>
  <si>
    <t>INE061A01014</t>
  </si>
  <si>
    <t>INE323C01030</t>
  </si>
  <si>
    <t>INE646L01027</t>
  </si>
  <si>
    <t>INDLMETER</t>
  </si>
  <si>
    <t>INE065B01013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</si>
  <si>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</si>
  <si>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</si>
  <si>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</si>
  <si>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</si>
  <si>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</si>
  <si>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</si>
  <si>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</si>
  <si>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INDOTECH</t>
  </si>
  <si>
    <t>INE332H01014</t>
  </si>
  <si>
    <t>INDOTHAI</t>
  </si>
  <si>
    <t>INE337M01013</t>
  </si>
  <si>
    <t>INDOWIND</t>
  </si>
  <si>
    <t>INE227G01018</t>
  </si>
  <si>
    <t>INDRAMEDCO</t>
  </si>
  <si>
    <t>INE681B01017</t>
  </si>
  <si>
    <t>INDSWFTLAB</t>
  </si>
  <si>
    <t>INE915B01019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</si>
  <si>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</si>
  <si>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</si>
  <si>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</si>
  <si>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</si>
  <si>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</si>
  <si>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</si>
  <si>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</si>
  <si>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</si>
  <si>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</si>
  <si>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</si>
  <si>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</si>
  <si>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</si>
  <si>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</si>
  <si>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</si>
  <si>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</si>
  <si>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</si>
  <si>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</si>
  <si>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</si>
  <si>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</si>
  <si>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</si>
  <si>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</si>
  <si>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</si>
  <si>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</si>
  <si>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</si>
  <si>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</si>
  <si>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</si>
  <si>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</si>
  <si>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</si>
  <si>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</si>
  <si>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</si>
  <si>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</si>
  <si>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</si>
  <si>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</si>
  <si>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</si>
  <si>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</si>
  <si>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INE821I01014</t>
  </si>
  <si>
    <t>INE962Y01013</t>
  </si>
  <si>
    <t>INE763G01038</t>
  </si>
  <si>
    <t>ISFT</t>
  </si>
  <si>
    <t>INE566K01011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</si>
  <si>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</si>
  <si>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</si>
  <si>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</si>
  <si>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</si>
  <si>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</si>
  <si>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</si>
  <si>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</si>
  <si>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</si>
  <si>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</si>
  <si>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</si>
  <si>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IVZINGOLD</t>
  </si>
  <si>
    <t>INF205K01361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</si>
  <si>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</si>
  <si>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</si>
  <si>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</si>
  <si>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</si>
  <si>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</si>
  <si>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</si>
  <si>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</si>
  <si>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</si>
  <si>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</si>
  <si>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</si>
  <si>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</si>
  <si>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</si>
  <si>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</si>
  <si>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</si>
  <si>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</si>
  <si>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</si>
  <si>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</si>
  <si>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</si>
  <si>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</si>
  <si>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</si>
  <si>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</si>
  <si>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</si>
  <si>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</si>
  <si>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</si>
  <si>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</si>
  <si>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</si>
  <si>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</si>
  <si>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</si>
  <si>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</si>
  <si>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</si>
  <si>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</si>
  <si>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</si>
  <si>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</si>
  <si>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</si>
  <si>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</si>
  <si>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</si>
  <si>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</si>
  <si>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</si>
  <si>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</si>
  <si>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JITFINFRA</t>
  </si>
  <si>
    <t>INE863T01013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</si>
  <si>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</si>
  <si>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</si>
  <si>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</si>
  <si>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</si>
  <si>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</si>
  <si>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</si>
  <si>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</si>
  <si>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</si>
  <si>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JMA</t>
  </si>
  <si>
    <t>INE412C01023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</si>
  <si>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</si>
  <si>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</si>
  <si>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</si>
  <si>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</si>
  <si>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</si>
  <si>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</si>
  <si>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</si>
  <si>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</si>
  <si>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</si>
  <si>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</si>
  <si>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</si>
  <si>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</si>
  <si>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</si>
  <si>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</si>
  <si>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</si>
  <si>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</si>
  <si>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</si>
  <si>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</si>
  <si>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</si>
  <si>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</si>
  <si>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</si>
  <si>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</si>
  <si>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</si>
  <si>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JUBLINDS</t>
  </si>
  <si>
    <t>INE645L01011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</si>
  <si>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</si>
  <si>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</si>
  <si>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</si>
  <si>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</si>
  <si>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</si>
  <si>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</si>
  <si>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</si>
  <si>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</si>
  <si>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</si>
  <si>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</si>
  <si>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</si>
  <si>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</si>
  <si>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</si>
  <si>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</si>
  <si>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</si>
  <si>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</si>
  <si>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</si>
  <si>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</si>
  <si>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</si>
  <si>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</si>
  <si>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</si>
  <si>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KARMAENG</t>
  </si>
  <si>
    <t>INE725L01011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</si>
  <si>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</si>
  <si>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</si>
  <si>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</si>
  <si>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</si>
  <si>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</si>
  <si>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</si>
  <si>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</si>
  <si>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</si>
  <si>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</si>
  <si>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</si>
  <si>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KECL</t>
  </si>
  <si>
    <t>INE134B01017</t>
  </si>
  <si>
    <t>INE878B01027</t>
  </si>
  <si>
    <t>KELLTONTEC</t>
  </si>
  <si>
    <t>INE164B01022</t>
  </si>
  <si>
    <t>KENNAMET</t>
  </si>
  <si>
    <t>INE717A01029</t>
  </si>
  <si>
    <t>KERNEX</t>
  </si>
  <si>
    <t>INE202H01019</t>
  </si>
  <si>
    <t>KESARENT</t>
  </si>
  <si>
    <t>INE133B01019</t>
  </si>
  <si>
    <t>KESORAMIND</t>
  </si>
  <si>
    <t>INE087A01019</t>
  </si>
  <si>
    <t>KGL</t>
  </si>
  <si>
    <t>INE299C01024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</si>
  <si>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</si>
  <si>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</si>
  <si>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</si>
  <si>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</si>
  <si>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</si>
  <si>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</si>
  <si>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</si>
  <si>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</si>
  <si>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</si>
  <si>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</si>
  <si>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</si>
  <si>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</si>
  <si>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</si>
  <si>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</si>
  <si>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</si>
  <si>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</si>
  <si>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</si>
  <si>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</si>
  <si>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</si>
  <si>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</si>
  <si>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</si>
  <si>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</si>
  <si>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</si>
  <si>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</si>
  <si>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</si>
  <si>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</si>
  <si>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</si>
  <si>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</si>
  <si>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</si>
  <si>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</si>
  <si>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</si>
  <si>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</si>
  <si>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</si>
  <si>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</si>
  <si>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</si>
  <si>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</si>
  <si>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</si>
  <si>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</si>
  <si>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</si>
  <si>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</si>
  <si>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</si>
  <si>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</si>
  <si>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</si>
  <si>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</si>
  <si>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</si>
  <si>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</si>
  <si>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</si>
  <si>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</si>
  <si>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</si>
  <si>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</si>
  <si>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</si>
  <si>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KREBSBIO</t>
  </si>
  <si>
    <t>INE268B01013</t>
  </si>
  <si>
    <t>KRIDHANINF</t>
  </si>
  <si>
    <t>INE524L01026</t>
  </si>
  <si>
    <t>KSB</t>
  </si>
  <si>
    <t>INE999A01015</t>
  </si>
  <si>
    <t>INE455I01029</t>
  </si>
  <si>
    <t>KSERASERA</t>
  </si>
  <si>
    <t>INE216D01026</t>
  </si>
  <si>
    <t>KSK</t>
  </si>
  <si>
    <t>INE143H01015</t>
  </si>
  <si>
    <t>KSL</t>
  </si>
  <si>
    <t>INE907A01026</t>
  </si>
  <si>
    <t>KTIL</t>
  </si>
  <si>
    <t>INE096L01025</t>
  </si>
  <si>
    <t>INE614B01018</t>
  </si>
  <si>
    <t>KWALITY</t>
  </si>
  <si>
    <t>INE775B01025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</si>
  <si>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</si>
  <si>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</si>
  <si>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</si>
  <si>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</si>
  <si>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</si>
  <si>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</si>
  <si>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</si>
  <si>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LASA</t>
  </si>
  <si>
    <t>INE670X01014</t>
  </si>
  <si>
    <t>INE947Q01010</t>
  </si>
  <si>
    <t>INE269B01029</t>
  </si>
  <si>
    <t>INE970X01018</t>
  </si>
  <si>
    <t>LGBBROSLTD</t>
  </si>
  <si>
    <t>INE337A01034</t>
  </si>
  <si>
    <t>LGBFORGE</t>
  </si>
  <si>
    <t>INE201J01017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</si>
  <si>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</si>
  <si>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</si>
  <si>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</si>
  <si>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</si>
  <si>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</si>
  <si>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</si>
  <si>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</si>
  <si>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</si>
  <si>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</si>
  <si>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</si>
  <si>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</si>
  <si>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</si>
  <si>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</si>
  <si>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</si>
  <si>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</si>
  <si>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</si>
  <si>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</si>
  <si>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</si>
  <si>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</si>
  <si>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</si>
  <si>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</si>
  <si>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</si>
  <si>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LPDC</t>
  </si>
  <si>
    <t>INE197J01017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</si>
  <si>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</si>
  <si>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</si>
  <si>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</si>
  <si>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</si>
  <si>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</si>
  <si>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</si>
  <si>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</si>
  <si>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</si>
  <si>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</si>
  <si>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</si>
  <si>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</si>
  <si>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</si>
  <si>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</si>
  <si>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</si>
  <si>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</si>
  <si>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</si>
  <si>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</si>
  <si>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</si>
  <si>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</si>
  <si>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</si>
  <si>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</si>
  <si>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</si>
  <si>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</si>
  <si>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</si>
  <si>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</si>
  <si>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</si>
  <si>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</si>
  <si>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</si>
  <si>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</si>
  <si>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</si>
  <si>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</si>
  <si>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</si>
  <si>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MAGNUM</t>
  </si>
  <si>
    <t>INE387I01016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</si>
  <si>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</si>
  <si>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</si>
  <si>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</si>
  <si>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</si>
  <si>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</si>
  <si>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</si>
  <si>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</si>
  <si>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</si>
  <si>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</si>
  <si>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</si>
  <si>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</si>
  <si>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</si>
  <si>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</si>
  <si>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</si>
  <si>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</si>
  <si>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</si>
  <si>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</si>
  <si>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</si>
  <si>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</si>
  <si>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</si>
  <si>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</si>
  <si>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</si>
  <si>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</si>
  <si>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</si>
  <si>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</si>
  <si>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</si>
  <si>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</si>
  <si>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</si>
  <si>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</si>
  <si>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</si>
  <si>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</si>
  <si>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</si>
  <si>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</si>
  <si>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</si>
  <si>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</si>
  <si>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</si>
  <si>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</si>
  <si>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</si>
  <si>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</si>
  <si>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</si>
  <si>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</si>
  <si>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</si>
  <si>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</si>
  <si>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</si>
  <si>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</si>
  <si>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</si>
  <si>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</si>
  <si>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</si>
  <si>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</si>
  <si>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</si>
  <si>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</si>
  <si>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</si>
  <si>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</si>
  <si>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</si>
  <si>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</si>
  <si>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</si>
  <si>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</si>
  <si>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</si>
  <si>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</si>
  <si>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</si>
  <si>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</si>
  <si>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MBECL</t>
  </si>
  <si>
    <t>INE748A01016</t>
  </si>
  <si>
    <t>MBLINFRA</t>
  </si>
  <si>
    <t>INE912H01013</t>
  </si>
  <si>
    <t>MCDHOLDING</t>
  </si>
  <si>
    <t>INE836H01014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</si>
  <si>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</si>
  <si>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</si>
  <si>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</si>
  <si>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</si>
  <si>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</si>
  <si>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</si>
  <si>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</si>
  <si>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</si>
  <si>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</si>
  <si>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</si>
  <si>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</si>
  <si>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</si>
  <si>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</si>
  <si>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</si>
  <si>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METALFORGE</t>
  </si>
  <si>
    <t>INE425A01011</t>
  </si>
  <si>
    <t>INE112L01020</t>
  </si>
  <si>
    <t>INE180A01020</t>
  </si>
  <si>
    <t>INE002S01010</t>
  </si>
  <si>
    <t>INE998I01010</t>
  </si>
  <si>
    <t>MIC</t>
  </si>
  <si>
    <t>INE287C01029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</si>
  <si>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</si>
  <si>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</si>
  <si>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</si>
  <si>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</si>
  <si>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</si>
  <si>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</si>
  <si>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</si>
  <si>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</si>
  <si>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</si>
  <si>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</si>
  <si>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</si>
  <si>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</si>
  <si>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</si>
  <si>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</si>
  <si>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MOHOTAIND</t>
  </si>
  <si>
    <t>INE313D01013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</si>
  <si>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</si>
  <si>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</si>
  <si>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</si>
  <si>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</si>
  <si>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</si>
  <si>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</si>
  <si>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</si>
  <si>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</si>
  <si>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</si>
  <si>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</si>
  <si>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</si>
  <si>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</si>
  <si>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</si>
  <si>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</si>
  <si>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</si>
  <si>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</si>
  <si>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</si>
  <si>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</si>
  <si>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</si>
  <si>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</si>
  <si>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</si>
  <si>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</si>
  <si>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</si>
  <si>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</si>
  <si>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</si>
  <si>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</si>
  <si>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</si>
  <si>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</si>
  <si>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</si>
  <si>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</si>
  <si>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</si>
  <si>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</si>
  <si>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</si>
  <si>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</si>
  <si>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</si>
  <si>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</si>
  <si>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</si>
  <si>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</si>
  <si>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</si>
  <si>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</si>
  <si>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MVL</t>
  </si>
  <si>
    <t>INE744I01034</t>
  </si>
  <si>
    <t>N100</t>
  </si>
  <si>
    <t>INF247L01031</t>
  </si>
  <si>
    <t>NACLIND</t>
  </si>
  <si>
    <t>INE295D01020</t>
  </si>
  <si>
    <t>NAGAROIL</t>
  </si>
  <si>
    <t>INE453M01018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</si>
  <si>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</si>
  <si>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</si>
  <si>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</si>
  <si>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</si>
  <si>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</si>
  <si>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</si>
  <si>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</si>
  <si>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</si>
  <si>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</si>
  <si>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</si>
  <si>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</si>
  <si>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</si>
  <si>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</si>
  <si>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</si>
  <si>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NATNLSTEEL</t>
  </si>
  <si>
    <t>INE088B01015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</si>
  <si>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</si>
  <si>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</si>
  <si>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</si>
  <si>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</si>
  <si>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</si>
  <si>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</si>
  <si>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</si>
  <si>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</si>
  <si>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</si>
  <si>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</si>
  <si>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</si>
  <si>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</si>
  <si>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</si>
  <si>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</si>
  <si>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</si>
  <si>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</si>
  <si>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</si>
  <si>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</si>
  <si>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</si>
  <si>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</si>
  <si>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</si>
  <si>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</si>
  <si>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</si>
  <si>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</si>
  <si>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</si>
  <si>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</si>
  <si>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</si>
  <si>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</si>
  <si>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</si>
  <si>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INE870H01013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</si>
  <si>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</si>
  <si>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</si>
  <si>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</si>
  <si>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</si>
  <si>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</si>
  <si>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</si>
  <si>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</si>
  <si>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</si>
  <si>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</si>
  <si>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</si>
  <si>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NIBL</t>
  </si>
  <si>
    <t>INE047O01014</t>
  </si>
  <si>
    <t>NIFTYBEES</t>
  </si>
  <si>
    <t>INF732E01011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</si>
  <si>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</si>
  <si>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</si>
  <si>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</si>
  <si>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</si>
  <si>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</si>
  <si>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</si>
  <si>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</si>
  <si>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</si>
  <si>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</si>
  <si>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</si>
  <si>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</si>
  <si>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</si>
  <si>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</si>
  <si>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</si>
  <si>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</si>
  <si>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</si>
  <si>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</si>
  <si>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NOIDATOLL</t>
  </si>
  <si>
    <t>INE781B01015</t>
  </si>
  <si>
    <t>NPBET</t>
  </si>
  <si>
    <t>INF277K010X4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</si>
  <si>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</si>
  <si>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</si>
  <si>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</si>
  <si>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</si>
  <si>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</si>
  <si>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</si>
  <si>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</si>
  <si>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</si>
  <si>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</si>
  <si>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</si>
  <si>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</si>
  <si>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</si>
  <si>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</si>
  <si>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</si>
  <si>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</si>
  <si>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OILCOUNTUB</t>
  </si>
  <si>
    <t>INE591A01010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</si>
  <si>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</si>
  <si>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</si>
  <si>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</si>
  <si>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</si>
  <si>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</si>
  <si>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</si>
  <si>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</si>
  <si>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OMKARCHEM</t>
  </si>
  <si>
    <t>INE474L01016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</si>
  <si>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</si>
  <si>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</si>
  <si>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</si>
  <si>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</si>
  <si>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</si>
  <si>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</si>
  <si>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</si>
  <si>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</si>
  <si>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</si>
  <si>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OPTIEMUS</t>
  </si>
  <si>
    <t>INE350C01017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</si>
  <si>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</si>
  <si>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</si>
  <si>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</si>
  <si>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</si>
  <si>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</si>
  <si>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</si>
  <si>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</si>
  <si>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</si>
  <si>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</si>
  <si>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</si>
  <si>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INE141A01014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</si>
  <si>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</si>
  <si>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</si>
  <si>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</si>
  <si>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</si>
  <si>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</si>
  <si>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</si>
  <si>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</si>
  <si>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</si>
  <si>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</si>
  <si>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</si>
  <si>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</si>
  <si>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</si>
  <si>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</si>
  <si>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</si>
  <si>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</si>
  <si>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</si>
  <si>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</si>
  <si>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</si>
  <si>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PALASHSECU</t>
  </si>
  <si>
    <t>INE471W01019</t>
  </si>
  <si>
    <t>PALREDTEC</t>
  </si>
  <si>
    <t>INE218G01033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</si>
  <si>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</si>
  <si>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</si>
  <si>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</si>
  <si>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</si>
  <si>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</si>
  <si>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</si>
  <si>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</si>
  <si>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</si>
  <si>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</si>
  <si>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PARSVNATH</t>
  </si>
  <si>
    <t>INE561H01026</t>
  </si>
  <si>
    <t>PATELENG</t>
  </si>
  <si>
    <t>INE244B01030</t>
  </si>
  <si>
    <t>PATINTLOG</t>
  </si>
  <si>
    <t>INE529D01014</t>
  </si>
  <si>
    <t>PATSPINLTD</t>
  </si>
  <si>
    <t>INE790C01014</t>
  </si>
  <si>
    <t>INE785M01013</t>
  </si>
  <si>
    <t>PDMJEPAPER</t>
  </si>
  <si>
    <t>INE865T01018</t>
  </si>
  <si>
    <t>PDPL</t>
  </si>
  <si>
    <t>INE904D01019</t>
  </si>
  <si>
    <t>PDSMFL</t>
  </si>
  <si>
    <t>INE111Q01013</t>
  </si>
  <si>
    <t>INE140A01024</t>
  </si>
  <si>
    <t>PENIND</t>
  </si>
  <si>
    <t>INE932A01024</t>
  </si>
  <si>
    <t>PENINLAND</t>
  </si>
  <si>
    <t>INE138A01028</t>
  </si>
  <si>
    <t>INE262H01013</t>
  </si>
  <si>
    <t>PETRONENGG</t>
  </si>
  <si>
    <t>INE742A01019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</si>
  <si>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</si>
  <si>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</si>
  <si>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</si>
  <si>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</si>
  <si>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</si>
  <si>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</si>
  <si>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</si>
  <si>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</si>
  <si>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</si>
  <si>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</si>
  <si>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</si>
  <si>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</si>
  <si>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</si>
  <si>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</si>
  <si>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</si>
  <si>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</si>
  <si>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</si>
  <si>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</si>
  <si>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</si>
  <si>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</si>
  <si>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</si>
  <si>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</si>
  <si>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</si>
  <si>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</si>
  <si>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PIRPHYTO</t>
  </si>
  <si>
    <t>INE122J01015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</si>
  <si>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</si>
  <si>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</si>
  <si>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</si>
  <si>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</si>
  <si>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</si>
  <si>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</si>
  <si>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</si>
  <si>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</si>
  <si>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</si>
  <si>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</si>
  <si>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</si>
  <si>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</si>
  <si>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</si>
  <si>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</si>
  <si>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</si>
  <si>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</si>
  <si>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</si>
  <si>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</si>
  <si>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</si>
  <si>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</si>
  <si>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</si>
  <si>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</si>
  <si>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</si>
  <si>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</si>
  <si>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</si>
  <si>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</si>
  <si>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</si>
  <si>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</si>
  <si>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</si>
  <si>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</si>
  <si>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</si>
  <si>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</si>
  <si>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PRAXIS</t>
  </si>
  <si>
    <t>INE546Y01022</t>
  </si>
  <si>
    <t>INE484I01029</t>
  </si>
  <si>
    <t>PRECOT</t>
  </si>
  <si>
    <t>INE283A01014</t>
  </si>
  <si>
    <t>PRECWIRE</t>
  </si>
  <si>
    <t>INE372C01029</t>
  </si>
  <si>
    <t>PREMEXPLN</t>
  </si>
  <si>
    <t>INE863B01011</t>
  </si>
  <si>
    <t>PREMIERPOL</t>
  </si>
  <si>
    <t>INE309M01012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</si>
  <si>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</si>
  <si>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</si>
  <si>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</si>
  <si>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</si>
  <si>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</si>
  <si>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</si>
  <si>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</si>
  <si>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PROVOGE</t>
  </si>
  <si>
    <t>INE968G01033</t>
  </si>
  <si>
    <t>PROZONINTU</t>
  </si>
  <si>
    <t>INE195N01013</t>
  </si>
  <si>
    <t>INE010A01011</t>
  </si>
  <si>
    <t>PSB</t>
  </si>
  <si>
    <t>INE608A01012</t>
  </si>
  <si>
    <t>PSPPROJECT</t>
  </si>
  <si>
    <t>INE488V01015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</si>
  <si>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</si>
  <si>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</si>
  <si>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</si>
  <si>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</si>
  <si>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</si>
  <si>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</si>
  <si>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</si>
  <si>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</si>
  <si>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</si>
  <si>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</si>
  <si>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</si>
  <si>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</si>
  <si>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</si>
  <si>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</si>
  <si>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</si>
  <si>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</si>
  <si>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</si>
  <si>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</si>
  <si>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</si>
  <si>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</si>
  <si>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</si>
  <si>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</si>
  <si>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</si>
  <si>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</si>
  <si>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</si>
  <si>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</si>
  <si>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</si>
  <si>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</si>
  <si>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</si>
  <si>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</si>
  <si>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</si>
  <si>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</si>
  <si>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</si>
  <si>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</si>
  <si>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</si>
  <si>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</si>
  <si>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</si>
  <si>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</si>
  <si>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</si>
  <si>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</si>
  <si>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</si>
  <si>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</si>
  <si>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</si>
  <si>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</si>
  <si>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</si>
  <si>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</si>
  <si>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</si>
  <si>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</si>
  <si>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RCOM</t>
  </si>
  <si>
    <t>INE330H01018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</si>
  <si>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</si>
  <si>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</si>
  <si>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</si>
  <si>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</si>
  <si>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</si>
  <si>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</si>
  <si>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</si>
  <si>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</si>
  <si>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</si>
  <si>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</si>
  <si>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</si>
  <si>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</si>
  <si>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</si>
  <si>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INF204KA17D8</t>
  </si>
  <si>
    <t>REMSONSIND</t>
  </si>
  <si>
    <t>INE474C01015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</si>
  <si>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</si>
  <si>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</si>
  <si>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</si>
  <si>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</si>
  <si>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</si>
  <si>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</si>
  <si>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</si>
  <si>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REVATHI</t>
  </si>
  <si>
    <t>INE617A01013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</si>
  <si>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</si>
  <si>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</si>
  <si>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</si>
  <si>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</si>
  <si>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</si>
  <si>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</si>
  <si>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</si>
  <si>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</si>
  <si>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</si>
  <si>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</si>
  <si>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</si>
  <si>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</si>
  <si>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</si>
  <si>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RMCL</t>
  </si>
  <si>
    <t>INE172H01014</t>
  </si>
  <si>
    <t>RML</t>
  </si>
  <si>
    <t>INE050H01012</t>
  </si>
  <si>
    <t>INE298J01013</t>
  </si>
  <si>
    <t>RNAVAL</t>
  </si>
  <si>
    <t>INE542F01012</t>
  </si>
  <si>
    <t>ROHLTD</t>
  </si>
  <si>
    <t>INE283H01019</t>
  </si>
  <si>
    <t>ROLTA</t>
  </si>
  <si>
    <t>INE293A01013</t>
  </si>
  <si>
    <t>ROSSELLIND</t>
  </si>
  <si>
    <t>INE847C01020</t>
  </si>
  <si>
    <t>RPGLIFE</t>
  </si>
  <si>
    <t>INE105J01010</t>
  </si>
  <si>
    <t>INE614G01033</t>
  </si>
  <si>
    <t>RPPINFRA</t>
  </si>
  <si>
    <t>INE324L01013</t>
  </si>
  <si>
    <t>INF204KB1882</t>
  </si>
  <si>
    <t>RSSOFTWARE</t>
  </si>
  <si>
    <t>INE165B01029</t>
  </si>
  <si>
    <t>RSWM</t>
  </si>
  <si>
    <t>INE611A01016</t>
  </si>
  <si>
    <t>RSYSTEMS</t>
  </si>
  <si>
    <t>INE411H01032</t>
  </si>
  <si>
    <t>RTNINFRA</t>
  </si>
  <si>
    <t>INE834M01019</t>
  </si>
  <si>
    <t>RTNPOWER</t>
  </si>
  <si>
    <t>INE399K01017</t>
  </si>
  <si>
    <t>RUBYMILLS</t>
  </si>
  <si>
    <t>INE301D01026</t>
  </si>
  <si>
    <t>RUCHINFRA</t>
  </si>
  <si>
    <t>INE413B01023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</si>
  <si>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</si>
  <si>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</si>
  <si>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</si>
  <si>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</si>
  <si>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</si>
  <si>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</si>
  <si>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</si>
  <si>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</si>
  <si>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INE415G01027</t>
  </si>
  <si>
    <t>SABTN</t>
  </si>
  <si>
    <t>INE416A01036</t>
  </si>
  <si>
    <t>INE226H01026</t>
  </si>
  <si>
    <t>SADBHIN</t>
  </si>
  <si>
    <t>INE764L01010</t>
  </si>
  <si>
    <t>SAFARI</t>
  </si>
  <si>
    <t>INE429E01023</t>
  </si>
  <si>
    <t>SAGARDEEP</t>
  </si>
  <si>
    <t>INE976T01013</t>
  </si>
  <si>
    <t>SAGCEM</t>
  </si>
  <si>
    <t>INE229C01013</t>
  </si>
  <si>
    <t>INE114A01011</t>
  </si>
  <si>
    <t>SAKAR</t>
  </si>
  <si>
    <t>INE732S01012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</si>
  <si>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</si>
  <si>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</si>
  <si>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</si>
  <si>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</si>
  <si>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</si>
  <si>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</si>
  <si>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</si>
  <si>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</si>
  <si>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SALONA</t>
  </si>
  <si>
    <t>INE498E01010</t>
  </si>
  <si>
    <t>SALSTEEL</t>
  </si>
  <si>
    <t>INE658G01014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</si>
  <si>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</si>
  <si>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</si>
  <si>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</si>
  <si>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</si>
  <si>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</si>
  <si>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</si>
  <si>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</si>
  <si>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</si>
  <si>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</si>
  <si>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SANGAMIND</t>
  </si>
  <si>
    <t>INE495C01010</t>
  </si>
  <si>
    <t>INE999B01013</t>
  </si>
  <si>
    <t>SANGHVIMOV</t>
  </si>
  <si>
    <t>INE989A01024</t>
  </si>
  <si>
    <t>SANGINITA</t>
  </si>
  <si>
    <t>INE753W01010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</si>
  <si>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</si>
  <si>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</si>
  <si>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</si>
  <si>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</si>
  <si>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</si>
  <si>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</si>
  <si>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</si>
  <si>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</si>
  <si>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</si>
  <si>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</si>
  <si>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</si>
  <si>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</si>
  <si>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</si>
  <si>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SATHAISPAT</t>
  </si>
  <si>
    <t>INE176C01016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</si>
  <si>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</si>
  <si>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</si>
  <si>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</si>
  <si>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</si>
  <si>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</si>
  <si>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</si>
  <si>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</si>
  <si>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SCAPDVR</t>
  </si>
  <si>
    <t>INE224E01036</t>
  </si>
  <si>
    <t>INE513A01014</t>
  </si>
  <si>
    <t>SCHAND</t>
  </si>
  <si>
    <t>INE807K01035</t>
  </si>
  <si>
    <t>SCHNEIDER</t>
  </si>
  <si>
    <t>INE839M01018</t>
  </si>
  <si>
    <t>SCI</t>
  </si>
  <si>
    <t>INE109A01011</t>
  </si>
  <si>
    <t>SDBL</t>
  </si>
  <si>
    <t>INE480C01012</t>
  </si>
  <si>
    <t>SEAMECLTD</t>
  </si>
  <si>
    <t>INE497B01018</t>
  </si>
  <si>
    <t>SELAN</t>
  </si>
  <si>
    <t>INE818A01017</t>
  </si>
  <si>
    <t>SELMCL</t>
  </si>
  <si>
    <t>INE105I01012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</si>
  <si>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</si>
  <si>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</si>
  <si>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</si>
  <si>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</si>
  <si>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</si>
  <si>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</si>
  <si>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</si>
  <si>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</si>
  <si>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</si>
  <si>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</si>
  <si>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</si>
  <si>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</si>
  <si>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</si>
  <si>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</si>
  <si>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</si>
  <si>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</si>
  <si>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SETUINFRA</t>
  </si>
  <si>
    <t>INE023M01027</t>
  </si>
  <si>
    <t>SEYAIND</t>
  </si>
  <si>
    <t>INE573R01012</t>
  </si>
  <si>
    <t>INE916U01025</t>
  </si>
  <si>
    <t>SGL</t>
  </si>
  <si>
    <t>INE353H01010</t>
  </si>
  <si>
    <t>SHAHALLOYS</t>
  </si>
  <si>
    <t>INE640C01011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</si>
  <si>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</si>
  <si>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</si>
  <si>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</si>
  <si>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</si>
  <si>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</si>
  <si>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</si>
  <si>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</si>
  <si>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</si>
  <si>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</si>
  <si>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</si>
  <si>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</si>
  <si>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</si>
  <si>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</si>
  <si>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</si>
  <si>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</si>
  <si>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</si>
  <si>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</si>
  <si>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SHIRPUR-G</t>
  </si>
  <si>
    <t>INE196B01016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</si>
  <si>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</si>
  <si>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</si>
  <si>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</si>
  <si>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</si>
  <si>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</si>
  <si>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</si>
  <si>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</si>
  <si>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</si>
  <si>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</si>
  <si>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</si>
  <si>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</si>
  <si>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</si>
  <si>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</si>
  <si>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</si>
  <si>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</si>
  <si>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</si>
  <si>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</si>
  <si>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</si>
  <si>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</si>
  <si>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</si>
  <si>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</si>
  <si>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</si>
  <si>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SHYAMCENT</t>
  </si>
  <si>
    <t>INE979R01011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</si>
  <si>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</si>
  <si>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</si>
  <si>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</si>
  <si>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</si>
  <si>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</si>
  <si>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</si>
  <si>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</si>
  <si>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</si>
  <si>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</si>
  <si>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SIMBHALS</t>
  </si>
  <si>
    <t>INE748T01016</t>
  </si>
  <si>
    <t>SIMPLEXINF</t>
  </si>
  <si>
    <t>INE059B01024</t>
  </si>
  <si>
    <t>SINTEX</t>
  </si>
  <si>
    <t>INE429C01035</t>
  </si>
  <si>
    <t>SIRCA</t>
  </si>
  <si>
    <t>INE792Z01011</t>
  </si>
  <si>
    <t>INE285J01010</t>
  </si>
  <si>
    <t>SITINET</t>
  </si>
  <si>
    <t>INE965H01011</t>
  </si>
  <si>
    <t>SIYSIL</t>
  </si>
  <si>
    <t>INE076B01028</t>
  </si>
  <si>
    <t>INE002L01015</t>
  </si>
  <si>
    <t>INE640A01023</t>
  </si>
  <si>
    <t>SKIL</t>
  </si>
  <si>
    <t>INE429F01012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</si>
  <si>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</si>
  <si>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</si>
  <si>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</si>
  <si>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</si>
  <si>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</si>
  <si>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</si>
  <si>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</si>
  <si>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</si>
  <si>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</si>
  <si>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</si>
  <si>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</si>
  <si>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</si>
  <si>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</si>
  <si>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</si>
  <si>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</si>
  <si>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</si>
  <si>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</si>
  <si>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</si>
  <si>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</si>
  <si>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</si>
  <si>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</si>
  <si>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</si>
  <si>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</si>
  <si>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</si>
  <si>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</si>
  <si>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</si>
  <si>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</si>
  <si>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</si>
  <si>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</si>
  <si>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</si>
  <si>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</si>
  <si>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</si>
  <si>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</si>
  <si>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</si>
  <si>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SPCENET</t>
  </si>
  <si>
    <t>INE970N01027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</si>
  <si>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</si>
  <si>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</si>
  <si>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</si>
  <si>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</si>
  <si>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</si>
  <si>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</si>
  <si>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</si>
  <si>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</si>
  <si>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</si>
  <si>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</si>
  <si>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</si>
  <si>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</si>
  <si>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SPTL</t>
  </si>
  <si>
    <t>INE501W01021</t>
  </si>
  <si>
    <t>SPYL</t>
  </si>
  <si>
    <t>INE268L01020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</si>
  <si>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</si>
  <si>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</si>
  <si>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</si>
  <si>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</si>
  <si>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</si>
  <si>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</si>
  <si>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</si>
  <si>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</si>
  <si>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</si>
  <si>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</si>
  <si>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</si>
  <si>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STAMPEDE</t>
  </si>
  <si>
    <t>INE224E01028</t>
  </si>
  <si>
    <t>INE939A01011</t>
  </si>
  <si>
    <t>INE460H01021</t>
  </si>
  <si>
    <t>STARPAPER</t>
  </si>
  <si>
    <t>INE733A01018</t>
  </si>
  <si>
    <t>STCINDIA</t>
  </si>
  <si>
    <t>INE655A01013</t>
  </si>
  <si>
    <t>STEELCITY</t>
  </si>
  <si>
    <t>INE395H01011</t>
  </si>
  <si>
    <t>STEELXIND</t>
  </si>
  <si>
    <t>INE503B01013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</si>
  <si>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</si>
  <si>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</si>
  <si>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</si>
  <si>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</si>
  <si>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</si>
  <si>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</si>
  <si>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</si>
  <si>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</si>
  <si>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</si>
  <si>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SUJANAUNI</t>
  </si>
  <si>
    <t>INE216G01011</t>
  </si>
  <si>
    <t>SUMEETINDS</t>
  </si>
  <si>
    <t>INE235C01010</t>
  </si>
  <si>
    <t>SUMIT</t>
  </si>
  <si>
    <t>INE748Z01013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</si>
  <si>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</si>
  <si>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</si>
  <si>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</si>
  <si>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</si>
  <si>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</si>
  <si>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</si>
  <si>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</si>
  <si>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</si>
  <si>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</si>
  <si>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</si>
  <si>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</si>
  <si>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</si>
  <si>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</si>
  <si>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</si>
  <si>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</si>
  <si>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</si>
  <si>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</si>
  <si>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</si>
  <si>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SUPERSPIN</t>
  </si>
  <si>
    <t>INE662A01027</t>
  </si>
  <si>
    <t>SUPPETRO</t>
  </si>
  <si>
    <t>INE663A01017</t>
  </si>
  <si>
    <t>INE399C01030</t>
  </si>
  <si>
    <t>INE195A01028</t>
  </si>
  <si>
    <t>SURANASOL</t>
  </si>
  <si>
    <t>INE272L01022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</si>
  <si>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</si>
  <si>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</si>
  <si>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</si>
  <si>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</si>
  <si>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</si>
  <si>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</si>
  <si>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</si>
  <si>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</si>
  <si>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INE495B01038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</si>
  <si>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</si>
  <si>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</si>
  <si>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</si>
  <si>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</si>
  <si>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</si>
  <si>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</si>
  <si>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</si>
  <si>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</si>
  <si>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</si>
  <si>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SYNCOM</t>
  </si>
  <si>
    <t>INE602K01014</t>
  </si>
  <si>
    <t>INE667A01018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</si>
  <si>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</si>
  <si>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</si>
  <si>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</si>
  <si>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</si>
  <si>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</si>
  <si>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</si>
  <si>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</si>
  <si>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</si>
  <si>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TALWALKARS</t>
  </si>
  <si>
    <t>INE502K01016</t>
  </si>
  <si>
    <t>TALWGYM</t>
  </si>
  <si>
    <t>INE627Z01019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</si>
  <si>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</si>
  <si>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</si>
  <si>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</si>
  <si>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</si>
  <si>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</si>
  <si>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</si>
  <si>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</si>
  <si>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</si>
  <si>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</si>
  <si>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</si>
  <si>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</si>
  <si>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</si>
  <si>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</si>
  <si>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</si>
  <si>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</si>
  <si>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</si>
  <si>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</si>
  <si>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</si>
  <si>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</si>
  <si>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</si>
  <si>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</si>
  <si>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</si>
  <si>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</si>
  <si>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</si>
  <si>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</si>
  <si>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</si>
  <si>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</si>
  <si>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</si>
  <si>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</si>
  <si>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</si>
  <si>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</si>
  <si>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</si>
  <si>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</si>
  <si>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</si>
  <si>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</si>
  <si>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</si>
  <si>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</si>
  <si>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</si>
  <si>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</si>
  <si>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</si>
  <si>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</si>
  <si>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</si>
  <si>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</si>
  <si>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</si>
  <si>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</si>
  <si>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</si>
  <si>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</si>
  <si>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</si>
  <si>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</si>
  <si>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</si>
  <si>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</si>
  <si>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</si>
  <si>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</si>
  <si>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TFL</t>
  </si>
  <si>
    <t>INE804H01012</t>
  </si>
  <si>
    <t>TGBHOTELS</t>
  </si>
  <si>
    <t>INE797H01018</t>
  </si>
  <si>
    <t>THANGAMAYL</t>
  </si>
  <si>
    <t>INE085J01014</t>
  </si>
  <si>
    <t>THEINVEST</t>
  </si>
  <si>
    <t>INE924D01017</t>
  </si>
  <si>
    <t>THEMISMED</t>
  </si>
  <si>
    <t>INE083B01016</t>
  </si>
  <si>
    <t>INE152A01029</t>
  </si>
  <si>
    <t>THOMASCOOK</t>
  </si>
  <si>
    <t>INE332A01027</t>
  </si>
  <si>
    <t>INE594H01019</t>
  </si>
  <si>
    <t>TI</t>
  </si>
  <si>
    <t>INE133E01013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</si>
  <si>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</si>
  <si>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</si>
  <si>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</si>
  <si>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</si>
  <si>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</si>
  <si>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</si>
  <si>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</si>
  <si>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</si>
  <si>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</si>
  <si>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TIMESGTY</t>
  </si>
  <si>
    <t>INE289C01025</t>
  </si>
  <si>
    <t>INE508G01029</t>
  </si>
  <si>
    <t>INE325A01013</t>
  </si>
  <si>
    <t>TINPLATE</t>
  </si>
  <si>
    <t>INE422C01014</t>
  </si>
  <si>
    <t>TIPSINDLTD</t>
  </si>
  <si>
    <t>INE716B01011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</si>
  <si>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</si>
  <si>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</si>
  <si>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</si>
  <si>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</si>
  <si>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</si>
  <si>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</si>
  <si>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</si>
  <si>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</si>
  <si>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</si>
  <si>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</si>
  <si>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</si>
  <si>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</si>
  <si>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</si>
  <si>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</si>
  <si>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</si>
  <si>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</si>
  <si>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</si>
  <si>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</si>
  <si>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</si>
  <si>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</si>
  <si>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</si>
  <si>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</si>
  <si>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INE064C01014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</si>
  <si>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</si>
  <si>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</si>
  <si>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</si>
  <si>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</si>
  <si>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</si>
  <si>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</si>
  <si>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</si>
  <si>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</si>
  <si>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</si>
  <si>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</si>
  <si>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</si>
  <si>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</si>
  <si>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</si>
  <si>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</si>
  <si>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</si>
  <si>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</si>
  <si>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</si>
  <si>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</si>
  <si>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</si>
  <si>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</si>
  <si>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</si>
  <si>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</si>
  <si>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</si>
  <si>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</si>
  <si>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</si>
  <si>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</si>
  <si>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</si>
  <si>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</si>
  <si>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</si>
  <si>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</si>
  <si>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</si>
  <si>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</si>
  <si>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</si>
  <si>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</si>
  <si>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</si>
  <si>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</si>
  <si>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</si>
  <si>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</si>
  <si>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</si>
  <si>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</si>
  <si>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</si>
  <si>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</si>
  <si>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</si>
  <si>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UNITECH</t>
  </si>
  <si>
    <t>INE694A01020</t>
  </si>
  <si>
    <t>UNITEDBNK</t>
  </si>
  <si>
    <t>INE695A01019</t>
  </si>
  <si>
    <t>UNITEDTEA</t>
  </si>
  <si>
    <t>INE458F01011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</si>
  <si>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</si>
  <si>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</si>
  <si>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</si>
  <si>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</si>
  <si>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</si>
  <si>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</si>
  <si>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</si>
  <si>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UTINEXT50</t>
  </si>
  <si>
    <t>INF789FC1N82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</si>
  <si>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</si>
  <si>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</si>
  <si>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</si>
  <si>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</si>
  <si>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</si>
  <si>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</si>
  <si>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</si>
  <si>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</si>
  <si>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</si>
  <si>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</si>
  <si>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</si>
  <si>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</si>
  <si>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</si>
  <si>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</si>
  <si>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</si>
  <si>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</si>
  <si>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</si>
  <si>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</si>
  <si>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VARDMNPOLY</t>
  </si>
  <si>
    <t>INE835A01011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</si>
  <si>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</si>
  <si>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</si>
  <si>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</si>
  <si>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</si>
  <si>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</si>
  <si>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</si>
  <si>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</si>
  <si>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</si>
  <si>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</si>
  <si>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</si>
  <si>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</si>
  <si>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</si>
  <si>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</si>
  <si>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</si>
  <si>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</si>
  <si>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</si>
  <si>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</si>
  <si>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VICEROY</t>
  </si>
  <si>
    <t>INE048C01017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</si>
  <si>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</si>
  <si>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</si>
  <si>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</si>
  <si>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</si>
  <si>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</si>
  <si>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</si>
  <si>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</si>
  <si>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</si>
  <si>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</si>
  <si>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</si>
  <si>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</si>
  <si>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</si>
  <si>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</si>
  <si>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</si>
  <si>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INE410B01029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</si>
  <si>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</si>
  <si>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</si>
  <si>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</si>
  <si>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</si>
  <si>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</si>
  <si>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</si>
  <si>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</si>
  <si>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</si>
  <si>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</si>
  <si>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</si>
  <si>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</si>
  <si>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</si>
  <si>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</si>
  <si>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VISESHINFO</t>
  </si>
  <si>
    <t>INE861A01058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</si>
  <si>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</si>
  <si>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</si>
  <si>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</si>
  <si>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</si>
  <si>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</si>
  <si>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</si>
  <si>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</si>
  <si>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</si>
  <si>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</si>
  <si>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</si>
  <si>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</si>
  <si>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</si>
  <si>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</si>
  <si>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</si>
  <si>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</si>
  <si>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</si>
  <si>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</si>
  <si>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</si>
  <si>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</si>
  <si>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</si>
  <si>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</si>
  <si>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</si>
  <si>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</si>
  <si>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</si>
  <si>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</si>
  <si>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</si>
  <si>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</si>
  <si>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</si>
  <si>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</si>
  <si>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WEIZFOREX</t>
  </si>
  <si>
    <t>INE726L01019</t>
  </si>
  <si>
    <t>WEIZMANIND</t>
  </si>
  <si>
    <t>INE080A01014</t>
  </si>
  <si>
    <t>INE191B01025</t>
  </si>
  <si>
    <t>WELENT</t>
  </si>
  <si>
    <t>INE625G01013</t>
  </si>
  <si>
    <t>WELINV</t>
  </si>
  <si>
    <t>INE389K01018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</si>
  <si>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</si>
  <si>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</si>
  <si>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</si>
  <si>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</si>
  <si>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</si>
  <si>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</si>
  <si>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</si>
  <si>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</si>
  <si>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</si>
  <si>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</si>
  <si>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</si>
  <si>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</si>
  <si>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</si>
  <si>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</si>
  <si>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</si>
  <si>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</si>
  <si>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WSI</t>
  </si>
  <si>
    <t>INE100D01014</t>
  </si>
  <si>
    <t>WSTCSTPAPR</t>
  </si>
  <si>
    <t>INE976A01021</t>
  </si>
  <si>
    <t>XCHANGING</t>
  </si>
  <si>
    <t>INE692G01013</t>
  </si>
  <si>
    <t>XELPMOC</t>
  </si>
  <si>
    <t>INE01P501012</t>
  </si>
  <si>
    <t>XLENERGY</t>
  </si>
  <si>
    <t>INE183H01011</t>
  </si>
  <si>
    <t>XPROINDIA</t>
  </si>
  <si>
    <t>INE445C01015</t>
  </si>
  <si>
    <t>INE528G01027</t>
  </si>
  <si>
    <t>INE256A01028</t>
  </si>
  <si>
    <t>ZEELEARN</t>
  </si>
  <si>
    <t>INE565L01011</t>
  </si>
  <si>
    <t>INE966H01019</t>
  </si>
  <si>
    <t>ZENITHBIR</t>
  </si>
  <si>
    <t>INE318D01020</t>
  </si>
  <si>
    <t>ZENITHEXPO</t>
  </si>
  <si>
    <t>INE058B01018</t>
  </si>
  <si>
    <t>INE520A01027</t>
  </si>
  <si>
    <t>ZENTEC</t>
  </si>
  <si>
    <t>INE251B01027</t>
  </si>
  <si>
    <t>ZICOM</t>
  </si>
  <si>
    <t>INE871B01014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</si>
  <si>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</si>
  <si>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</si>
  <si>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</si>
  <si>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</si>
  <si>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</si>
  <si>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</si>
  <si>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</si>
  <si>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</si>
  <si>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</si>
  <si>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</si>
  <si>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</si>
  <si>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</si>
  <si>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</si>
  <si>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</si>
  <si>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</si>
  <si>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</si>
  <si>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</si>
  <si>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</si>
  <si>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</si>
  <si>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</si>
  <si>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</si>
  <si>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</si>
  <si>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</si>
  <si>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</si>
  <si>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</si>
  <si>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</si>
  <si>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</si>
  <si>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</si>
  <si>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</si>
  <si>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</si>
  <si>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</si>
  <si>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</si>
  <si>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</si>
  <si>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</si>
  <si>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</si>
  <si>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</si>
  <si>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</si>
  <si>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</si>
  <si>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</si>
  <si>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</si>
  <si>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</si>
  <si>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</si>
  <si>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</si>
  <si>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</si>
  <si>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</si>
  <si>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</si>
  <si>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</si>
  <si>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</si>
  <si>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</si>
  <si>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</si>
  <si>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</si>
  <si>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</si>
  <si>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</si>
  <si>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BSELINFRA</t>
  </si>
  <si>
    <t>INE395A01016</t>
  </si>
  <si>
    <t>CREATIVE</t>
  </si>
  <si>
    <t>INE985W01018</t>
  </si>
  <si>
    <t>JINDALPHOT</t>
  </si>
  <si>
    <t>INE796G01012</t>
  </si>
  <si>
    <t>SHARIABEES</t>
  </si>
  <si>
    <t>INF732E01128</t>
  </si>
  <si>
    <t>VISHAL</t>
  </si>
  <si>
    <t>INE755Q01025</t>
  </si>
  <si>
    <t>CRMFGETF</t>
  </si>
  <si>
    <t>INF760K01BR1</t>
  </si>
  <si>
    <t>ROHITFERRO</t>
  </si>
  <si>
    <t>INE248H01012</t>
  </si>
  <si>
    <t>BLUECOAST</t>
  </si>
  <si>
    <t>INE472B01011</t>
  </si>
  <si>
    <t>NAGAFERT</t>
  </si>
  <si>
    <t>INE454M01024</t>
  </si>
  <si>
    <t>TANTIACONS</t>
  </si>
  <si>
    <t>INE388G01018</t>
  </si>
  <si>
    <t>PRADIP</t>
  </si>
  <si>
    <t>INE495J01015</t>
  </si>
  <si>
    <t>SHRIPISTON</t>
  </si>
  <si>
    <t>INE526E01018</t>
  </si>
  <si>
    <t>MBAPL</t>
  </si>
  <si>
    <t>INE900L01010</t>
  </si>
  <si>
    <t>UMESLTD</t>
  </si>
  <si>
    <t>INE240C01028</t>
  </si>
  <si>
    <t>275-280</t>
  </si>
  <si>
    <t>925-935</t>
  </si>
  <si>
    <t>IRCTC</t>
  </si>
  <si>
    <t>ABSLNN50ET</t>
  </si>
  <si>
    <t>INF209KB1B87</t>
  </si>
  <si>
    <t>INE335Y01012</t>
  </si>
  <si>
    <t>KAUSHALYA</t>
  </si>
  <si>
    <t>INE234I01010</t>
  </si>
  <si>
    <t>PRAENG</t>
  </si>
  <si>
    <t>INE505C01016</t>
  </si>
  <si>
    <t>ROLLT</t>
  </si>
  <si>
    <t>INE927A01040</t>
  </si>
  <si>
    <t>SIL</t>
  </si>
  <si>
    <t>INE173A01025</t>
  </si>
  <si>
    <t>113-117</t>
  </si>
  <si>
    <t>294-298</t>
  </si>
  <si>
    <t>VISHWARAJ</t>
  </si>
  <si>
    <t>PAEL</t>
  </si>
  <si>
    <t>INE766A01018</t>
  </si>
  <si>
    <t>INE430N01014</t>
  </si>
  <si>
    <t>298-302</t>
  </si>
  <si>
    <t>ADROITINFO</t>
  </si>
  <si>
    <t>INE737B01033</t>
  </si>
  <si>
    <t>FLUOROCHEM</t>
  </si>
  <si>
    <t>INE09N301011</t>
  </si>
  <si>
    <t>GRPLTD</t>
  </si>
  <si>
    <t>INE137I01015</t>
  </si>
  <si>
    <t>INE170E01023</t>
  </si>
  <si>
    <t>TCIDEVELOP</t>
  </si>
  <si>
    <t>INE662L01016</t>
  </si>
  <si>
    <t xml:space="preserve">RELIANCE </t>
  </si>
  <si>
    <t>Profit of Rs.5/-</t>
  </si>
  <si>
    <t>ASIANHOTNR</t>
  </si>
  <si>
    <t>INE363A01022</t>
  </si>
  <si>
    <t>BSLGOLDETF</t>
  </si>
  <si>
    <t>INF209K01HT2</t>
  </si>
  <si>
    <t>PODDARHOUS</t>
  </si>
  <si>
    <t>INE888B01018</t>
  </si>
  <si>
    <t>HNGSNGBEES</t>
  </si>
  <si>
    <t>INF732E01227</t>
  </si>
  <si>
    <t>IDBIGOLD</t>
  </si>
  <si>
    <t>INF397L01554</t>
  </si>
  <si>
    <t>IMPEXFERRO</t>
  </si>
  <si>
    <t>INE691G01015</t>
  </si>
  <si>
    <t>LIBAS</t>
  </si>
  <si>
    <t>INE908V01012</t>
  </si>
  <si>
    <t>Profit of Rs.58.50/-</t>
  </si>
  <si>
    <t>187.50-189.50</t>
  </si>
  <si>
    <t xml:space="preserve">SBIN </t>
  </si>
  <si>
    <t>AKASH</t>
  </si>
  <si>
    <t>INE737W01013</t>
  </si>
  <si>
    <t>PEARLPOLY</t>
  </si>
  <si>
    <t>INE844A01013</t>
  </si>
  <si>
    <t>GREENPANEL</t>
  </si>
  <si>
    <t>INE08ZM01014</t>
  </si>
  <si>
    <t>KHAITANLTD</t>
  </si>
  <si>
    <t>INE731C01018</t>
  </si>
  <si>
    <t>KUANTUM</t>
  </si>
  <si>
    <t>INE529I01013</t>
  </si>
  <si>
    <t>NIFTYEES</t>
  </si>
  <si>
    <t>INF754K01EK3</t>
  </si>
  <si>
    <t>PKTEA</t>
  </si>
  <si>
    <t>INE431F01018</t>
  </si>
  <si>
    <t>Loss of Rs.50.50 /-</t>
  </si>
  <si>
    <t>IDFNIFTYET</t>
  </si>
  <si>
    <t>INF194KA1U07</t>
  </si>
  <si>
    <t>NTL</t>
  </si>
  <si>
    <t>INE333I01036</t>
  </si>
  <si>
    <t>EQ30</t>
  </si>
  <si>
    <t>INF754K01EM9</t>
  </si>
  <si>
    <t>MOHITIND</t>
  </si>
  <si>
    <t>INE954E01012</t>
  </si>
  <si>
    <t>SETF10GILT</t>
  </si>
  <si>
    <t>INF200KA1JT1</t>
  </si>
  <si>
    <t>WIPL</t>
  </si>
  <si>
    <t>INE215F01023</t>
  </si>
  <si>
    <t>CYBERMEDIA</t>
  </si>
  <si>
    <t>INE278G01037</t>
  </si>
  <si>
    <t>KRISHANA</t>
  </si>
  <si>
    <t>INE506W01012</t>
  </si>
  <si>
    <t>1445-1450</t>
  </si>
  <si>
    <t>1380-1350</t>
  </si>
  <si>
    <t xml:space="preserve">INDUSINDBK </t>
  </si>
  <si>
    <t>1370-1390</t>
  </si>
  <si>
    <t>Indiabulls Hsg Fin Ltd</t>
  </si>
  <si>
    <t>SURJECTIVE RESEARCH CAPITAL LLP</t>
  </si>
  <si>
    <t>TOWER RESEARCH CAPITAL MARKETS INDIA PRIVATE LIMITED</t>
  </si>
  <si>
    <t>Yes Bank Limited</t>
  </si>
  <si>
    <t>ORTEL</t>
  </si>
  <si>
    <t>Ortel Communications Ltd</t>
  </si>
  <si>
    <t>RIVENDELL PE LLC</t>
  </si>
  <si>
    <t>NSE</t>
  </si>
  <si>
    <t>CAPTRUST</t>
  </si>
  <si>
    <t>INE707C01018</t>
  </si>
  <si>
    <t>CHROMATIC</t>
  </si>
  <si>
    <t>INE662C01015</t>
  </si>
  <si>
    <t>CONSOFINVT</t>
  </si>
  <si>
    <t>INE025A01027</t>
  </si>
  <si>
    <t>EUROMULTI</t>
  </si>
  <si>
    <t>INE063J01011</t>
  </si>
  <si>
    <t>GILLANDERS</t>
  </si>
  <si>
    <t>INE047B01011</t>
  </si>
  <si>
    <t>HAVISHA</t>
  </si>
  <si>
    <t>INE293B01029</t>
  </si>
  <si>
    <t>HBSL</t>
  </si>
  <si>
    <t>INE550B01022</t>
  </si>
  <si>
    <t>IITL</t>
  </si>
  <si>
    <t>INE886A01014</t>
  </si>
  <si>
    <t>IVZINNIFTY</t>
  </si>
  <si>
    <t>INF205K01DA9</t>
  </si>
  <si>
    <t>JIKIND</t>
  </si>
  <si>
    <t>INE026B01049</t>
  </si>
  <si>
    <t>JPOLYINVST</t>
  </si>
  <si>
    <t>INE147P01019</t>
  </si>
  <si>
    <t>KALYANIFRG</t>
  </si>
  <si>
    <t>INE314G01014</t>
  </si>
  <si>
    <t>KANANIIND</t>
  </si>
  <si>
    <t>INE879E01037</t>
  </si>
  <si>
    <t>KAVVERITEL</t>
  </si>
  <si>
    <t>INE641C01019</t>
  </si>
  <si>
    <t>LICNFNHGP</t>
  </si>
  <si>
    <t>INF767K01PC8</t>
  </si>
  <si>
    <t>MANAKCOAT</t>
  </si>
  <si>
    <t>INE830Q01018</t>
  </si>
  <si>
    <t>MANGTIMBER</t>
  </si>
  <si>
    <t>INE805B01012</t>
  </si>
  <si>
    <t>MORARJEE</t>
  </si>
  <si>
    <t>INE161G01027</t>
  </si>
  <si>
    <t>MRO-TEK</t>
  </si>
  <si>
    <t>INE398B01018</t>
  </si>
  <si>
    <t>NETF</t>
  </si>
  <si>
    <t>INF277K015R5</t>
  </si>
  <si>
    <t>NKIND</t>
  </si>
  <si>
    <t>INE542C01019</t>
  </si>
  <si>
    <t>PARABDRUGS</t>
  </si>
  <si>
    <t>INE618H01016</t>
  </si>
  <si>
    <t>PONNIERODE</t>
  </si>
  <si>
    <t>INE838E01017</t>
  </si>
  <si>
    <t>PRAKASHSTL</t>
  </si>
  <si>
    <t>INE696K01024</t>
  </si>
  <si>
    <t>PROSEED</t>
  </si>
  <si>
    <t>INE217G01027</t>
  </si>
  <si>
    <t>PSL</t>
  </si>
  <si>
    <t>INE474B01017</t>
  </si>
  <si>
    <t>REGENCERAM</t>
  </si>
  <si>
    <t>INE277C01012</t>
  </si>
  <si>
    <t>SHIVAMILLS</t>
  </si>
  <si>
    <t>INE644Y01017</t>
  </si>
  <si>
    <t>SPENTEX</t>
  </si>
  <si>
    <t>INE376C01020</t>
  </si>
  <si>
    <t>TARAPUR</t>
  </si>
  <si>
    <t>INE747K01017</t>
  </si>
  <si>
    <t>TVVISION</t>
  </si>
  <si>
    <t>INE871L01013</t>
  </si>
  <si>
    <t>UNIENTER</t>
  </si>
  <si>
    <t>INE037A01022</t>
  </si>
  <si>
    <t>Part Profit of Rs.6.5/-</t>
  </si>
  <si>
    <t>MFSL NOV  FUT</t>
  </si>
  <si>
    <t xml:space="preserve">BAJAJ-AUTO NOV FUT </t>
  </si>
  <si>
    <t>BAJAJ-AUTO 3100 PE NOV</t>
  </si>
  <si>
    <t>3235-3245</t>
  </si>
  <si>
    <t>47-52</t>
  </si>
  <si>
    <t xml:space="preserve">LT NOV FUT </t>
  </si>
  <si>
    <t>LT 1520 CE NOV</t>
  </si>
  <si>
    <t>1474-1479</t>
  </si>
  <si>
    <t>27-29</t>
  </si>
  <si>
    <t xml:space="preserve">POWERGRID </t>
  </si>
  <si>
    <t>199-200</t>
  </si>
  <si>
    <t>HEROMOTOCO NOV FUT</t>
  </si>
  <si>
    <t>HEROMOTOCO 2850 CE NOV</t>
  </si>
  <si>
    <t>NIFTY NOV FUT</t>
  </si>
  <si>
    <t>216-220</t>
  </si>
  <si>
    <t>ALPHA LEON ENTERPRISES LLP</t>
  </si>
  <si>
    <t>21STCENMGM</t>
  </si>
  <si>
    <t>INE253B01015</t>
  </si>
  <si>
    <t>3PLAND</t>
  </si>
  <si>
    <t>INE105C01023</t>
  </si>
  <si>
    <t>BLUEBLENDS</t>
  </si>
  <si>
    <t>INE113O01014</t>
  </si>
  <si>
    <t>GTNTEX</t>
  </si>
  <si>
    <t>INE302H01017</t>
  </si>
  <si>
    <t>JASH</t>
  </si>
  <si>
    <t>INE039O01011</t>
  </si>
  <si>
    <t>LFIC</t>
  </si>
  <si>
    <t>INE850E01012</t>
  </si>
  <si>
    <t>NAGREEKCAP</t>
  </si>
  <si>
    <t>INE245I01016</t>
  </si>
  <si>
    <t>NETFCONSUM</t>
  </si>
  <si>
    <t>NETFDIVOPP</t>
  </si>
  <si>
    <t>NETFLTGILT</t>
  </si>
  <si>
    <t>NETFMID150</t>
  </si>
  <si>
    <t>NETFNIF100</t>
  </si>
  <si>
    <t>NETFNV20</t>
  </si>
  <si>
    <t>ONELIFECAP</t>
  </si>
  <si>
    <t>INE912L01015</t>
  </si>
  <si>
    <t>ORIENTLTD</t>
  </si>
  <si>
    <t>INE609C01024</t>
  </si>
  <si>
    <t>PREMIER</t>
  </si>
  <si>
    <t>INE342A01018</t>
  </si>
  <si>
    <t>TECHIN</t>
  </si>
  <si>
    <t>INE778A01021</t>
  </si>
  <si>
    <t>VIMALOIL</t>
  </si>
  <si>
    <t>INE067D01015</t>
  </si>
  <si>
    <t>NNM SECURITIES PVT LTD</t>
  </si>
  <si>
    <t>Part Profit of Rs.46/-</t>
  </si>
  <si>
    <t>AXISBANK NOV FUT</t>
  </si>
  <si>
    <t>406-408</t>
  </si>
  <si>
    <t>HDFCBANK NOV  FUT</t>
  </si>
  <si>
    <t>1238-1240</t>
  </si>
  <si>
    <t>AXISBANK 760 CE NOV</t>
  </si>
  <si>
    <t>JSHL</t>
  </si>
  <si>
    <t>RAM SAGAR TIWARI</t>
  </si>
  <si>
    <t>NOVAPUB</t>
  </si>
  <si>
    <t>SINTEXPLAST</t>
  </si>
  <si>
    <t>ALPHAGREP SECURITIES PRIVATE LIMITED</t>
  </si>
  <si>
    <t>BHARATI ARVIND SHAH</t>
  </si>
  <si>
    <t>BIOFILCHEM</t>
  </si>
  <si>
    <t>INE829A01014</t>
  </si>
  <si>
    <t>DBSTOCKBRO</t>
  </si>
  <si>
    <t>INE921B01025</t>
  </si>
  <si>
    <t>DELTAMAGNT</t>
  </si>
  <si>
    <t>INE393A01011</t>
  </si>
  <si>
    <t>EUROTEXIND</t>
  </si>
  <si>
    <t>INE022C01012</t>
  </si>
  <si>
    <t>GUJRAFFIA</t>
  </si>
  <si>
    <t>INE610B01024</t>
  </si>
  <si>
    <t>INTEGRA</t>
  </si>
  <si>
    <t>INE418N01027</t>
  </si>
  <si>
    <t>LICNETFSEN</t>
  </si>
  <si>
    <t>INF767K01OT5</t>
  </si>
  <si>
    <t>RADAAN</t>
  </si>
  <si>
    <t>INE874F01027</t>
  </si>
  <si>
    <t>UTISXN50</t>
  </si>
  <si>
    <t>INF789F1AHR6</t>
  </si>
  <si>
    <t xml:space="preserve">Retail Research Technical Calls &amp; Fundamental Performance Report for the month of November-2019 </t>
  </si>
  <si>
    <t>Profit of Rs.95/-</t>
  </si>
  <si>
    <t>55</t>
  </si>
  <si>
    <t>Profit of Rs.27.50/-</t>
  </si>
  <si>
    <t>Profit of Rs.28.5/-</t>
  </si>
  <si>
    <t>17.50</t>
  </si>
  <si>
    <t>INFRATEL NOV 200 CE</t>
  </si>
  <si>
    <t>INFRATEL NOV 210 CE</t>
  </si>
  <si>
    <t>16-17</t>
  </si>
  <si>
    <t>12-13</t>
  </si>
  <si>
    <t>BANKNIFTY 30000 PE 7-NOV</t>
  </si>
  <si>
    <t>245-255</t>
  </si>
  <si>
    <t>450-500</t>
  </si>
  <si>
    <t>MARUTI NOV 7500 PE</t>
  </si>
  <si>
    <t>MARUTI NOV 7300 PE</t>
  </si>
  <si>
    <t>130-135</t>
  </si>
  <si>
    <t>198-202</t>
  </si>
  <si>
    <t>TORNTPOWER  NOV  FUT</t>
  </si>
  <si>
    <t>Profit of Rs.3/-</t>
  </si>
  <si>
    <t>Nifty 11750 PE 14-NOV</t>
  </si>
  <si>
    <t>11905-11910</t>
  </si>
  <si>
    <t>76-80</t>
  </si>
  <si>
    <t>313-315</t>
  </si>
  <si>
    <t>300-395</t>
  </si>
  <si>
    <t>ADITYA BIRLA FINANCE LIMITED</t>
  </si>
  <si>
    <t>ICM FINANCE PRIVATE LIMITED</t>
  </si>
  <si>
    <t>NARAVI INFRA AND UTILITIES PRIVATELIMITED</t>
  </si>
  <si>
    <t>GKB</t>
  </si>
  <si>
    <t>HARTMUT JOHANNES WURSTER .</t>
  </si>
  <si>
    <t>HDFC BANK LIMITED</t>
  </si>
  <si>
    <t>KRANTI</t>
  </si>
  <si>
    <t>SMC GLOBAL SECURITIES LIMITED</t>
  </si>
  <si>
    <t>YOGESH CHOUDHARY</t>
  </si>
  <si>
    <t>EPOCH MERCANTILES PVT LTD</t>
  </si>
  <si>
    <t>SEKH GOLAMAHEMAD RAZA</t>
  </si>
  <si>
    <t>PIFL</t>
  </si>
  <si>
    <t>GANGADEVI</t>
  </si>
  <si>
    <t>MILTON PRAVEENRAJ</t>
  </si>
  <si>
    <t>PUSHPADEVI PADAMCHAND DHOOT</t>
  </si>
  <si>
    <t>P C DHOOT HUF</t>
  </si>
  <si>
    <t>RADHEY</t>
  </si>
  <si>
    <t>SHASHIKANT JIVANLAL VORA</t>
  </si>
  <si>
    <t>PARAS VINODRAI SHAH</t>
  </si>
  <si>
    <t>SHIV PARVATI LEASING PRIVATE LIMITED</t>
  </si>
  <si>
    <t>RATNABHUMI</t>
  </si>
  <si>
    <t>ARYAMAN BROKING LIMITED</t>
  </si>
  <si>
    <t>SHAH MUKESHKUMAR BABULAL</t>
  </si>
  <si>
    <t>RAWEDGE</t>
  </si>
  <si>
    <t>MIKER FINANCIAL CONSULTANTS PRIVATE LIMITED .</t>
  </si>
  <si>
    <t>SHAILJA</t>
  </si>
  <si>
    <t>SHASHIKANT CHINUBHAI KAPADIA</t>
  </si>
  <si>
    <t>RUPAL BHAVIN SHAH</t>
  </si>
  <si>
    <t>BHAVIN ARVIND SHAH</t>
  </si>
  <si>
    <t>ARVIND SHANTILAL SHAH</t>
  </si>
  <si>
    <t>SUPERBAK</t>
  </si>
  <si>
    <t>RAJESH RADHESHYAM AGRAWAL</t>
  </si>
  <si>
    <t>VIVIDIND</t>
  </si>
  <si>
    <t>MAHESHKUMAR RAMDAS KANKAREJ</t>
  </si>
  <si>
    <t>Dish TV India Limited</t>
  </si>
  <si>
    <t>Vodafone Idea Limited</t>
  </si>
  <si>
    <t>SKYVEIL TRADE SOLUTIONS LLP</t>
  </si>
  <si>
    <t>Justdial Ltd.</t>
  </si>
  <si>
    <t>GRAVITON RESEARCH CAPITAL LLP</t>
  </si>
  <si>
    <t>Jyothy Labs Limited</t>
  </si>
  <si>
    <t>UTI MUTUAL FUND</t>
  </si>
  <si>
    <t>RELIANCE MUTUAL FUND</t>
  </si>
  <si>
    <t>NCC Limited</t>
  </si>
  <si>
    <t>NITIN RUNGTA HUF</t>
  </si>
  <si>
    <t>CHANAKYA CAPITAL SERVICES PRIVATE LIMITED</t>
  </si>
  <si>
    <t>Sanco Industries Ltd.</t>
  </si>
  <si>
    <t>BHAMINI KAMAL PAREKH</t>
  </si>
  <si>
    <t>CL Educate Limited</t>
  </si>
  <si>
    <t>PRINCIPAL MUTUAL FUND</t>
  </si>
  <si>
    <t>SAHYADRI AGENCIES LIMITED</t>
  </si>
  <si>
    <t>RESOURCE OPZIONE CONSULTANCY PRIVATE LIMITED</t>
  </si>
  <si>
    <t>AgeeGoldRefn-Roll Sett</t>
  </si>
  <si>
    <t>IFCI LTD.</t>
  </si>
  <si>
    <t>BNP PARIBAS ARBITRAGE</t>
  </si>
  <si>
    <t>CREATIVEYE</t>
  </si>
  <si>
    <t>INE230B01021</t>
  </si>
  <si>
    <t>CURATECH</t>
  </si>
  <si>
    <t>INE117B01012</t>
  </si>
  <si>
    <t>HOTELRUGBY</t>
  </si>
  <si>
    <t>INE275F01019</t>
  </si>
  <si>
    <t>MASKINVEST</t>
  </si>
  <si>
    <t>INE885F01015</t>
  </si>
  <si>
    <t>MELSTAR</t>
  </si>
  <si>
    <t>INE817A01019</t>
  </si>
  <si>
    <t>NORBTEAEXP</t>
  </si>
  <si>
    <t>INE369C01017</t>
  </si>
  <si>
    <t>SOMATEX</t>
  </si>
  <si>
    <t>INE314C01013</t>
  </si>
  <si>
    <t>SUBCAPCITY</t>
  </si>
  <si>
    <t>INE845C01016</t>
  </si>
  <si>
    <t>TNTELE</t>
  </si>
  <si>
    <t>INE141D01018</t>
  </si>
</sst>
</file>

<file path=xl/styles.xml><?xml version="1.0" encoding="utf-8"?>
<styleSheet xmlns="http://schemas.openxmlformats.org/spreadsheetml/2006/main">
  <numFmts count="5"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60">
    <xf numFmtId="0" fontId="0" fillId="0" borderId="0"/>
    <xf numFmtId="0" fontId="32" fillId="32" borderId="0" applyNumberFormat="0" applyBorder="0" applyAlignment="0" applyProtection="0"/>
    <xf numFmtId="0" fontId="26" fillId="28" borderId="0" applyNumberFormat="0" applyBorder="0" applyAlignment="0" applyProtection="0"/>
    <xf numFmtId="0" fontId="26" fillId="33" borderId="0" applyNumberFormat="0" applyBorder="0" applyAlignment="0" applyProtection="0"/>
    <xf numFmtId="9" fontId="48" fillId="0" borderId="0" applyFont="0" applyFill="0" applyBorder="0" applyAlignment="0" applyProtection="0"/>
    <xf numFmtId="0" fontId="33" fillId="30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40" borderId="0" applyNumberFormat="0" applyBorder="0" applyAlignment="0" applyProtection="0"/>
    <xf numFmtId="0" fontId="32" fillId="32" borderId="0" applyNumberFormat="0" applyBorder="0" applyAlignment="0" applyProtection="0"/>
    <xf numFmtId="0" fontId="32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32" fillId="36" borderId="0" applyNumberFormat="0" applyBorder="0" applyAlignment="0" applyProtection="0"/>
    <xf numFmtId="0" fontId="26" fillId="40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39" borderId="0" applyNumberFormat="0" applyBorder="0" applyAlignment="0" applyProtection="0"/>
    <xf numFmtId="0" fontId="26" fillId="33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9" fontId="48" fillId="0" borderId="0" applyFill="0" applyBorder="0" applyAlignment="0" applyProtection="0"/>
    <xf numFmtId="0" fontId="26" fillId="49" borderId="0" applyNumberFormat="0" applyBorder="0" applyAlignment="0" applyProtection="0"/>
    <xf numFmtId="9" fontId="26" fillId="0" borderId="0" applyFont="0" applyFill="0" applyBorder="0" applyAlignment="0" applyProtection="0"/>
    <xf numFmtId="0" fontId="26" fillId="49" borderId="0" applyNumberFormat="0" applyBorder="0" applyAlignment="0" applyProtection="0"/>
    <xf numFmtId="9" fontId="26" fillId="0" borderId="0" applyFont="0" applyFill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2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3" fillId="30" borderId="0" applyNumberFormat="0" applyBorder="0" applyAlignment="0" applyProtection="0"/>
    <xf numFmtId="0" fontId="33" fillId="30" borderId="0" applyNumberFormat="0" applyBorder="0" applyAlignment="0" applyProtection="0"/>
    <xf numFmtId="0" fontId="44" fillId="56" borderId="34" applyNumberFormat="0" applyAlignment="0" applyProtection="0"/>
    <xf numFmtId="0" fontId="44" fillId="56" borderId="34" applyNumberFormat="0" applyAlignment="0" applyProtection="0"/>
    <xf numFmtId="0" fontId="44" fillId="56" borderId="34" applyNumberFormat="0" applyAlignment="0" applyProtection="0"/>
    <xf numFmtId="0" fontId="40" fillId="37" borderId="31" applyNumberFormat="0" applyAlignment="0" applyProtection="0"/>
    <xf numFmtId="0" fontId="40" fillId="37" borderId="31" applyNumberFormat="0" applyAlignment="0" applyProtection="0"/>
    <xf numFmtId="0" fontId="40" fillId="37" borderId="31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9" borderId="35" applyNumberFormat="0" applyFont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31" fillId="0" borderId="33" applyNumberFormat="0" applyFill="0" applyAlignment="0" applyProtection="0"/>
    <xf numFmtId="0" fontId="31" fillId="0" borderId="33" applyNumberFormat="0" applyFill="0" applyAlignment="0" applyProtection="0"/>
    <xf numFmtId="0" fontId="31" fillId="0" borderId="33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8" borderId="34" applyNumberFormat="0" applyAlignment="0" applyProtection="0"/>
    <xf numFmtId="0" fontId="45" fillId="58" borderId="34" applyNumberFormat="0" applyAlignment="0" applyProtection="0"/>
    <xf numFmtId="0" fontId="45" fillId="58" borderId="34" applyNumberFormat="0" applyAlignment="0" applyProtection="0"/>
    <xf numFmtId="0" fontId="39" fillId="0" borderId="30" applyNumberFormat="0" applyFill="0" applyAlignment="0" applyProtection="0"/>
    <xf numFmtId="0" fontId="39" fillId="0" borderId="30" applyNumberFormat="0" applyFill="0" applyAlignment="0" applyProtection="0"/>
    <xf numFmtId="0" fontId="26" fillId="0" borderId="0"/>
    <xf numFmtId="0" fontId="39" fillId="0" borderId="30" applyNumberFormat="0" applyFill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4" borderId="28" applyNumberFormat="0" applyAlignment="0" applyProtection="0"/>
    <xf numFmtId="0" fontId="26" fillId="59" borderId="35" applyNumberFormat="0" applyFont="0" applyAlignment="0" applyProtection="0"/>
    <xf numFmtId="0" fontId="26" fillId="59" borderId="35" applyNumberFormat="0" applyFont="0" applyAlignment="0" applyProtection="0"/>
    <xf numFmtId="0" fontId="26" fillId="59" borderId="35" applyNumberFormat="0" applyFont="0" applyAlignment="0" applyProtection="0"/>
    <xf numFmtId="0" fontId="47" fillId="56" borderId="37" applyNumberFormat="0" applyAlignment="0" applyProtection="0"/>
    <xf numFmtId="0" fontId="47" fillId="56" borderId="37" applyNumberFormat="0" applyAlignment="0" applyProtection="0"/>
    <xf numFmtId="0" fontId="47" fillId="56" borderId="37" applyNumberFormat="0" applyAlignment="0" applyProtection="0"/>
    <xf numFmtId="0" fontId="46" fillId="0" borderId="36" applyNumberFormat="0" applyFill="0" applyAlignment="0" applyProtection="0"/>
    <xf numFmtId="0" fontId="46" fillId="0" borderId="36" applyNumberFormat="0" applyFill="0" applyAlignment="0" applyProtection="0"/>
    <xf numFmtId="0" fontId="46" fillId="0" borderId="36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570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5" fillId="6" borderId="4" xfId="9" applyFont="1" applyFill="1" applyBorder="1" applyAlignment="1">
      <alignment horizontal="center" vertical="center" wrapText="1"/>
    </xf>
    <xf numFmtId="0" fontId="5" fillId="7" borderId="4" xfId="9" applyFont="1" applyFill="1" applyBorder="1" applyAlignment="1">
      <alignment horizontal="center" vertical="center" wrapText="1"/>
    </xf>
    <xf numFmtId="164" fontId="0" fillId="7" borderId="4" xfId="0" applyNumberFormat="1" applyFill="1" applyBorder="1" applyAlignment="1">
      <alignment horizontal="center" vertical="center"/>
    </xf>
    <xf numFmtId="15" fontId="0" fillId="7" borderId="4" xfId="0" applyNumberFormat="1" applyFill="1" applyBorder="1" applyAlignment="1">
      <alignment horizontal="center" vertical="center"/>
    </xf>
    <xf numFmtId="0" fontId="6" fillId="7" borderId="4" xfId="0" applyFont="1" applyFill="1" applyBorder="1"/>
    <xf numFmtId="0" fontId="0" fillId="7" borderId="4" xfId="9" applyFont="1" applyFill="1" applyBorder="1" applyAlignment="1">
      <alignment horizontal="center" vertical="top"/>
    </xf>
    <xf numFmtId="0" fontId="0" fillId="7" borderId="4" xfId="0" applyFill="1" applyBorder="1" applyAlignment="1">
      <alignment horizontal="center" vertical="top"/>
    </xf>
    <xf numFmtId="0" fontId="5" fillId="0" borderId="4" xfId="9" applyFont="1" applyFill="1" applyBorder="1" applyAlignment="1">
      <alignment horizontal="center" vertical="center" wrapText="1"/>
    </xf>
    <xf numFmtId="164" fontId="0" fillId="0" borderId="4" xfId="0" applyNumberFormat="1" applyFill="1" applyBorder="1" applyAlignment="1">
      <alignment horizontal="center" vertical="center"/>
    </xf>
    <xf numFmtId="15" fontId="0" fillId="0" borderId="4" xfId="0" applyNumberFormat="1" applyFill="1" applyBorder="1" applyAlignment="1">
      <alignment horizontal="center" vertical="center"/>
    </xf>
    <xf numFmtId="0" fontId="6" fillId="0" borderId="4" xfId="0" applyFont="1" applyBorder="1"/>
    <xf numFmtId="0" fontId="0" fillId="0" borderId="4" xfId="9" applyFont="1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9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7" borderId="4" xfId="0" applyFont="1" applyFill="1" applyBorder="1" applyAlignment="1">
      <alignment horizontal="center"/>
    </xf>
    <xf numFmtId="165" fontId="0" fillId="7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/>
    </xf>
    <xf numFmtId="165" fontId="0" fillId="2" borderId="4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165" fontId="0" fillId="2" borderId="0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165" fontId="0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/>
    <xf numFmtId="0" fontId="0" fillId="0" borderId="0" xfId="0" applyFill="1" applyBorder="1" applyAlignment="1">
      <alignment horizontal="center"/>
    </xf>
    <xf numFmtId="165" fontId="0" fillId="10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9" borderId="0" xfId="9" applyFont="1" applyFill="1" applyBorder="1" applyAlignment="1">
      <alignment horizontal="center" vertical="center" wrapText="1"/>
    </xf>
    <xf numFmtId="164" fontId="0" fillId="9" borderId="0" xfId="0" applyNumberFormat="1" applyFont="1" applyFill="1" applyBorder="1" applyAlignment="1">
      <alignment horizontal="center" vertical="center"/>
    </xf>
    <xf numFmtId="15" fontId="0" fillId="9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9" borderId="0" xfId="9" applyFont="1" applyFill="1" applyBorder="1" applyAlignment="1">
      <alignment horizontal="center" vertical="top"/>
    </xf>
    <xf numFmtId="0" fontId="0" fillId="9" borderId="0" xfId="0" applyFill="1" applyBorder="1" applyAlignment="1">
      <alignment horizontal="center" vertical="top"/>
    </xf>
    <xf numFmtId="15" fontId="3" fillId="9" borderId="0" xfId="0" applyNumberFormat="1" applyFont="1" applyFill="1" applyBorder="1" applyAlignment="1">
      <alignment vertical="center"/>
    </xf>
    <xf numFmtId="0" fontId="0" fillId="9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1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7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/>
    </xf>
    <xf numFmtId="10" fontId="7" fillId="7" borderId="4" xfId="51" applyNumberFormat="1" applyFont="1" applyFill="1" applyBorder="1" applyAlignment="1" applyProtection="1">
      <alignment horizontal="center" vertical="center" wrapText="1"/>
    </xf>
    <xf numFmtId="0" fontId="7" fillId="7" borderId="5" xfId="0" applyFont="1" applyFill="1" applyBorder="1" applyAlignment="1">
      <alignment horizontal="center" vertical="center"/>
    </xf>
    <xf numFmtId="165" fontId="7" fillId="7" borderId="4" xfId="0" applyNumberFormat="1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right" vertical="center"/>
    </xf>
    <xf numFmtId="0" fontId="7" fillId="0" borderId="4" xfId="0" applyFont="1" applyFill="1" applyBorder="1" applyAlignment="1">
      <alignment horizontal="center"/>
    </xf>
    <xf numFmtId="10" fontId="7" fillId="0" borderId="4" xfId="51" applyNumberFormat="1" applyFont="1" applyFill="1" applyBorder="1" applyAlignment="1" applyProtection="1">
      <alignment horizontal="center" vertical="center" wrapText="1"/>
    </xf>
    <xf numFmtId="165" fontId="7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2" borderId="0" xfId="51" applyNumberFormat="1" applyFont="1" applyFill="1" applyBorder="1" applyAlignment="1" applyProtection="1">
      <alignment horizontal="center" vertical="center" wrapText="1"/>
    </xf>
    <xf numFmtId="166" fontId="0" fillId="1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2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7" borderId="5" xfId="0" applyFont="1" applyFill="1" applyBorder="1" applyAlignment="1">
      <alignment horizontal="center"/>
    </xf>
    <xf numFmtId="165" fontId="13" fillId="7" borderId="4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/>
    </xf>
    <xf numFmtId="10" fontId="7" fillId="2" borderId="4" xfId="51" applyNumberFormat="1" applyFont="1" applyFill="1" applyBorder="1" applyAlignment="1" applyProtection="1">
      <alignment horizontal="center" vertical="center" wrapText="1"/>
    </xf>
    <xf numFmtId="165" fontId="13" fillId="2" borderId="4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10" fontId="7" fillId="2" borderId="0" xfId="51" applyNumberFormat="1" applyFont="1" applyFill="1" applyBorder="1" applyAlignment="1" applyProtection="1">
      <alignment horizontal="center" vertical="center" wrapText="1"/>
    </xf>
    <xf numFmtId="10" fontId="7" fillId="13" borderId="0" xfId="51" applyNumberFormat="1" applyFont="1" applyFill="1" applyBorder="1" applyAlignment="1" applyProtection="1">
      <alignment horizontal="center" vertical="center" wrapText="1"/>
    </xf>
    <xf numFmtId="165" fontId="7" fillId="1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2" borderId="0" xfId="0" applyFont="1" applyFill="1" applyBorder="1"/>
    <xf numFmtId="0" fontId="0" fillId="12" borderId="0" xfId="0" applyFill="1" applyBorder="1" applyAlignment="1">
      <alignment horizontal="center" vertical="top"/>
    </xf>
    <xf numFmtId="15" fontId="0" fillId="9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" fontId="0" fillId="2" borderId="0" xfId="0" applyNumberFormat="1" applyFont="1" applyFill="1" applyBorder="1"/>
    <xf numFmtId="0" fontId="0" fillId="2" borderId="0" xfId="0" applyFill="1" applyAlignment="1">
      <alignment horizontal="center"/>
    </xf>
    <xf numFmtId="0" fontId="0" fillId="9" borderId="0" xfId="0" applyFont="1" applyFill="1" applyBorder="1"/>
    <xf numFmtId="16" fontId="0" fillId="0" borderId="0" xfId="0" applyNumberFormat="1" applyFont="1" applyFill="1" applyBorder="1"/>
    <xf numFmtId="0" fontId="0" fillId="9" borderId="0" xfId="0" applyFill="1" applyBorder="1"/>
    <xf numFmtId="0" fontId="0" fillId="10" borderId="0" xfId="0" applyFill="1" applyAlignment="1">
      <alignment horizontal="center"/>
    </xf>
    <xf numFmtId="0" fontId="0" fillId="14" borderId="0" xfId="0" applyFont="1" applyFill="1" applyBorder="1"/>
    <xf numFmtId="0" fontId="0" fillId="14" borderId="0" xfId="0" applyFill="1" applyAlignment="1">
      <alignment horizontal="center"/>
    </xf>
    <xf numFmtId="0" fontId="0" fillId="14" borderId="0" xfId="0" applyFont="1" applyFill="1"/>
    <xf numFmtId="0" fontId="0" fillId="10" borderId="0" xfId="0" applyFont="1" applyFill="1"/>
    <xf numFmtId="0" fontId="0" fillId="2" borderId="5" xfId="0" applyFont="1" applyFill="1" applyBorder="1" applyAlignment="1">
      <alignment horizontal="center"/>
    </xf>
    <xf numFmtId="165" fontId="0" fillId="2" borderId="5" xfId="0" applyNumberFormat="1" applyFont="1" applyFill="1" applyBorder="1" applyAlignment="1">
      <alignment horizontal="center" vertical="center"/>
    </xf>
    <xf numFmtId="0" fontId="6" fillId="2" borderId="5" xfId="0" applyFont="1" applyFill="1" applyBorder="1"/>
    <xf numFmtId="0" fontId="0" fillId="2" borderId="5" xfId="0" applyFill="1" applyBorder="1" applyAlignment="1">
      <alignment horizontal="center"/>
    </xf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0" fontId="6" fillId="2" borderId="4" xfId="0" applyFont="1" applyFill="1" applyBorder="1"/>
    <xf numFmtId="0" fontId="0" fillId="2" borderId="4" xfId="0" applyFill="1" applyBorder="1" applyAlignment="1">
      <alignment horizontal="left"/>
    </xf>
    <xf numFmtId="0" fontId="0" fillId="0" borderId="9" xfId="0" applyFont="1" applyFill="1" applyBorder="1" applyAlignment="1">
      <alignment horizontal="center"/>
    </xf>
    <xf numFmtId="165" fontId="0" fillId="14" borderId="4" xfId="0" applyNumberFormat="1" applyFont="1" applyFill="1" applyBorder="1" applyAlignment="1">
      <alignment horizontal="center" vertical="center"/>
    </xf>
    <xf numFmtId="165" fontId="0" fillId="14" borderId="10" xfId="0" applyNumberFormat="1" applyFont="1" applyFill="1" applyBorder="1" applyAlignment="1">
      <alignment horizontal="center" vertical="center"/>
    </xf>
    <xf numFmtId="0" fontId="7" fillId="0" borderId="4" xfId="0" applyFont="1" applyFill="1" applyBorder="1"/>
    <xf numFmtId="0" fontId="0" fillId="0" borderId="1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Font="1" applyBorder="1" applyAlignment="1">
      <alignment horizontal="center"/>
    </xf>
    <xf numFmtId="164" fontId="0" fillId="9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" fontId="0" fillId="15" borderId="11" xfId="9" applyNumberFormat="1" applyFont="1" applyFill="1" applyBorder="1" applyAlignment="1">
      <alignment horizontal="center" vertical="center"/>
    </xf>
    <xf numFmtId="167" fontId="0" fillId="15" borderId="11" xfId="0" applyNumberFormat="1" applyFont="1" applyFill="1" applyBorder="1" applyAlignment="1">
      <alignment horizontal="center" vertical="center"/>
    </xf>
    <xf numFmtId="167" fontId="0" fillId="15" borderId="11" xfId="0" applyNumberFormat="1" applyFont="1" applyFill="1" applyBorder="1" applyAlignment="1">
      <alignment horizontal="left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/>
    </xf>
    <xf numFmtId="167" fontId="0" fillId="16" borderId="11" xfId="9" applyNumberFormat="1" applyFont="1" applyFill="1" applyBorder="1" applyAlignment="1">
      <alignment horizontal="center" vertical="center" wrapText="1"/>
    </xf>
    <xf numFmtId="167" fontId="0" fillId="16" borderId="11" xfId="0" applyNumberFormat="1" applyFont="1" applyFill="1" applyBorder="1" applyAlignment="1">
      <alignment horizontal="left"/>
    </xf>
    <xf numFmtId="1" fontId="0" fillId="16" borderId="11" xfId="0" applyNumberFormat="1" applyFont="1" applyFill="1" applyBorder="1" applyAlignment="1">
      <alignment horizontal="center"/>
    </xf>
    <xf numFmtId="0" fontId="0" fillId="16" borderId="11" xfId="9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1" fontId="0" fillId="8" borderId="11" xfId="0" applyNumberFormat="1" applyFont="1" applyFill="1" applyBorder="1" applyAlignment="1">
      <alignment horizontal="center"/>
    </xf>
    <xf numFmtId="167" fontId="0" fillId="17" borderId="11" xfId="9" applyNumberFormat="1" applyFont="1" applyFill="1" applyBorder="1" applyAlignment="1">
      <alignment horizontal="center" vertical="center" wrapText="1"/>
    </xf>
    <xf numFmtId="0" fontId="0" fillId="17" borderId="11" xfId="9" applyFont="1" applyFill="1" applyBorder="1"/>
    <xf numFmtId="0" fontId="0" fillId="17" borderId="11" xfId="9" applyFont="1" applyFill="1" applyBorder="1" applyAlignment="1">
      <alignment horizontal="center"/>
    </xf>
    <xf numFmtId="0" fontId="0" fillId="8" borderId="11" xfId="0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7" fillId="2" borderId="5" xfId="51" applyNumberFormat="1" applyFont="1" applyFill="1" applyBorder="1" applyAlignment="1" applyProtection="1">
      <alignment horizontal="center" vertical="center" wrapText="1"/>
    </xf>
    <xf numFmtId="0" fontId="0" fillId="2" borderId="3" xfId="0" applyFont="1" applyFill="1" applyBorder="1" applyAlignment="1">
      <alignment horizontal="center"/>
    </xf>
    <xf numFmtId="16" fontId="0" fillId="2" borderId="5" xfId="0" applyNumberFormat="1" applyFont="1" applyFill="1" applyBorder="1" applyAlignment="1">
      <alignment horizontal="right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10" fontId="0" fillId="18" borderId="11" xfId="51" applyNumberFormat="1" applyFont="1" applyFill="1" applyBorder="1" applyAlignment="1" applyProtection="1">
      <alignment horizontal="center" vertical="center" wrapText="1"/>
    </xf>
    <xf numFmtId="16" fontId="0" fillId="2" borderId="4" xfId="0" applyNumberFormat="1" applyFont="1" applyFill="1" applyBorder="1" applyAlignment="1">
      <alignment horizontal="right"/>
    </xf>
    <xf numFmtId="0" fontId="0" fillId="18" borderId="11" xfId="0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right"/>
    </xf>
    <xf numFmtId="0" fontId="0" fillId="2" borderId="12" xfId="0" applyFont="1" applyFill="1" applyBorder="1"/>
    <xf numFmtId="0" fontId="0" fillId="3" borderId="4" xfId="0" applyFill="1" applyBorder="1" applyAlignment="1">
      <alignment horizontal="center"/>
    </xf>
    <xf numFmtId="2" fontId="0" fillId="0" borderId="13" xfId="0" applyNumberFormat="1" applyFont="1" applyBorder="1" applyAlignment="1">
      <alignment horizontal="center" vertical="center" wrapText="1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4" fontId="0" fillId="14" borderId="11" xfId="0" applyNumberFormat="1" applyFont="1" applyFill="1" applyBorder="1" applyAlignment="1">
      <alignment horizontal="center" vertical="center"/>
    </xf>
    <xf numFmtId="0" fontId="0" fillId="14" borderId="4" xfId="0" applyFont="1" applyFill="1" applyBorder="1" applyAlignment="1">
      <alignment horizontal="right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5" borderId="11" xfId="9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"/>
    </xf>
    <xf numFmtId="2" fontId="0" fillId="15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2" fontId="0" fillId="16" borderId="11" xfId="0" applyNumberFormat="1" applyFont="1" applyFill="1" applyBorder="1" applyAlignment="1">
      <alignment horizontal="center"/>
    </xf>
    <xf numFmtId="0" fontId="0" fillId="16" borderId="9" xfId="0" applyFont="1" applyFill="1" applyBorder="1" applyAlignment="1">
      <alignment horizontal="centerContinuous"/>
    </xf>
    <xf numFmtId="2" fontId="0" fillId="19" borderId="11" xfId="0" applyNumberFormat="1" applyFont="1" applyFill="1" applyBorder="1" applyAlignment="1">
      <alignment horizontal="center" vertical="center" wrapText="1"/>
    </xf>
    <xf numFmtId="10" fontId="0" fillId="16" borderId="11" xfId="51" applyNumberFormat="1" applyFont="1" applyFill="1" applyBorder="1" applyAlignment="1" applyProtection="1">
      <alignment horizontal="center" vertical="center" wrapText="1"/>
    </xf>
    <xf numFmtId="0" fontId="0" fillId="16" borderId="11" xfId="0" applyFont="1" applyFill="1" applyBorder="1" applyAlignment="1">
      <alignment horizontal="center"/>
    </xf>
    <xf numFmtId="167" fontId="0" fillId="16" borderId="11" xfId="0" applyNumberFormat="1" applyFont="1" applyFill="1" applyBorder="1" applyAlignment="1">
      <alignment horizontal="center" vertical="center" wrapText="1"/>
    </xf>
    <xf numFmtId="0" fontId="0" fillId="16" borderId="9" xfId="0" applyFill="1" applyBorder="1" applyAlignment="1">
      <alignment horizontal="centerContinuous"/>
    </xf>
    <xf numFmtId="9" fontId="0" fillId="17" borderId="11" xfId="4" applyFont="1" applyFill="1" applyBorder="1" applyAlignment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"/>
    </xf>
    <xf numFmtId="0" fontId="0" fillId="10" borderId="0" xfId="0" applyFont="1" applyFill="1" applyBorder="1"/>
    <xf numFmtId="0" fontId="0" fillId="10" borderId="0" xfId="0" applyFont="1" applyFill="1" applyAlignment="1">
      <alignment horizontal="center"/>
    </xf>
    <xf numFmtId="1" fontId="0" fillId="20" borderId="11" xfId="0" applyNumberFormat="1" applyFont="1" applyFill="1" applyBorder="1" applyAlignment="1">
      <alignment horizontal="center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5" borderId="11" xfId="0" applyNumberFormat="1" applyFill="1" applyBorder="1" applyAlignment="1">
      <alignment horizontal="left"/>
    </xf>
    <xf numFmtId="1" fontId="0" fillId="21" borderId="11" xfId="0" applyNumberFormat="1" applyFont="1" applyFill="1" applyBorder="1" applyAlignment="1">
      <alignment horizontal="center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" fontId="0" fillId="15" borderId="3" xfId="9" applyNumberFormat="1" applyFont="1" applyFill="1" applyBorder="1" applyAlignment="1">
      <alignment horizontal="center" vertical="center"/>
    </xf>
    <xf numFmtId="167" fontId="0" fillId="15" borderId="3" xfId="0" applyNumberFormat="1" applyFont="1" applyFill="1" applyBorder="1" applyAlignment="1">
      <alignment horizontal="center" vertical="center"/>
    </xf>
    <xf numFmtId="167" fontId="0" fillId="15" borderId="3" xfId="0" applyNumberFormat="1" applyFont="1" applyFill="1" applyBorder="1" applyAlignment="1">
      <alignment horizontal="left"/>
    </xf>
    <xf numFmtId="0" fontId="0" fillId="15" borderId="3" xfId="9" applyFont="1" applyFill="1" applyBorder="1" applyAlignment="1">
      <alignment horizontal="center"/>
    </xf>
    <xf numFmtId="2" fontId="0" fillId="15" borderId="3" xfId="9" applyNumberFormat="1" applyFont="1" applyFill="1" applyBorder="1" applyAlignment="1">
      <alignment horizontal="center" vertical="center"/>
    </xf>
    <xf numFmtId="167" fontId="0" fillId="16" borderId="11" xfId="0" applyNumberFormat="1" applyFill="1" applyBorder="1" applyAlignment="1">
      <alignment horizontal="left"/>
    </xf>
    <xf numFmtId="1" fontId="0" fillId="22" borderId="11" xfId="0" applyNumberFormat="1" applyFont="1" applyFill="1" applyBorder="1" applyAlignment="1">
      <alignment horizontal="center"/>
    </xf>
    <xf numFmtId="167" fontId="0" fillId="22" borderId="11" xfId="9" applyNumberFormat="1" applyFont="1" applyFill="1" applyBorder="1" applyAlignment="1">
      <alignment horizontal="center" vertical="center" wrapText="1"/>
    </xf>
    <xf numFmtId="0" fontId="0" fillId="22" borderId="11" xfId="9" applyFont="1" applyFill="1" applyBorder="1"/>
    <xf numFmtId="0" fontId="0" fillId="22" borderId="11" xfId="9" applyFont="1" applyFill="1" applyBorder="1" applyAlignment="1">
      <alignment horizontal="center"/>
    </xf>
    <xf numFmtId="0" fontId="0" fillId="22" borderId="11" xfId="0" applyFont="1" applyFill="1" applyBorder="1" applyAlignment="1">
      <alignment horizontal="center"/>
    </xf>
    <xf numFmtId="2" fontId="0" fillId="22" borderId="11" xfId="9" applyNumberFormat="1" applyFont="1" applyFill="1" applyBorder="1" applyAlignment="1">
      <alignment horizontal="center"/>
    </xf>
    <xf numFmtId="1" fontId="0" fillId="19" borderId="4" xfId="9" applyNumberFormat="1" applyFont="1" applyFill="1" applyBorder="1" applyAlignment="1">
      <alignment horizontal="center" vertical="center"/>
    </xf>
    <xf numFmtId="167" fontId="0" fillId="19" borderId="5" xfId="0" applyNumberFormat="1" applyFont="1" applyFill="1" applyBorder="1" applyAlignment="1">
      <alignment horizontal="center" vertical="center"/>
    </xf>
    <xf numFmtId="0" fontId="0" fillId="17" borderId="3" xfId="9" applyFont="1" applyFill="1" applyBorder="1"/>
    <xf numFmtId="0" fontId="0" fillId="19" borderId="5" xfId="9" applyFont="1" applyFill="1" applyBorder="1" applyAlignment="1">
      <alignment horizontal="center"/>
    </xf>
    <xf numFmtId="2" fontId="0" fillId="19" borderId="4" xfId="9" applyNumberFormat="1" applyFont="1" applyFill="1" applyBorder="1" applyAlignment="1">
      <alignment horizontal="center" vertical="center"/>
    </xf>
    <xf numFmtId="10" fontId="0" fillId="19" borderId="11" xfId="51" applyNumberFormat="1" applyFont="1" applyFill="1" applyBorder="1" applyAlignment="1" applyProtection="1">
      <alignment horizontal="center" vertical="center" wrapText="1"/>
    </xf>
    <xf numFmtId="15" fontId="0" fillId="17" borderId="11" xfId="0" applyNumberFormat="1" applyFont="1" applyFill="1" applyBorder="1"/>
    <xf numFmtId="0" fontId="0" fillId="20" borderId="9" xfId="0" applyFill="1" applyBorder="1" applyAlignment="1">
      <alignment horizontal="center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0" fontId="0" fillId="20" borderId="11" xfId="0" applyFill="1" applyBorder="1" applyAlignment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0" fontId="0" fillId="21" borderId="9" xfId="0" applyFill="1" applyBorder="1" applyAlignment="1">
      <alignment horizontal="center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5" borderId="3" xfId="9" applyNumberFormat="1" applyFont="1" applyFill="1" applyBorder="1" applyAlignment="1">
      <alignment horizontal="center"/>
    </xf>
    <xf numFmtId="0" fontId="0" fillId="15" borderId="2" xfId="0" applyFill="1" applyBorder="1" applyAlignment="1">
      <alignment horizontal="center"/>
    </xf>
    <xf numFmtId="10" fontId="0" fillId="15" borderId="3" xfId="51" applyNumberFormat="1" applyFont="1" applyFill="1" applyBorder="1" applyAlignment="1" applyProtection="1">
      <alignment horizontal="center" vertical="center" wrapText="1"/>
    </xf>
    <xf numFmtId="0" fontId="0" fillId="15" borderId="3" xfId="0" applyFont="1" applyFill="1" applyBorder="1" applyAlignment="1">
      <alignment horizontal="center"/>
    </xf>
    <xf numFmtId="167" fontId="0" fillId="15" borderId="3" xfId="0" applyNumberFormat="1" applyFont="1" applyFill="1" applyBorder="1" applyAlignment="1">
      <alignment horizontal="center" vertical="center" wrapText="1"/>
    </xf>
    <xf numFmtId="0" fontId="0" fillId="22" borderId="2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2" borderId="11" xfId="51" applyFont="1" applyFill="1" applyBorder="1" applyAlignment="1" applyProtection="1">
      <alignment horizontal="center"/>
    </xf>
    <xf numFmtId="167" fontId="0" fillId="22" borderId="11" xfId="0" applyNumberFormat="1" applyFont="1" applyFill="1" applyBorder="1" applyAlignment="1">
      <alignment horizontal="center" vertical="center" wrapText="1"/>
    </xf>
    <xf numFmtId="2" fontId="0" fillId="19" borderId="5" xfId="9" applyNumberFormat="1" applyFont="1" applyFill="1" applyBorder="1" applyAlignment="1">
      <alignment horizontal="center"/>
    </xf>
    <xf numFmtId="1" fontId="0" fillId="25" borderId="11" xfId="0" applyNumberFormat="1" applyFont="1" applyFill="1" applyBorder="1" applyAlignment="1">
      <alignment horizontal="center"/>
    </xf>
    <xf numFmtId="167" fontId="0" fillId="25" borderId="11" xfId="9" applyNumberFormat="1" applyFont="1" applyFill="1" applyBorder="1" applyAlignment="1">
      <alignment horizontal="center" vertical="center" wrapText="1"/>
    </xf>
    <xf numFmtId="0" fontId="0" fillId="25" borderId="11" xfId="9" applyFont="1" applyFill="1" applyBorder="1"/>
    <xf numFmtId="0" fontId="0" fillId="25" borderId="11" xfId="9" applyFont="1" applyFill="1" applyBorder="1" applyAlignment="1">
      <alignment horizontal="center"/>
    </xf>
    <xf numFmtId="0" fontId="0" fillId="25" borderId="11" xfId="0" applyFont="1" applyFill="1" applyBorder="1" applyAlignment="1">
      <alignment horizontal="center"/>
    </xf>
    <xf numFmtId="2" fontId="0" fillId="25" borderId="11" xfId="9" applyNumberFormat="1" applyFont="1" applyFill="1" applyBorder="1" applyAlignment="1">
      <alignment horizontal="center"/>
    </xf>
    <xf numFmtId="1" fontId="0" fillId="0" borderId="11" xfId="0" applyNumberFormat="1" applyFont="1" applyBorder="1" applyAlignment="1">
      <alignment horizontal="center"/>
    </xf>
    <xf numFmtId="167" fontId="0" fillId="14" borderId="11" xfId="9" applyNumberFormat="1" applyFont="1" applyFill="1" applyBorder="1" applyAlignment="1">
      <alignment horizontal="center" vertical="center" wrapText="1"/>
    </xf>
    <xf numFmtId="0" fontId="0" fillId="14" borderId="11" xfId="9" applyFont="1" applyFill="1" applyBorder="1"/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3" borderId="4" xfId="0" applyNumberFormat="1" applyFont="1" applyFill="1" applyBorder="1" applyAlignment="1">
      <alignment horizontal="center" vertical="center"/>
    </xf>
    <xf numFmtId="0" fontId="0" fillId="13" borderId="4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3" borderId="5" xfId="9" applyNumberFormat="1" applyFont="1" applyFill="1" applyBorder="1" applyAlignment="1">
      <alignment horizontal="center" vertical="center"/>
    </xf>
    <xf numFmtId="167" fontId="0" fillId="0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 vertical="center"/>
    </xf>
    <xf numFmtId="0" fontId="0" fillId="14" borderId="3" xfId="9" applyFont="1" applyFill="1" applyBorder="1"/>
    <xf numFmtId="0" fontId="0" fillId="14" borderId="4" xfId="9" applyFont="1" applyFill="1" applyBorder="1"/>
    <xf numFmtId="0" fontId="0" fillId="14" borderId="0" xfId="9" applyFont="1" applyFill="1" applyBorder="1"/>
    <xf numFmtId="0" fontId="0" fillId="13" borderId="0" xfId="9" applyFont="1" applyFill="1" applyBorder="1" applyAlignment="1">
      <alignment horizontal="center"/>
    </xf>
    <xf numFmtId="2" fontId="0" fillId="13" borderId="0" xfId="9" applyNumberFormat="1" applyFont="1" applyFill="1" applyBorder="1" applyAlignment="1">
      <alignment horizontal="center" vertical="center"/>
    </xf>
    <xf numFmtId="167" fontId="0" fillId="13" borderId="14" xfId="0" applyNumberFormat="1" applyFont="1" applyFill="1" applyBorder="1" applyAlignment="1">
      <alignment horizontal="center" vertical="center"/>
    </xf>
    <xf numFmtId="1" fontId="0" fillId="15" borderId="11" xfId="0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5" borderId="3" xfId="0" applyNumberFormat="1" applyFont="1" applyFill="1" applyBorder="1" applyAlignment="1">
      <alignment horizontal="center" vertical="center"/>
    </xf>
    <xf numFmtId="1" fontId="0" fillId="15" borderId="5" xfId="0" applyNumberFormat="1" applyFont="1" applyFill="1" applyBorder="1" applyAlignment="1">
      <alignment horizontal="center" vertical="center"/>
    </xf>
    <xf numFmtId="167" fontId="0" fillId="15" borderId="5" xfId="0" applyNumberFormat="1" applyFont="1" applyFill="1" applyBorder="1" applyAlignment="1">
      <alignment horizontal="center" vertical="center"/>
    </xf>
    <xf numFmtId="0" fontId="0" fillId="15" borderId="5" xfId="9" applyFont="1" applyFill="1" applyBorder="1" applyAlignment="1">
      <alignment horizontal="center"/>
    </xf>
    <xf numFmtId="2" fontId="0" fillId="15" borderId="4" xfId="9" applyNumberFormat="1" applyFont="1" applyFill="1" applyBorder="1" applyAlignment="1">
      <alignment horizontal="center" vertical="center"/>
    </xf>
    <xf numFmtId="2" fontId="0" fillId="15" borderId="5" xfId="9" applyNumberFormat="1" applyFont="1" applyFill="1" applyBorder="1" applyAlignment="1">
      <alignment horizontal="center" vertical="center"/>
    </xf>
    <xf numFmtId="1" fontId="0" fillId="18" borderId="11" xfId="9" applyNumberFormat="1" applyFont="1" applyFill="1" applyBorder="1" applyAlignment="1">
      <alignment horizontal="center" vertical="center" wrapText="1"/>
    </xf>
    <xf numFmtId="167" fontId="0" fillId="13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2" borderId="11" xfId="9" applyFont="1" applyFill="1" applyBorder="1"/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center" vertical="center"/>
    </xf>
    <xf numFmtId="0" fontId="0" fillId="10" borderId="3" xfId="9" applyFont="1" applyFill="1" applyBorder="1"/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0" fontId="0" fillId="10" borderId="4" xfId="9" applyFont="1" applyFill="1" applyBorder="1"/>
    <xf numFmtId="167" fontId="0" fillId="2" borderId="11" xfId="0" applyNumberFormat="1" applyFill="1" applyBorder="1" applyAlignment="1">
      <alignment horizontal="left"/>
    </xf>
    <xf numFmtId="167" fontId="0" fillId="2" borderId="11" xfId="0" applyNumberFormat="1" applyFon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167" fontId="0" fillId="0" borderId="11" xfId="0" applyNumberFormat="1" applyFont="1" applyFill="1" applyBorder="1" applyAlignment="1">
      <alignment horizontal="left"/>
    </xf>
    <xf numFmtId="167" fontId="0" fillId="15" borderId="3" xfId="0" applyNumberFormat="1" applyFill="1" applyBorder="1" applyAlignment="1">
      <alignment horizontal="center" vertical="center" wrapText="1"/>
    </xf>
    <xf numFmtId="0" fontId="0" fillId="25" borderId="9" xfId="0" applyFill="1" applyBorder="1" applyAlignment="1">
      <alignment horizontal="center"/>
    </xf>
    <xf numFmtId="2" fontId="0" fillId="26" borderId="11" xfId="0" applyNumberFormat="1" applyFont="1" applyFill="1" applyBorder="1" applyAlignment="1">
      <alignment horizontal="center" vertical="center" wrapText="1"/>
    </xf>
    <xf numFmtId="9" fontId="0" fillId="25" borderId="11" xfId="51" applyFont="1" applyFill="1" applyBorder="1" applyAlignment="1" applyProtection="1">
      <alignment horizontal="center"/>
    </xf>
    <xf numFmtId="167" fontId="0" fillId="25" borderId="11" xfId="0" applyNumberFormat="1" applyFont="1" applyFill="1" applyBorder="1" applyAlignment="1">
      <alignment horizontal="center" vertical="center" wrapText="1"/>
    </xf>
    <xf numFmtId="0" fontId="0" fillId="25" borderId="2" xfId="0" applyFill="1" applyBorder="1" applyAlignment="1">
      <alignment horizontal="center"/>
    </xf>
    <xf numFmtId="0" fontId="0" fillId="14" borderId="9" xfId="0" applyFont="1" applyFill="1" applyBorder="1" applyAlignment="1">
      <alignment horizontal="center"/>
    </xf>
    <xf numFmtId="0" fontId="0" fillId="14" borderId="11" xfId="0" applyFont="1" applyFill="1" applyBorder="1"/>
    <xf numFmtId="0" fontId="0" fillId="14" borderId="4" xfId="0" applyFill="1" applyBorder="1" applyAlignment="1">
      <alignment horizontal="center"/>
    </xf>
    <xf numFmtId="2" fontId="0" fillId="13" borderId="4" xfId="0" applyNumberFormat="1" applyFont="1" applyFill="1" applyBorder="1" applyAlignment="1">
      <alignment horizontal="center" vertical="center" wrapText="1"/>
    </xf>
    <xf numFmtId="10" fontId="0" fillId="13" borderId="4" xfId="51" applyNumberFormat="1" applyFont="1" applyFill="1" applyBorder="1" applyAlignment="1" applyProtection="1">
      <alignment horizontal="center" vertical="center" wrapText="1"/>
    </xf>
    <xf numFmtId="167" fontId="0" fillId="13" borderId="4" xfId="0" applyNumberFormat="1" applyFont="1" applyFill="1" applyBorder="1" applyAlignment="1">
      <alignment horizontal="center" vertical="center" wrapText="1"/>
    </xf>
    <xf numFmtId="2" fontId="0" fillId="13" borderId="4" xfId="9" applyNumberFormat="1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0" fontId="0" fillId="14" borderId="5" xfId="0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167" fontId="0" fillId="13" borderId="5" xfId="0" applyNumberFormat="1" applyFont="1" applyFill="1" applyBorder="1" applyAlignment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2" fontId="0" fillId="13" borderId="0" xfId="9" applyNumberFormat="1" applyFont="1" applyFill="1" applyBorder="1" applyAlignment="1">
      <alignment horizontal="center"/>
    </xf>
    <xf numFmtId="0" fontId="0" fillId="14" borderId="0" xfId="0" applyFill="1" applyBorder="1" applyAlignment="1">
      <alignment horizontal="center"/>
    </xf>
    <xf numFmtId="2" fontId="0" fillId="13" borderId="0" xfId="0" applyNumberFormat="1" applyFont="1" applyFill="1" applyBorder="1" applyAlignment="1">
      <alignment horizontal="center" vertical="center" wrapText="1"/>
    </xf>
    <xf numFmtId="10" fontId="0" fillId="13" borderId="0" xfId="51" applyNumberFormat="1" applyFont="1" applyFill="1" applyBorder="1" applyAlignment="1" applyProtection="1">
      <alignment horizontal="center" vertical="center" wrapText="1"/>
    </xf>
    <xf numFmtId="0" fontId="0" fillId="13" borderId="0" xfId="0" applyFont="1" applyFill="1" applyBorder="1" applyAlignment="1">
      <alignment horizontal="center"/>
    </xf>
    <xf numFmtId="167" fontId="0" fillId="13" borderId="0" xfId="0" applyNumberFormat="1" applyFont="1" applyFill="1" applyBorder="1" applyAlignment="1">
      <alignment horizontal="center" vertical="center" wrapText="1"/>
    </xf>
    <xf numFmtId="0" fontId="0" fillId="15" borderId="2" xfId="0" applyFont="1" applyFill="1" applyBorder="1" applyAlignment="1">
      <alignment horizontal="center"/>
    </xf>
    <xf numFmtId="2" fontId="0" fillId="15" borderId="5" xfId="9" applyNumberFormat="1" applyFont="1" applyFill="1" applyBorder="1" applyAlignment="1">
      <alignment horizontal="center"/>
    </xf>
    <xf numFmtId="2" fontId="0" fillId="15" borderId="5" xfId="0" applyNumberFormat="1" applyFont="1" applyFill="1" applyBorder="1" applyAlignment="1">
      <alignment horizontal="center" vertical="center" wrapText="1"/>
    </xf>
    <xf numFmtId="10" fontId="0" fillId="15" borderId="5" xfId="51" applyNumberFormat="1" applyFont="1" applyFill="1" applyBorder="1" applyAlignment="1" applyProtection="1">
      <alignment horizontal="center" vertical="center" wrapText="1"/>
    </xf>
    <xf numFmtId="0" fontId="0" fillId="15" borderId="5" xfId="0" applyFont="1" applyFill="1" applyBorder="1" applyAlignment="1">
      <alignment horizontal="center"/>
    </xf>
    <xf numFmtId="167" fontId="0" fillId="15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167" fontId="0" fillId="13" borderId="3" xfId="0" applyNumberFormat="1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/>
    </xf>
    <xf numFmtId="0" fontId="0" fillId="27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1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15" fontId="0" fillId="0" borderId="4" xfId="0" applyNumberFormat="1" applyBorder="1"/>
    <xf numFmtId="0" fontId="0" fillId="0" borderId="4" xfId="0" applyBorder="1" applyAlignment="1">
      <alignment horizontal="left"/>
    </xf>
    <xf numFmtId="0" fontId="0" fillId="0" borderId="4" xfId="0" applyBorder="1"/>
    <xf numFmtId="3" fontId="0" fillId="0" borderId="4" xfId="0" applyNumberFormat="1" applyBorder="1"/>
    <xf numFmtId="4" fontId="0" fillId="0" borderId="4" xfId="0" applyNumberFormat="1" applyBorder="1"/>
    <xf numFmtId="0" fontId="0" fillId="3" borderId="4" xfId="0" applyFill="1" applyBorder="1" applyAlignment="1">
      <alignment horizontal="left"/>
    </xf>
    <xf numFmtId="164" fontId="0" fillId="0" borderId="4" xfId="0" applyNumberFormat="1" applyBorder="1" applyAlignment="1">
      <alignment horizontal="left"/>
    </xf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6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9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20" xfId="0" applyFont="1" applyFill="1" applyBorder="1" applyAlignment="1">
      <alignment horizontal="center" vertical="center" wrapText="1"/>
    </xf>
    <xf numFmtId="2" fontId="4" fillId="5" borderId="20" xfId="0" applyNumberFormat="1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/>
    </xf>
    <xf numFmtId="2" fontId="4" fillId="5" borderId="21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2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1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0" fontId="48" fillId="0" borderId="4" xfId="139" applyBorder="1" applyAlignment="1">
      <alignment horizontal="center"/>
    </xf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1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2" fontId="0" fillId="0" borderId="0" xfId="139" applyNumberFormat="1" applyFont="1" applyBorder="1"/>
    <xf numFmtId="2" fontId="0" fillId="0" borderId="0" xfId="139" applyNumberFormat="1" applyFont="1" applyBorder="1" applyAlignment="1">
      <alignment horizontal="right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0" fillId="0" borderId="0" xfId="139" applyFont="1" applyBorder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49" fontId="8" fillId="7" borderId="4" xfId="0" applyNumberFormat="1" applyFont="1" applyFill="1" applyBorder="1" applyAlignment="1">
      <alignment horizontal="center"/>
    </xf>
    <xf numFmtId="0" fontId="0" fillId="7" borderId="4" xfId="0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/>
    </xf>
    <xf numFmtId="0" fontId="6" fillId="0" borderId="0" xfId="0" applyFont="1" applyBorder="1"/>
    <xf numFmtId="0" fontId="5" fillId="0" borderId="0" xfId="9" applyFon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/>
    </xf>
    <xf numFmtId="10" fontId="7" fillId="0" borderId="0" xfId="51" applyNumberFormat="1" applyFont="1" applyFill="1" applyBorder="1" applyAlignment="1" applyProtection="1">
      <alignment horizontal="center" vertical="center" wrapText="1"/>
    </xf>
    <xf numFmtId="165" fontId="7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15" fontId="49" fillId="6" borderId="4" xfId="0" applyNumberFormat="1" applyFont="1" applyFill="1" applyBorder="1" applyAlignment="1">
      <alignment horizontal="center" vertical="center"/>
    </xf>
    <xf numFmtId="0" fontId="48" fillId="0" borderId="0" xfId="0" applyFont="1" applyFill="1" applyAlignment="1">
      <alignment horizontal="center"/>
    </xf>
    <xf numFmtId="164" fontId="48" fillId="6" borderId="4" xfId="0" applyNumberFormat="1" applyFont="1" applyFill="1" applyBorder="1" applyAlignment="1">
      <alignment horizontal="center" vertical="center"/>
    </xf>
    <xf numFmtId="0" fontId="8" fillId="6" borderId="4" xfId="0" applyFont="1" applyFill="1" applyBorder="1"/>
    <xf numFmtId="0" fontId="48" fillId="6" borderId="4" xfId="9" applyFont="1" applyFill="1" applyBorder="1" applyAlignment="1">
      <alignment horizontal="center" vertical="top"/>
    </xf>
    <xf numFmtId="0" fontId="48" fillId="6" borderId="4" xfId="0" applyFont="1" applyFill="1" applyBorder="1" applyAlignment="1">
      <alignment horizontal="center" vertical="top"/>
    </xf>
    <xf numFmtId="0" fontId="48" fillId="6" borderId="4" xfId="0" applyFont="1" applyFill="1" applyBorder="1" applyAlignment="1">
      <alignment horizontal="center" vertical="center"/>
    </xf>
    <xf numFmtId="0" fontId="48" fillId="6" borderId="4" xfId="0" applyFont="1" applyFill="1" applyBorder="1" applyAlignment="1">
      <alignment horizontal="center"/>
    </xf>
    <xf numFmtId="10" fontId="48" fillId="6" borderId="4" xfId="51" applyNumberFormat="1" applyFont="1" applyFill="1" applyBorder="1" applyAlignment="1" applyProtection="1">
      <alignment horizontal="center" vertical="center" wrapText="1"/>
    </xf>
    <xf numFmtId="0" fontId="48" fillId="6" borderId="5" xfId="0" applyFont="1" applyFill="1" applyBorder="1" applyAlignment="1">
      <alignment horizontal="center" vertical="center"/>
    </xf>
    <xf numFmtId="165" fontId="48" fillId="6" borderId="4" xfId="0" applyNumberFormat="1" applyFont="1" applyFill="1" applyBorder="1" applyAlignment="1">
      <alignment horizontal="center" vertical="center"/>
    </xf>
    <xf numFmtId="0" fontId="48" fillId="6" borderId="4" xfId="0" applyFont="1" applyFill="1" applyBorder="1" applyAlignment="1">
      <alignment horizontal="right" vertical="center"/>
    </xf>
    <xf numFmtId="0" fontId="48" fillId="0" borderId="0" xfId="0" applyFont="1" applyFill="1"/>
    <xf numFmtId="0" fontId="48" fillId="0" borderId="0" xfId="0" applyFont="1" applyFill="1" applyBorder="1"/>
    <xf numFmtId="2" fontId="0" fillId="13" borderId="9" xfId="0" applyNumberFormat="1" applyFont="1" applyFill="1" applyBorder="1" applyAlignment="1">
      <alignment horizontal="center" vertical="center" wrapText="1"/>
    </xf>
    <xf numFmtId="0" fontId="48" fillId="14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6" fillId="7" borderId="4" xfId="0" applyFont="1" applyFill="1" applyBorder="1" applyAlignment="1">
      <alignment horizontal="center"/>
    </xf>
    <xf numFmtId="0" fontId="48" fillId="2" borderId="4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6" fillId="2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/>
    </xf>
    <xf numFmtId="0" fontId="5" fillId="60" borderId="4" xfId="9" applyFont="1" applyFill="1" applyBorder="1" applyAlignment="1">
      <alignment horizontal="center" vertical="center" wrapText="1"/>
    </xf>
    <xf numFmtId="164" fontId="0" fillId="60" borderId="4" xfId="0" applyNumberFormat="1" applyFill="1" applyBorder="1" applyAlignment="1">
      <alignment horizontal="center" vertical="center"/>
    </xf>
    <xf numFmtId="15" fontId="0" fillId="60" borderId="4" xfId="0" applyNumberFormat="1" applyFill="1" applyBorder="1" applyAlignment="1">
      <alignment horizontal="center" vertical="center"/>
    </xf>
    <xf numFmtId="0" fontId="6" fillId="60" borderId="4" xfId="0" applyFont="1" applyFill="1" applyBorder="1"/>
    <xf numFmtId="0" fontId="0" fillId="60" borderId="4" xfId="9" applyFont="1" applyFill="1" applyBorder="1" applyAlignment="1">
      <alignment horizontal="center" vertical="top"/>
    </xf>
    <xf numFmtId="0" fontId="0" fillId="60" borderId="4" xfId="0" applyFill="1" applyBorder="1" applyAlignment="1">
      <alignment horizontal="center" vertical="top"/>
    </xf>
    <xf numFmtId="0" fontId="7" fillId="60" borderId="4" xfId="0" applyFont="1" applyFill="1" applyBorder="1" applyAlignment="1">
      <alignment horizontal="center" vertical="center"/>
    </xf>
    <xf numFmtId="0" fontId="7" fillId="60" borderId="4" xfId="0" applyFont="1" applyFill="1" applyBorder="1" applyAlignment="1">
      <alignment horizontal="center"/>
    </xf>
    <xf numFmtId="10" fontId="7" fillId="60" borderId="4" xfId="51" applyNumberFormat="1" applyFont="1" applyFill="1" applyBorder="1" applyAlignment="1" applyProtection="1">
      <alignment horizontal="center" vertical="center" wrapText="1"/>
    </xf>
    <xf numFmtId="0" fontId="7" fillId="60" borderId="5" xfId="0" applyFont="1" applyFill="1" applyBorder="1" applyAlignment="1">
      <alignment horizontal="center" vertical="center"/>
    </xf>
    <xf numFmtId="165" fontId="7" fillId="60" borderId="4" xfId="0" applyNumberFormat="1" applyFont="1" applyFill="1" applyBorder="1" applyAlignment="1">
      <alignment horizontal="center" vertical="center"/>
    </xf>
    <xf numFmtId="0" fontId="0" fillId="60" borderId="4" xfId="0" applyFont="1" applyFill="1" applyBorder="1" applyAlignment="1">
      <alignment horizontal="right" vertical="center"/>
    </xf>
    <xf numFmtId="0" fontId="8" fillId="2" borderId="14" xfId="0" applyFont="1" applyFill="1" applyBorder="1" applyAlignment="1">
      <alignment horizontal="center" vertical="center"/>
    </xf>
    <xf numFmtId="16" fontId="3" fillId="2" borderId="14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16" fontId="3" fillId="2" borderId="5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/>
    </xf>
    <xf numFmtId="0" fontId="50" fillId="2" borderId="4" xfId="0" applyFont="1" applyFill="1" applyBorder="1" applyAlignment="1">
      <alignment horizontal="center"/>
    </xf>
    <xf numFmtId="16" fontId="8" fillId="2" borderId="4" xfId="0" applyNumberFormat="1" applyFont="1" applyFill="1" applyBorder="1" applyAlignment="1">
      <alignment horizontal="center"/>
    </xf>
    <xf numFmtId="16" fontId="3" fillId="2" borderId="4" xfId="0" applyNumberFormat="1" applyFont="1" applyFill="1" applyBorder="1" applyAlignment="1">
      <alignment horizontal="center"/>
    </xf>
    <xf numFmtId="0" fontId="50" fillId="2" borderId="5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165" fontId="8" fillId="2" borderId="5" xfId="0" applyNumberFormat="1" applyFont="1" applyFill="1" applyBorder="1" applyAlignment="1">
      <alignment horizontal="center" vertical="center"/>
    </xf>
    <xf numFmtId="0" fontId="50" fillId="2" borderId="5" xfId="0" applyFont="1" applyFill="1" applyBorder="1" applyAlignment="1">
      <alignment horizontal="center" vertical="center"/>
    </xf>
    <xf numFmtId="16" fontId="8" fillId="2" borderId="5" xfId="0" applyNumberFormat="1" applyFont="1" applyFill="1" applyBorder="1" applyAlignment="1">
      <alignment horizontal="center"/>
    </xf>
    <xf numFmtId="16" fontId="3" fillId="2" borderId="5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49" fontId="7" fillId="2" borderId="5" xfId="0" applyNumberFormat="1" applyFont="1" applyFill="1" applyBorder="1" applyAlignment="1">
      <alignment horizontal="center"/>
    </xf>
    <xf numFmtId="0" fontId="5" fillId="2" borderId="4" xfId="9" applyFont="1" applyFill="1" applyBorder="1" applyAlignment="1">
      <alignment horizontal="center" vertical="center" wrapText="1"/>
    </xf>
    <xf numFmtId="164" fontId="0" fillId="2" borderId="4" xfId="0" applyNumberFormat="1" applyFill="1" applyBorder="1" applyAlignment="1">
      <alignment horizontal="center" vertical="center"/>
    </xf>
    <xf numFmtId="15" fontId="0" fillId="2" borderId="4" xfId="0" applyNumberFormat="1" applyFill="1" applyBorder="1" applyAlignment="1">
      <alignment horizontal="center" vertical="center"/>
    </xf>
    <xf numFmtId="0" fontId="0" fillId="2" borderId="4" xfId="9" applyFont="1" applyFill="1" applyBorder="1" applyAlignment="1">
      <alignment horizontal="center" vertical="top"/>
    </xf>
    <xf numFmtId="0" fontId="0" fillId="2" borderId="4" xfId="0" applyFill="1" applyBorder="1" applyAlignment="1">
      <alignment horizontal="center" vertical="top"/>
    </xf>
    <xf numFmtId="0" fontId="0" fillId="2" borderId="4" xfId="0" applyFont="1" applyFill="1" applyBorder="1" applyAlignment="1">
      <alignment horizontal="right" vertical="center"/>
    </xf>
    <xf numFmtId="0" fontId="48" fillId="0" borderId="4" xfId="0" applyFont="1" applyBorder="1" applyAlignment="1">
      <alignment horizontal="left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26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left" vertical="center" wrapText="1"/>
    </xf>
    <xf numFmtId="0" fontId="4" fillId="5" borderId="27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2" borderId="4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16" fontId="8" fillId="2" borderId="4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16" fontId="3" fillId="2" borderId="5" xfId="0" applyNumberFormat="1" applyFont="1" applyFill="1" applyBorder="1" applyAlignment="1">
      <alignment horizontal="center" vertical="center"/>
    </xf>
    <xf numFmtId="16" fontId="3" fillId="2" borderId="38" xfId="0" applyNumberFormat="1" applyFont="1" applyFill="1" applyBorder="1" applyAlignment="1">
      <alignment horizontal="center" vertical="center"/>
    </xf>
    <xf numFmtId="16" fontId="8" fillId="2" borderId="5" xfId="0" applyNumberFormat="1" applyFont="1" applyFill="1" applyBorder="1" applyAlignment="1">
      <alignment horizontal="center" vertical="center"/>
    </xf>
    <xf numFmtId="16" fontId="8" fillId="2" borderId="38" xfId="0" applyNumberFormat="1" applyFont="1" applyFill="1" applyBorder="1" applyAlignment="1">
      <alignment horizontal="center" vertical="center"/>
    </xf>
    <xf numFmtId="16" fontId="3" fillId="2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/>
    </xf>
    <xf numFmtId="0" fontId="8" fillId="7" borderId="38" xfId="0" applyFont="1" applyFill="1" applyBorder="1" applyAlignment="1">
      <alignment horizontal="center" vertical="center"/>
    </xf>
    <xf numFmtId="16" fontId="8" fillId="7" borderId="5" xfId="0" applyNumberFormat="1" applyFont="1" applyFill="1" applyBorder="1" applyAlignment="1">
      <alignment horizontal="center" vertical="center"/>
    </xf>
    <xf numFmtId="16" fontId="8" fillId="7" borderId="38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</cellXfs>
  <cellStyles count="160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323850</xdr:colOff>
      <xdr:row>166</xdr:row>
      <xdr:rowOff>123824</xdr:rowOff>
    </xdr:from>
    <xdr:to>
      <xdr:col>11</xdr:col>
      <xdr:colOff>323850</xdr:colOff>
      <xdr:row>181</xdr:row>
      <xdr:rowOff>9524</xdr:rowOff>
    </xdr:to>
    <xdr:sp macro="" textlink="">
      <xdr:nvSpPr>
        <xdr:cNvPr id="5" name="Text Box 3"/>
        <xdr:cNvSpPr txBox="1">
          <a:spLocks noChangeArrowheads="1"/>
        </xdr:cNvSpPr>
      </xdr:nvSpPr>
      <xdr:spPr>
        <a:xfrm>
          <a:off x="3886200" y="32117665"/>
          <a:ext cx="4629150" cy="231457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167</xdr:row>
      <xdr:rowOff>34178</xdr:rowOff>
    </xdr:from>
    <xdr:to>
      <xdr:col>4</xdr:col>
      <xdr:colOff>266700</xdr:colOff>
      <xdr:row>171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380999</xdr:colOff>
      <xdr:row>220</xdr:row>
      <xdr:rowOff>156882</xdr:rowOff>
    </xdr:from>
    <xdr:to>
      <xdr:col>9</xdr:col>
      <xdr:colOff>400049</xdr:colOff>
      <xdr:row>225</xdr:row>
      <xdr:rowOff>133910</xdr:rowOff>
    </xdr:to>
    <xdr:sp macro="" textlink="">
      <xdr:nvSpPr>
        <xdr:cNvPr id="3074" name="Text Box 3"/>
        <xdr:cNvSpPr txBox="1">
          <a:spLocks noChangeArrowheads="1"/>
        </xdr:cNvSpPr>
      </xdr:nvSpPr>
      <xdr:spPr>
        <a:xfrm>
          <a:off x="2332990" y="36447095"/>
          <a:ext cx="3943350" cy="78613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246530</xdr:colOff>
      <xdr:row>220</xdr:row>
      <xdr:rowOff>145677</xdr:rowOff>
    </xdr:from>
    <xdr:to>
      <xdr:col>12</xdr:col>
      <xdr:colOff>784973</xdr:colOff>
      <xdr:row>224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780530" y="36435665"/>
          <a:ext cx="1852930" cy="59563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595754</xdr:colOff>
      <xdr:row>510</xdr:row>
      <xdr:rowOff>156881</xdr:rowOff>
    </xdr:from>
    <xdr:to>
      <xdr:col>12</xdr:col>
      <xdr:colOff>448397</xdr:colOff>
      <xdr:row>516</xdr:row>
      <xdr:rowOff>89646</xdr:rowOff>
    </xdr:to>
    <xdr:sp macro="" textlink="">
      <xdr:nvSpPr>
        <xdr:cNvPr id="4098" name="Text Box 4"/>
        <xdr:cNvSpPr txBox="1">
          <a:spLocks noChangeArrowheads="1"/>
        </xdr:cNvSpPr>
      </xdr:nvSpPr>
      <xdr:spPr>
        <a:xfrm>
          <a:off x="5758180" y="83186270"/>
          <a:ext cx="3510280" cy="9042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168648</xdr:colOff>
      <xdr:row>512</xdr:row>
      <xdr:rowOff>44823</xdr:rowOff>
    </xdr:from>
    <xdr:to>
      <xdr:col>4</xdr:col>
      <xdr:colOff>121023</xdr:colOff>
      <xdr:row>515</xdr:row>
      <xdr:rowOff>149597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54050" y="83397725"/>
          <a:ext cx="2571750" cy="59055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1" sqref="C21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448"/>
      <c r="B2" s="449"/>
      <c r="C2" s="448"/>
      <c r="D2" s="448"/>
      <c r="E2" s="448"/>
      <c r="F2" s="448"/>
      <c r="G2" s="448"/>
      <c r="H2" s="450"/>
      <c r="I2" s="464"/>
      <c r="J2" s="464"/>
      <c r="K2" s="464"/>
      <c r="L2" s="392"/>
    </row>
    <row r="3" spans="1:12">
      <c r="A3" s="448"/>
      <c r="B3" s="449"/>
      <c r="C3" s="448"/>
      <c r="D3" s="448"/>
      <c r="E3" s="448"/>
      <c r="F3" s="448"/>
      <c r="G3" s="448"/>
      <c r="H3" s="450"/>
      <c r="I3" s="464"/>
      <c r="J3" s="464"/>
      <c r="K3" s="464"/>
      <c r="L3" s="392"/>
    </row>
    <row r="4" spans="1:12">
      <c r="A4" s="448"/>
      <c r="B4" s="449"/>
      <c r="C4" s="448"/>
      <c r="D4" s="448"/>
      <c r="E4" s="448"/>
      <c r="F4" s="448"/>
      <c r="G4" s="448"/>
      <c r="H4" s="450"/>
      <c r="I4" s="464"/>
      <c r="J4" s="464"/>
      <c r="K4" s="464"/>
      <c r="L4" s="392"/>
    </row>
    <row r="5" spans="1:12" s="74" customFormat="1">
      <c r="A5" s="127"/>
      <c r="B5" s="451"/>
      <c r="C5" s="127"/>
      <c r="D5" s="127"/>
      <c r="E5" s="127"/>
      <c r="F5" s="127"/>
      <c r="G5" s="127"/>
      <c r="H5" s="451"/>
    </row>
    <row r="6" spans="1:12" s="74" customFormat="1">
      <c r="A6" s="127"/>
      <c r="B6" s="451"/>
      <c r="C6" s="127"/>
      <c r="D6" s="127"/>
      <c r="E6" s="127"/>
      <c r="F6" s="127"/>
      <c r="G6" s="127"/>
      <c r="H6" s="451"/>
    </row>
    <row r="7" spans="1:12" s="74" customFormat="1">
      <c r="A7" s="127"/>
      <c r="B7" s="451"/>
      <c r="C7" s="127"/>
      <c r="D7" s="127"/>
      <c r="E7" s="127"/>
      <c r="F7" s="127"/>
      <c r="G7" s="127"/>
      <c r="H7" s="451"/>
    </row>
    <row r="8" spans="1:12" s="74" customFormat="1">
      <c r="A8" s="127"/>
      <c r="B8" s="451"/>
      <c r="C8" s="127"/>
      <c r="D8" s="127"/>
      <c r="E8" s="127"/>
      <c r="F8" s="127"/>
      <c r="G8" s="127"/>
      <c r="H8" s="451"/>
    </row>
    <row r="10" spans="1:12" ht="15.75">
      <c r="B10" s="400">
        <v>43773</v>
      </c>
      <c r="C10" s="452"/>
      <c r="E10" s="453"/>
    </row>
    <row r="11" spans="1:12">
      <c r="B11" s="400"/>
      <c r="C11" s="454"/>
    </row>
    <row r="12" spans="1:12">
      <c r="B12" s="455" t="s">
        <v>1</v>
      </c>
      <c r="C12" s="396" t="s">
        <v>2</v>
      </c>
      <c r="D12" s="455" t="s">
        <v>3</v>
      </c>
    </row>
    <row r="13" spans="1:12">
      <c r="B13" s="456">
        <v>1</v>
      </c>
      <c r="C13" s="457" t="s">
        <v>4</v>
      </c>
      <c r="D13" s="458" t="s">
        <v>5</v>
      </c>
    </row>
    <row r="14" spans="1:12">
      <c r="B14" s="456">
        <v>2</v>
      </c>
      <c r="C14" s="457" t="s">
        <v>6</v>
      </c>
      <c r="D14" s="458" t="s">
        <v>7</v>
      </c>
    </row>
    <row r="15" spans="1:12">
      <c r="B15" s="459">
        <v>3</v>
      </c>
      <c r="C15" s="460" t="s">
        <v>8</v>
      </c>
      <c r="D15" s="458" t="s">
        <v>9</v>
      </c>
    </row>
    <row r="16" spans="1:12">
      <c r="B16" s="191">
        <v>4</v>
      </c>
      <c r="C16" s="461" t="s">
        <v>10</v>
      </c>
      <c r="D16" s="462" t="s">
        <v>11</v>
      </c>
    </row>
    <row r="17" spans="2:11">
      <c r="B17" s="191">
        <v>5</v>
      </c>
      <c r="C17" s="461" t="s">
        <v>12</v>
      </c>
      <c r="D17" s="463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3"/>
  <sheetViews>
    <sheetView zoomScale="85" zoomScaleNormal="85" workbookViewId="0">
      <pane ySplit="10" topLeftCell="A11" activePane="bottomLeft" state="frozen"/>
      <selection pane="bottomLeft" activeCell="H19" sqref="H19"/>
    </sheetView>
  </sheetViews>
  <sheetFormatPr defaultColWidth="9.140625" defaultRowHeight="12.75"/>
  <cols>
    <col min="1" max="1" width="3.85546875" style="74" customWidth="1"/>
    <col min="2" max="2" width="12.28515625" style="74" customWidth="1"/>
    <col min="3" max="3" width="15" style="74" customWidth="1"/>
    <col min="4" max="4" width="11.7109375" style="74" customWidth="1"/>
    <col min="5" max="5" width="10.5703125" style="74" customWidth="1"/>
    <col min="6" max="7" width="10.85546875" style="74" customWidth="1"/>
    <col min="8" max="8" width="11.140625" style="74" customWidth="1"/>
    <col min="9" max="9" width="11.28515625" style="74" customWidth="1"/>
    <col min="10" max="10" width="12.7109375" style="74" customWidth="1"/>
    <col min="11" max="11" width="12.5703125" style="74" customWidth="1"/>
    <col min="12" max="12" width="11.85546875" style="74" customWidth="1"/>
    <col min="13" max="13" width="9.5703125" style="74" customWidth="1"/>
    <col min="14" max="14" width="10" style="74" customWidth="1"/>
    <col min="15" max="15" width="10.28515625" style="74" customWidth="1"/>
    <col min="16" max="16384" width="9.140625" style="74"/>
  </cols>
  <sheetData>
    <row r="1" spans="1:15" ht="6.75" customHeight="1"/>
    <row r="2" spans="1:15">
      <c r="A2" s="433"/>
      <c r="B2" s="433"/>
      <c r="C2" s="433"/>
      <c r="D2" s="433"/>
      <c r="E2" s="433"/>
      <c r="F2" s="433"/>
      <c r="G2" s="433"/>
      <c r="H2" s="433"/>
      <c r="I2" s="433"/>
      <c r="J2" s="433"/>
      <c r="K2" s="433"/>
      <c r="L2" s="433"/>
      <c r="M2" s="433"/>
    </row>
    <row r="3" spans="1:15">
      <c r="A3" s="433"/>
      <c r="B3" s="433"/>
      <c r="C3" s="433"/>
      <c r="D3" s="433"/>
      <c r="E3" s="433"/>
      <c r="F3" s="433"/>
      <c r="G3" s="433"/>
      <c r="H3" s="433"/>
      <c r="I3" s="433"/>
      <c r="J3" s="433"/>
      <c r="K3" s="433"/>
      <c r="L3" s="433"/>
      <c r="M3" s="433"/>
    </row>
    <row r="4" spans="1:15" ht="6.75" customHeight="1">
      <c r="A4" s="433"/>
      <c r="B4" s="433"/>
      <c r="C4" s="433"/>
      <c r="D4" s="433"/>
      <c r="E4" s="433"/>
      <c r="F4" s="433"/>
      <c r="G4" s="433"/>
      <c r="H4" s="433"/>
      <c r="I4" s="433"/>
      <c r="J4" s="433"/>
      <c r="K4" s="433"/>
      <c r="L4" s="433"/>
      <c r="M4" s="433"/>
    </row>
    <row r="5" spans="1:15" ht="24" customHeight="1">
      <c r="M5" s="375" t="s">
        <v>14</v>
      </c>
    </row>
    <row r="6" spans="1:15" ht="16.5" customHeight="1">
      <c r="A6" s="420" t="s">
        <v>15</v>
      </c>
      <c r="B6" s="420"/>
      <c r="L6" s="400">
        <f>Main!B10</f>
        <v>43773</v>
      </c>
      <c r="M6" s="400"/>
    </row>
    <row r="7" spans="1:15" ht="10.5" hidden="1" customHeight="1">
      <c r="K7" s="400"/>
      <c r="L7" s="400"/>
      <c r="M7" s="400"/>
    </row>
    <row r="8" spans="1:15" ht="13.5" hidden="1" customHeight="1">
      <c r="A8" s="434"/>
      <c r="B8" s="434"/>
      <c r="K8" s="400"/>
      <c r="L8" s="400"/>
      <c r="M8" s="400"/>
    </row>
    <row r="9" spans="1:15" ht="27.75" customHeight="1">
      <c r="A9" s="542" t="s">
        <v>16</v>
      </c>
      <c r="B9" s="544" t="s">
        <v>17</v>
      </c>
      <c r="C9" s="544" t="s">
        <v>18</v>
      </c>
      <c r="D9" s="394" t="s">
        <v>19</v>
      </c>
      <c r="E9" s="394" t="s">
        <v>20</v>
      </c>
      <c r="F9" s="539" t="s">
        <v>21</v>
      </c>
      <c r="G9" s="540"/>
      <c r="H9" s="541"/>
      <c r="I9" s="539" t="s">
        <v>22</v>
      </c>
      <c r="J9" s="540"/>
      <c r="K9" s="541"/>
      <c r="L9" s="394"/>
      <c r="M9" s="401"/>
      <c r="N9" s="401"/>
      <c r="O9" s="401"/>
    </row>
    <row r="10" spans="1:15" ht="59.25" customHeight="1">
      <c r="A10" s="543"/>
      <c r="B10" s="545" t="s">
        <v>17</v>
      </c>
      <c r="C10" s="545"/>
      <c r="D10" s="395" t="s">
        <v>23</v>
      </c>
      <c r="E10" s="395" t="s">
        <v>23</v>
      </c>
      <c r="F10" s="396" t="s">
        <v>24</v>
      </c>
      <c r="G10" s="396" t="s">
        <v>25</v>
      </c>
      <c r="H10" s="396" t="s">
        <v>26</v>
      </c>
      <c r="I10" s="396" t="s">
        <v>27</v>
      </c>
      <c r="J10" s="396" t="s">
        <v>28</v>
      </c>
      <c r="K10" s="396" t="s">
        <v>29</v>
      </c>
      <c r="L10" s="396" t="s">
        <v>30</v>
      </c>
      <c r="M10" s="403" t="s">
        <v>31</v>
      </c>
      <c r="N10" s="403" t="s">
        <v>32</v>
      </c>
      <c r="O10" s="439" t="s">
        <v>33</v>
      </c>
    </row>
    <row r="11" spans="1:15" ht="15">
      <c r="A11" s="397">
        <v>1</v>
      </c>
      <c r="B11" s="435" t="s">
        <v>34</v>
      </c>
      <c r="C11" s="397" t="s">
        <v>35</v>
      </c>
      <c r="D11" s="423">
        <v>30374.1</v>
      </c>
      <c r="E11" s="423">
        <v>30295.55</v>
      </c>
      <c r="F11" s="436">
        <v>30141.649999999998</v>
      </c>
      <c r="G11" s="436">
        <v>29909.199999999997</v>
      </c>
      <c r="H11" s="436">
        <v>29755.299999999996</v>
      </c>
      <c r="I11" s="436">
        <v>30528</v>
      </c>
      <c r="J11" s="436">
        <v>30681.9</v>
      </c>
      <c r="K11" s="436">
        <v>30914.350000000002</v>
      </c>
      <c r="L11" s="422">
        <v>30449.45</v>
      </c>
      <c r="M11" s="422">
        <v>30063.1</v>
      </c>
      <c r="N11" s="440">
        <v>983540</v>
      </c>
      <c r="O11" s="441">
        <v>0.21634924560969576</v>
      </c>
    </row>
    <row r="12" spans="1:15" ht="15">
      <c r="A12" s="397">
        <v>2</v>
      </c>
      <c r="B12" s="435" t="s">
        <v>34</v>
      </c>
      <c r="C12" s="397" t="s">
        <v>36</v>
      </c>
      <c r="D12" s="437">
        <v>11928.25</v>
      </c>
      <c r="E12" s="437">
        <v>11917.050000000001</v>
      </c>
      <c r="F12" s="438">
        <v>11889.200000000003</v>
      </c>
      <c r="G12" s="438">
        <v>11850.150000000001</v>
      </c>
      <c r="H12" s="438">
        <v>11822.300000000003</v>
      </c>
      <c r="I12" s="438">
        <v>11956.100000000002</v>
      </c>
      <c r="J12" s="438">
        <v>11983.95</v>
      </c>
      <c r="K12" s="438">
        <v>12023.000000000002</v>
      </c>
      <c r="L12" s="424">
        <v>11944.9</v>
      </c>
      <c r="M12" s="424">
        <v>11878</v>
      </c>
      <c r="N12" s="440">
        <v>15198525</v>
      </c>
      <c r="O12" s="441">
        <v>1.6773371332236182E-2</v>
      </c>
    </row>
    <row r="13" spans="1:15" ht="15">
      <c r="A13" s="397">
        <v>3</v>
      </c>
      <c r="B13" s="435" t="s">
        <v>34</v>
      </c>
      <c r="C13" s="397" t="s">
        <v>37</v>
      </c>
      <c r="D13" s="437">
        <v>15600</v>
      </c>
      <c r="E13" s="437">
        <v>15619</v>
      </c>
      <c r="F13" s="438">
        <v>15513</v>
      </c>
      <c r="G13" s="438">
        <v>15426</v>
      </c>
      <c r="H13" s="438">
        <v>15320</v>
      </c>
      <c r="I13" s="438">
        <v>15706</v>
      </c>
      <c r="J13" s="438">
        <v>15812</v>
      </c>
      <c r="K13" s="438">
        <v>15899</v>
      </c>
      <c r="L13" s="424">
        <v>15725</v>
      </c>
      <c r="M13" s="424">
        <v>15532</v>
      </c>
      <c r="N13" s="440">
        <v>7700</v>
      </c>
      <c r="O13" s="441">
        <v>0.16666666666666666</v>
      </c>
    </row>
    <row r="14" spans="1:15" ht="15">
      <c r="A14" s="397">
        <v>4</v>
      </c>
      <c r="B14" s="435" t="s">
        <v>38</v>
      </c>
      <c r="C14" s="397" t="s">
        <v>39</v>
      </c>
      <c r="D14" s="437">
        <v>1549.4</v>
      </c>
      <c r="E14" s="437">
        <v>1556.6499999999999</v>
      </c>
      <c r="F14" s="438">
        <v>1528.2499999999998</v>
      </c>
      <c r="G14" s="438">
        <v>1507.1</v>
      </c>
      <c r="H14" s="438">
        <v>1478.6999999999998</v>
      </c>
      <c r="I14" s="438">
        <v>1577.7999999999997</v>
      </c>
      <c r="J14" s="438">
        <v>1606.1999999999998</v>
      </c>
      <c r="K14" s="438">
        <v>1627.3499999999997</v>
      </c>
      <c r="L14" s="424">
        <v>1585.05</v>
      </c>
      <c r="M14" s="424">
        <v>1535.5</v>
      </c>
      <c r="N14" s="440">
        <v>2529200</v>
      </c>
      <c r="O14" s="441">
        <v>2.9972308193516858E-2</v>
      </c>
    </row>
    <row r="15" spans="1:15" ht="15">
      <c r="A15" s="397">
        <v>5</v>
      </c>
      <c r="B15" s="435" t="s">
        <v>40</v>
      </c>
      <c r="C15" s="397" t="s">
        <v>41</v>
      </c>
      <c r="D15" s="437">
        <v>201.25</v>
      </c>
      <c r="E15" s="437">
        <v>200.4666666666667</v>
      </c>
      <c r="F15" s="438">
        <v>197.5833333333334</v>
      </c>
      <c r="G15" s="438">
        <v>193.91666666666671</v>
      </c>
      <c r="H15" s="438">
        <v>191.03333333333342</v>
      </c>
      <c r="I15" s="438">
        <v>204.13333333333338</v>
      </c>
      <c r="J15" s="438">
        <v>207.01666666666671</v>
      </c>
      <c r="K15" s="438">
        <v>210.68333333333337</v>
      </c>
      <c r="L15" s="424">
        <v>203.35</v>
      </c>
      <c r="M15" s="424">
        <v>196.8</v>
      </c>
      <c r="N15" s="440">
        <v>29524000</v>
      </c>
      <c r="O15" s="441">
        <v>8.1355932203389829E-4</v>
      </c>
    </row>
    <row r="16" spans="1:15" ht="15">
      <c r="A16" s="397">
        <v>6</v>
      </c>
      <c r="B16" s="435" t="s">
        <v>40</v>
      </c>
      <c r="C16" s="397" t="s">
        <v>42</v>
      </c>
      <c r="D16" s="437">
        <v>391.65</v>
      </c>
      <c r="E16" s="437">
        <v>393.11666666666662</v>
      </c>
      <c r="F16" s="438">
        <v>387.68333333333322</v>
      </c>
      <c r="G16" s="438">
        <v>383.71666666666658</v>
      </c>
      <c r="H16" s="438">
        <v>378.28333333333319</v>
      </c>
      <c r="I16" s="438">
        <v>397.08333333333326</v>
      </c>
      <c r="J16" s="438">
        <v>402.51666666666665</v>
      </c>
      <c r="K16" s="438">
        <v>406.48333333333329</v>
      </c>
      <c r="L16" s="424">
        <v>398.55</v>
      </c>
      <c r="M16" s="424">
        <v>389.15</v>
      </c>
      <c r="N16" s="440">
        <v>15215000</v>
      </c>
      <c r="O16" s="441">
        <v>0.10997629035199709</v>
      </c>
    </row>
    <row r="17" spans="1:15" ht="15">
      <c r="A17" s="397">
        <v>7</v>
      </c>
      <c r="B17" s="435" t="s">
        <v>43</v>
      </c>
      <c r="C17" s="397" t="s">
        <v>44</v>
      </c>
      <c r="D17" s="437">
        <v>68.150000000000006</v>
      </c>
      <c r="E17" s="437">
        <v>67.533333333333346</v>
      </c>
      <c r="F17" s="438">
        <v>66.366666666666688</v>
      </c>
      <c r="G17" s="438">
        <v>64.583333333333343</v>
      </c>
      <c r="H17" s="438">
        <v>63.416666666666686</v>
      </c>
      <c r="I17" s="438">
        <v>69.316666666666691</v>
      </c>
      <c r="J17" s="438">
        <v>70.483333333333348</v>
      </c>
      <c r="K17" s="438">
        <v>72.266666666666694</v>
      </c>
      <c r="L17" s="424">
        <v>68.7</v>
      </c>
      <c r="M17" s="424">
        <v>65.75</v>
      </c>
      <c r="N17" s="440">
        <v>82020000</v>
      </c>
      <c r="O17" s="441">
        <v>2.6019514635976983E-2</v>
      </c>
    </row>
    <row r="18" spans="1:15" ht="15">
      <c r="A18" s="397">
        <v>8</v>
      </c>
      <c r="B18" s="435" t="s">
        <v>45</v>
      </c>
      <c r="C18" s="397" t="s">
        <v>46</v>
      </c>
      <c r="D18" s="437">
        <v>690.55</v>
      </c>
      <c r="E18" s="437">
        <v>689.30000000000007</v>
      </c>
      <c r="F18" s="438">
        <v>681.35000000000014</v>
      </c>
      <c r="G18" s="438">
        <v>672.15000000000009</v>
      </c>
      <c r="H18" s="438">
        <v>664.20000000000016</v>
      </c>
      <c r="I18" s="438">
        <v>698.50000000000011</v>
      </c>
      <c r="J18" s="438">
        <v>706.45000000000016</v>
      </c>
      <c r="K18" s="438">
        <v>715.65000000000009</v>
      </c>
      <c r="L18" s="424">
        <v>697.25</v>
      </c>
      <c r="M18" s="424">
        <v>680.1</v>
      </c>
      <c r="N18" s="440">
        <v>1472200</v>
      </c>
      <c r="O18" s="441">
        <v>2.7929060187124703E-2</v>
      </c>
    </row>
    <row r="19" spans="1:15" ht="15">
      <c r="A19" s="397">
        <v>9</v>
      </c>
      <c r="B19" s="435" t="s">
        <v>38</v>
      </c>
      <c r="C19" s="397" t="s">
        <v>47</v>
      </c>
      <c r="D19" s="437">
        <v>202.05</v>
      </c>
      <c r="E19" s="437">
        <v>202.26666666666668</v>
      </c>
      <c r="F19" s="438">
        <v>199.88333333333335</v>
      </c>
      <c r="G19" s="438">
        <v>197.71666666666667</v>
      </c>
      <c r="H19" s="438">
        <v>195.33333333333334</v>
      </c>
      <c r="I19" s="438">
        <v>204.43333333333337</v>
      </c>
      <c r="J19" s="438">
        <v>206.81666666666669</v>
      </c>
      <c r="K19" s="438">
        <v>208.98333333333338</v>
      </c>
      <c r="L19" s="424">
        <v>204.65</v>
      </c>
      <c r="M19" s="424">
        <v>200.1</v>
      </c>
      <c r="N19" s="440">
        <v>20312500</v>
      </c>
      <c r="O19" s="441">
        <v>8.3147182923802437E-3</v>
      </c>
    </row>
    <row r="20" spans="1:15" ht="15">
      <c r="A20" s="397">
        <v>10</v>
      </c>
      <c r="B20" s="435" t="s">
        <v>40</v>
      </c>
      <c r="C20" s="397" t="s">
        <v>48</v>
      </c>
      <c r="D20" s="437">
        <v>1466.45</v>
      </c>
      <c r="E20" s="437">
        <v>1477.0833333333333</v>
      </c>
      <c r="F20" s="438">
        <v>1445.5166666666664</v>
      </c>
      <c r="G20" s="438">
        <v>1424.5833333333333</v>
      </c>
      <c r="H20" s="438">
        <v>1393.0166666666664</v>
      </c>
      <c r="I20" s="438">
        <v>1498.0166666666664</v>
      </c>
      <c r="J20" s="438">
        <v>1529.5833333333335</v>
      </c>
      <c r="K20" s="438">
        <v>1550.5166666666664</v>
      </c>
      <c r="L20" s="424">
        <v>1508.65</v>
      </c>
      <c r="M20" s="424">
        <v>1456.15</v>
      </c>
      <c r="N20" s="440">
        <v>1516500</v>
      </c>
      <c r="O20" s="441">
        <v>3.5506998975759645E-2</v>
      </c>
    </row>
    <row r="21" spans="1:15" ht="15">
      <c r="A21" s="397">
        <v>11</v>
      </c>
      <c r="B21" s="435" t="s">
        <v>45</v>
      </c>
      <c r="C21" s="397" t="s">
        <v>49</v>
      </c>
      <c r="D21" s="437">
        <v>188.35</v>
      </c>
      <c r="E21" s="437">
        <v>190.79999999999998</v>
      </c>
      <c r="F21" s="438">
        <v>184.74999999999997</v>
      </c>
      <c r="G21" s="438">
        <v>181.14999999999998</v>
      </c>
      <c r="H21" s="438">
        <v>175.09999999999997</v>
      </c>
      <c r="I21" s="438">
        <v>194.39999999999998</v>
      </c>
      <c r="J21" s="438">
        <v>200.45</v>
      </c>
      <c r="K21" s="438">
        <v>204.04999999999998</v>
      </c>
      <c r="L21" s="424">
        <v>196.85</v>
      </c>
      <c r="M21" s="424">
        <v>187.2</v>
      </c>
      <c r="N21" s="440">
        <v>6063000</v>
      </c>
      <c r="O21" s="441">
        <v>0.24676125848241826</v>
      </c>
    </row>
    <row r="22" spans="1:15" ht="15">
      <c r="A22" s="397">
        <v>12</v>
      </c>
      <c r="B22" s="435" t="s">
        <v>45</v>
      </c>
      <c r="C22" s="397" t="s">
        <v>50</v>
      </c>
      <c r="D22" s="437">
        <v>76.349999999999994</v>
      </c>
      <c r="E22" s="437">
        <v>76.516666666666666</v>
      </c>
      <c r="F22" s="438">
        <v>75.233333333333334</v>
      </c>
      <c r="G22" s="438">
        <v>74.116666666666674</v>
      </c>
      <c r="H22" s="438">
        <v>72.833333333333343</v>
      </c>
      <c r="I22" s="438">
        <v>77.633333333333326</v>
      </c>
      <c r="J22" s="438">
        <v>78.916666666666657</v>
      </c>
      <c r="K22" s="438">
        <v>80.033333333333317</v>
      </c>
      <c r="L22" s="424">
        <v>77.8</v>
      </c>
      <c r="M22" s="424">
        <v>75.400000000000006</v>
      </c>
      <c r="N22" s="440">
        <v>60036000</v>
      </c>
      <c r="O22" s="441">
        <v>-8.7180503269268881E-3</v>
      </c>
    </row>
    <row r="23" spans="1:15" ht="15">
      <c r="A23" s="397">
        <v>13</v>
      </c>
      <c r="B23" s="435" t="s">
        <v>51</v>
      </c>
      <c r="C23" s="397" t="s">
        <v>52</v>
      </c>
      <c r="D23" s="437">
        <v>1774.15</v>
      </c>
      <c r="E23" s="437">
        <v>1789.1166666666668</v>
      </c>
      <c r="F23" s="438">
        <v>1755.0333333333335</v>
      </c>
      <c r="G23" s="438">
        <v>1735.9166666666667</v>
      </c>
      <c r="H23" s="438">
        <v>1701.8333333333335</v>
      </c>
      <c r="I23" s="438">
        <v>1808.2333333333336</v>
      </c>
      <c r="J23" s="438">
        <v>1842.3166666666666</v>
      </c>
      <c r="K23" s="438">
        <v>1861.4333333333336</v>
      </c>
      <c r="L23" s="424">
        <v>1823.2</v>
      </c>
      <c r="M23" s="424">
        <v>1770</v>
      </c>
      <c r="N23" s="440">
        <v>7536000</v>
      </c>
      <c r="O23" s="441">
        <v>1.6427935583070326E-2</v>
      </c>
    </row>
    <row r="24" spans="1:15" ht="15">
      <c r="A24" s="397">
        <v>14</v>
      </c>
      <c r="B24" s="435" t="s">
        <v>53</v>
      </c>
      <c r="C24" s="397" t="s">
        <v>54</v>
      </c>
      <c r="D24" s="437">
        <v>481.05</v>
      </c>
      <c r="E24" s="437">
        <v>477.55</v>
      </c>
      <c r="F24" s="438">
        <v>472.70000000000005</v>
      </c>
      <c r="G24" s="438">
        <v>464.35</v>
      </c>
      <c r="H24" s="438">
        <v>459.50000000000006</v>
      </c>
      <c r="I24" s="438">
        <v>485.90000000000003</v>
      </c>
      <c r="J24" s="438">
        <v>490.75000000000006</v>
      </c>
      <c r="K24" s="438">
        <v>499.1</v>
      </c>
      <c r="L24" s="424">
        <v>482.4</v>
      </c>
      <c r="M24" s="424">
        <v>469.2</v>
      </c>
      <c r="N24" s="440">
        <v>15810000</v>
      </c>
      <c r="O24" s="441">
        <v>7.840887358959648E-3</v>
      </c>
    </row>
    <row r="25" spans="1:15" ht="15">
      <c r="A25" s="397">
        <v>15</v>
      </c>
      <c r="B25" s="435" t="s">
        <v>55</v>
      </c>
      <c r="C25" s="397" t="s">
        <v>56</v>
      </c>
      <c r="D25" s="437">
        <v>749.15</v>
      </c>
      <c r="E25" s="437">
        <v>743.38333333333321</v>
      </c>
      <c r="F25" s="438">
        <v>736.06666666666638</v>
      </c>
      <c r="G25" s="438">
        <v>722.98333333333312</v>
      </c>
      <c r="H25" s="438">
        <v>715.66666666666629</v>
      </c>
      <c r="I25" s="438">
        <v>756.46666666666647</v>
      </c>
      <c r="J25" s="438">
        <v>763.7833333333333</v>
      </c>
      <c r="K25" s="438">
        <v>776.86666666666656</v>
      </c>
      <c r="L25" s="424">
        <v>750.7</v>
      </c>
      <c r="M25" s="424">
        <v>730.3</v>
      </c>
      <c r="N25" s="440">
        <v>49914000</v>
      </c>
      <c r="O25" s="441">
        <v>-4.7614490118198785E-3</v>
      </c>
    </row>
    <row r="26" spans="1:15" ht="15">
      <c r="A26" s="397">
        <v>16</v>
      </c>
      <c r="B26" s="435" t="s">
        <v>45</v>
      </c>
      <c r="C26" s="397" t="s">
        <v>57</v>
      </c>
      <c r="D26" s="437">
        <v>3244.5</v>
      </c>
      <c r="E26" s="437">
        <v>3250.4166666666665</v>
      </c>
      <c r="F26" s="438">
        <v>3206.083333333333</v>
      </c>
      <c r="G26" s="438">
        <v>3167.6666666666665</v>
      </c>
      <c r="H26" s="438">
        <v>3123.333333333333</v>
      </c>
      <c r="I26" s="438">
        <v>3288.833333333333</v>
      </c>
      <c r="J26" s="438">
        <v>3333.1666666666661</v>
      </c>
      <c r="K26" s="438">
        <v>3371.583333333333</v>
      </c>
      <c r="L26" s="424">
        <v>3294.75</v>
      </c>
      <c r="M26" s="424">
        <v>3212</v>
      </c>
      <c r="N26" s="440">
        <v>2254750</v>
      </c>
      <c r="O26" s="441">
        <v>3.6309318625761235E-2</v>
      </c>
    </row>
    <row r="27" spans="1:15" ht="15">
      <c r="A27" s="397">
        <v>17</v>
      </c>
      <c r="B27" s="435" t="s">
        <v>58</v>
      </c>
      <c r="C27" s="397" t="s">
        <v>59</v>
      </c>
      <c r="D27" s="437">
        <v>8420.0499999999993</v>
      </c>
      <c r="E27" s="437">
        <v>8346.1166666666668</v>
      </c>
      <c r="F27" s="438">
        <v>8226.0833333333339</v>
      </c>
      <c r="G27" s="438">
        <v>8032.1166666666668</v>
      </c>
      <c r="H27" s="438">
        <v>7912.0833333333339</v>
      </c>
      <c r="I27" s="438">
        <v>8540.0833333333339</v>
      </c>
      <c r="J27" s="438">
        <v>8660.1166666666668</v>
      </c>
      <c r="K27" s="438">
        <v>8854.0833333333339</v>
      </c>
      <c r="L27" s="424">
        <v>8466.15</v>
      </c>
      <c r="M27" s="424">
        <v>8152.15</v>
      </c>
      <c r="N27" s="440">
        <v>1456500</v>
      </c>
      <c r="O27" s="441">
        <v>0.12006152071517831</v>
      </c>
    </row>
    <row r="28" spans="1:15" ht="15">
      <c r="A28" s="397">
        <v>18</v>
      </c>
      <c r="B28" s="435" t="s">
        <v>58</v>
      </c>
      <c r="C28" s="397" t="s">
        <v>60</v>
      </c>
      <c r="D28" s="437">
        <v>4091.05</v>
      </c>
      <c r="E28" s="437">
        <v>4084.35</v>
      </c>
      <c r="F28" s="438">
        <v>4041.7</v>
      </c>
      <c r="G28" s="438">
        <v>3992.35</v>
      </c>
      <c r="H28" s="438">
        <v>3949.7</v>
      </c>
      <c r="I28" s="438">
        <v>4133.7</v>
      </c>
      <c r="J28" s="438">
        <v>4176.3500000000004</v>
      </c>
      <c r="K28" s="438">
        <v>4225.7</v>
      </c>
      <c r="L28" s="424">
        <v>4127</v>
      </c>
      <c r="M28" s="424">
        <v>4035</v>
      </c>
      <c r="N28" s="440">
        <v>6971250</v>
      </c>
      <c r="O28" s="441">
        <v>2.9726735598227475E-2</v>
      </c>
    </row>
    <row r="29" spans="1:15" ht="15">
      <c r="A29" s="397">
        <v>19</v>
      </c>
      <c r="B29" s="435" t="s">
        <v>45</v>
      </c>
      <c r="C29" s="397" t="s">
        <v>61</v>
      </c>
      <c r="D29" s="437">
        <v>871.15</v>
      </c>
      <c r="E29" s="437">
        <v>875.78333333333342</v>
      </c>
      <c r="F29" s="438">
        <v>861.56666666666683</v>
      </c>
      <c r="G29" s="438">
        <v>851.98333333333346</v>
      </c>
      <c r="H29" s="438">
        <v>837.76666666666688</v>
      </c>
      <c r="I29" s="438">
        <v>885.36666666666679</v>
      </c>
      <c r="J29" s="438">
        <v>899.58333333333326</v>
      </c>
      <c r="K29" s="438">
        <v>909.16666666666674</v>
      </c>
      <c r="L29" s="424">
        <v>890</v>
      </c>
      <c r="M29" s="424">
        <v>866.2</v>
      </c>
      <c r="N29" s="440">
        <v>1494400</v>
      </c>
      <c r="O29" s="441">
        <v>4.0089086859688199E-2</v>
      </c>
    </row>
    <row r="30" spans="1:15" ht="15">
      <c r="A30" s="397">
        <v>20</v>
      </c>
      <c r="B30" s="435" t="s">
        <v>55</v>
      </c>
      <c r="C30" s="397" t="s">
        <v>62</v>
      </c>
      <c r="D30" s="437">
        <v>100.1</v>
      </c>
      <c r="E30" s="437">
        <v>99.566666666666663</v>
      </c>
      <c r="F30" s="438">
        <v>97.73333333333332</v>
      </c>
      <c r="G30" s="438">
        <v>95.36666666666666</v>
      </c>
      <c r="H30" s="438">
        <v>93.533333333333317</v>
      </c>
      <c r="I30" s="438">
        <v>101.93333333333332</v>
      </c>
      <c r="J30" s="438">
        <v>103.76666666666667</v>
      </c>
      <c r="K30" s="438">
        <v>106.13333333333333</v>
      </c>
      <c r="L30" s="424">
        <v>101.4</v>
      </c>
      <c r="M30" s="424">
        <v>97.2</v>
      </c>
      <c r="N30" s="440">
        <v>70272000</v>
      </c>
      <c r="O30" s="441">
        <v>-3.4260977118119977E-2</v>
      </c>
    </row>
    <row r="31" spans="1:15" ht="15">
      <c r="A31" s="397">
        <v>21</v>
      </c>
      <c r="B31" s="435" t="s">
        <v>55</v>
      </c>
      <c r="C31" s="397" t="s">
        <v>63</v>
      </c>
      <c r="D31" s="437">
        <v>68.95</v>
      </c>
      <c r="E31" s="437">
        <v>70.95</v>
      </c>
      <c r="F31" s="438">
        <v>66.2</v>
      </c>
      <c r="G31" s="438">
        <v>63.45</v>
      </c>
      <c r="H31" s="438">
        <v>58.7</v>
      </c>
      <c r="I31" s="438">
        <v>73.7</v>
      </c>
      <c r="J31" s="438">
        <v>78.45</v>
      </c>
      <c r="K31" s="438">
        <v>81.2</v>
      </c>
      <c r="L31" s="424">
        <v>75.7</v>
      </c>
      <c r="M31" s="424">
        <v>68.2</v>
      </c>
      <c r="N31" s="440">
        <v>29052000</v>
      </c>
      <c r="O31" s="441">
        <v>0.33314977973568283</v>
      </c>
    </row>
    <row r="32" spans="1:15" ht="15">
      <c r="A32" s="397">
        <v>22</v>
      </c>
      <c r="B32" s="435" t="s">
        <v>51</v>
      </c>
      <c r="C32" s="397" t="s">
        <v>64</v>
      </c>
      <c r="D32" s="437">
        <v>1733.2</v>
      </c>
      <c r="E32" s="437">
        <v>1753.2666666666667</v>
      </c>
      <c r="F32" s="438">
        <v>1702.9333333333334</v>
      </c>
      <c r="G32" s="438">
        <v>1672.6666666666667</v>
      </c>
      <c r="H32" s="438">
        <v>1622.3333333333335</v>
      </c>
      <c r="I32" s="438">
        <v>1783.5333333333333</v>
      </c>
      <c r="J32" s="438">
        <v>1833.8666666666668</v>
      </c>
      <c r="K32" s="438">
        <v>1864.1333333333332</v>
      </c>
      <c r="L32" s="424">
        <v>1803.6</v>
      </c>
      <c r="M32" s="424">
        <v>1723</v>
      </c>
      <c r="N32" s="440">
        <v>2609200</v>
      </c>
      <c r="O32" s="441">
        <v>-1.4131338320864505E-2</v>
      </c>
    </row>
    <row r="33" spans="1:15" ht="15">
      <c r="A33" s="397">
        <v>23</v>
      </c>
      <c r="B33" s="435" t="s">
        <v>65</v>
      </c>
      <c r="C33" s="397" t="s">
        <v>66</v>
      </c>
      <c r="D33" s="437">
        <v>120.75</v>
      </c>
      <c r="E33" s="437">
        <v>120.36666666666667</v>
      </c>
      <c r="F33" s="438">
        <v>118.63333333333335</v>
      </c>
      <c r="G33" s="438">
        <v>116.51666666666668</v>
      </c>
      <c r="H33" s="438">
        <v>114.78333333333336</v>
      </c>
      <c r="I33" s="438">
        <v>122.48333333333335</v>
      </c>
      <c r="J33" s="438">
        <v>124.21666666666667</v>
      </c>
      <c r="K33" s="438">
        <v>126.33333333333334</v>
      </c>
      <c r="L33" s="424">
        <v>122.1</v>
      </c>
      <c r="M33" s="424">
        <v>118.25</v>
      </c>
      <c r="N33" s="440">
        <v>23916000</v>
      </c>
      <c r="O33" s="441">
        <v>2.0481310803891449E-2</v>
      </c>
    </row>
    <row r="34" spans="1:15" ht="15">
      <c r="A34" s="397">
        <v>24</v>
      </c>
      <c r="B34" s="435" t="s">
        <v>51</v>
      </c>
      <c r="C34" s="397" t="s">
        <v>67</v>
      </c>
      <c r="D34" s="437">
        <v>483.55</v>
      </c>
      <c r="E34" s="437">
        <v>488.95</v>
      </c>
      <c r="F34" s="438">
        <v>470.4</v>
      </c>
      <c r="G34" s="438">
        <v>457.25</v>
      </c>
      <c r="H34" s="438">
        <v>438.7</v>
      </c>
      <c r="I34" s="438">
        <v>502.09999999999997</v>
      </c>
      <c r="J34" s="438">
        <v>520.65000000000009</v>
      </c>
      <c r="K34" s="438">
        <v>533.79999999999995</v>
      </c>
      <c r="L34" s="424">
        <v>507.5</v>
      </c>
      <c r="M34" s="424">
        <v>475.8</v>
      </c>
      <c r="N34" s="440">
        <v>7090600</v>
      </c>
      <c r="O34" s="441">
        <v>7.1476063829787231E-2</v>
      </c>
    </row>
    <row r="35" spans="1:15" ht="15">
      <c r="A35" s="397">
        <v>25</v>
      </c>
      <c r="B35" s="435" t="s">
        <v>45</v>
      </c>
      <c r="C35" s="397" t="s">
        <v>68</v>
      </c>
      <c r="D35" s="437">
        <v>459.45</v>
      </c>
      <c r="E35" s="437">
        <v>456.05</v>
      </c>
      <c r="F35" s="438">
        <v>450.75</v>
      </c>
      <c r="G35" s="438">
        <v>442.05</v>
      </c>
      <c r="H35" s="438">
        <v>436.75</v>
      </c>
      <c r="I35" s="438">
        <v>464.75</v>
      </c>
      <c r="J35" s="438">
        <v>470.05000000000007</v>
      </c>
      <c r="K35" s="438">
        <v>478.75</v>
      </c>
      <c r="L35" s="424">
        <v>461.35</v>
      </c>
      <c r="M35" s="424">
        <v>447.35</v>
      </c>
      <c r="N35" s="440">
        <v>6250800</v>
      </c>
      <c r="O35" s="441">
        <v>3.0810706720585403E-3</v>
      </c>
    </row>
    <row r="36" spans="1:15" ht="15">
      <c r="A36" s="397">
        <v>26</v>
      </c>
      <c r="B36" s="435" t="s">
        <v>69</v>
      </c>
      <c r="C36" s="397" t="s">
        <v>70</v>
      </c>
      <c r="D36" s="437">
        <v>375.05</v>
      </c>
      <c r="E36" s="437">
        <v>372.66666666666669</v>
      </c>
      <c r="F36" s="438">
        <v>368.38333333333338</v>
      </c>
      <c r="G36" s="438">
        <v>361.7166666666667</v>
      </c>
      <c r="H36" s="438">
        <v>357.43333333333339</v>
      </c>
      <c r="I36" s="438">
        <v>379.33333333333337</v>
      </c>
      <c r="J36" s="438">
        <v>383.61666666666667</v>
      </c>
      <c r="K36" s="438">
        <v>390.28333333333336</v>
      </c>
      <c r="L36" s="424">
        <v>376.95</v>
      </c>
      <c r="M36" s="424">
        <v>366</v>
      </c>
      <c r="N36" s="440">
        <v>32683107</v>
      </c>
      <c r="O36" s="441">
        <v>2.4412399227886909E-3</v>
      </c>
    </row>
    <row r="37" spans="1:15" ht="15">
      <c r="A37" s="397">
        <v>27</v>
      </c>
      <c r="B37" s="435" t="s">
        <v>65</v>
      </c>
      <c r="C37" s="397" t="s">
        <v>71</v>
      </c>
      <c r="D37" s="437">
        <v>57.2</v>
      </c>
      <c r="E37" s="437">
        <v>57.133333333333326</v>
      </c>
      <c r="F37" s="438">
        <v>56.366666666666653</v>
      </c>
      <c r="G37" s="438">
        <v>55.533333333333324</v>
      </c>
      <c r="H37" s="438">
        <v>54.766666666666652</v>
      </c>
      <c r="I37" s="438">
        <v>57.966666666666654</v>
      </c>
      <c r="J37" s="438">
        <v>58.733333333333334</v>
      </c>
      <c r="K37" s="438">
        <v>59.566666666666656</v>
      </c>
      <c r="L37" s="424">
        <v>57.9</v>
      </c>
      <c r="M37" s="424">
        <v>56.3</v>
      </c>
      <c r="N37" s="440">
        <v>49867500</v>
      </c>
      <c r="O37" s="441">
        <v>-1.0859863135971436E-2</v>
      </c>
    </row>
    <row r="38" spans="1:15" ht="15">
      <c r="A38" s="397">
        <v>28</v>
      </c>
      <c r="B38" s="435" t="s">
        <v>53</v>
      </c>
      <c r="C38" s="397" t="s">
        <v>72</v>
      </c>
      <c r="D38" s="437">
        <v>247.15</v>
      </c>
      <c r="E38" s="437">
        <v>246.86666666666667</v>
      </c>
      <c r="F38" s="438">
        <v>244.28333333333336</v>
      </c>
      <c r="G38" s="438">
        <v>241.41666666666669</v>
      </c>
      <c r="H38" s="438">
        <v>238.83333333333337</v>
      </c>
      <c r="I38" s="438">
        <v>249.73333333333335</v>
      </c>
      <c r="J38" s="438">
        <v>252.31666666666666</v>
      </c>
      <c r="K38" s="438">
        <v>255.18333333333334</v>
      </c>
      <c r="L38" s="424">
        <v>249.45</v>
      </c>
      <c r="M38" s="424">
        <v>244</v>
      </c>
      <c r="N38" s="440">
        <v>12034000</v>
      </c>
      <c r="O38" s="441">
        <v>-4.9775925650311723E-3</v>
      </c>
    </row>
    <row r="39" spans="1:15" ht="15">
      <c r="A39" s="397">
        <v>29</v>
      </c>
      <c r="B39" s="435" t="s">
        <v>45</v>
      </c>
      <c r="C39" s="397" t="s">
        <v>73</v>
      </c>
      <c r="D39" s="437">
        <v>15392.75</v>
      </c>
      <c r="E39" s="437">
        <v>15400.866666666667</v>
      </c>
      <c r="F39" s="438">
        <v>15251.933333333334</v>
      </c>
      <c r="G39" s="438">
        <v>15111.116666666667</v>
      </c>
      <c r="H39" s="438">
        <v>14962.183333333334</v>
      </c>
      <c r="I39" s="438">
        <v>15541.683333333334</v>
      </c>
      <c r="J39" s="438">
        <v>15690.616666666665</v>
      </c>
      <c r="K39" s="438">
        <v>15831.433333333334</v>
      </c>
      <c r="L39" s="424">
        <v>15549.8</v>
      </c>
      <c r="M39" s="424">
        <v>15260.05</v>
      </c>
      <c r="N39" s="440">
        <v>151410</v>
      </c>
      <c r="O39" s="441">
        <v>3.7788385043754972E-3</v>
      </c>
    </row>
    <row r="40" spans="1:15" ht="15">
      <c r="A40" s="397">
        <v>30</v>
      </c>
      <c r="B40" s="435" t="s">
        <v>74</v>
      </c>
      <c r="C40" s="397" t="s">
        <v>75</v>
      </c>
      <c r="D40" s="437">
        <v>521.70000000000005</v>
      </c>
      <c r="E40" s="437">
        <v>522.30000000000007</v>
      </c>
      <c r="F40" s="438">
        <v>516.60000000000014</v>
      </c>
      <c r="G40" s="438">
        <v>511.50000000000011</v>
      </c>
      <c r="H40" s="438">
        <v>505.80000000000018</v>
      </c>
      <c r="I40" s="438">
        <v>527.40000000000009</v>
      </c>
      <c r="J40" s="438">
        <v>533.10000000000014</v>
      </c>
      <c r="K40" s="438">
        <v>538.20000000000005</v>
      </c>
      <c r="L40" s="424">
        <v>528</v>
      </c>
      <c r="M40" s="424">
        <v>517.20000000000005</v>
      </c>
      <c r="N40" s="440">
        <v>19702800</v>
      </c>
      <c r="O40" s="441">
        <v>1.4363821703271244E-2</v>
      </c>
    </row>
    <row r="41" spans="1:15" ht="15">
      <c r="A41" s="397">
        <v>31</v>
      </c>
      <c r="B41" s="435" t="s">
        <v>51</v>
      </c>
      <c r="C41" s="397" t="s">
        <v>76</v>
      </c>
      <c r="D41" s="437">
        <v>3281.85</v>
      </c>
      <c r="E41" s="437">
        <v>3274.3166666666671</v>
      </c>
      <c r="F41" s="438">
        <v>3253.6333333333341</v>
      </c>
      <c r="G41" s="438">
        <v>3225.416666666667</v>
      </c>
      <c r="H41" s="438">
        <v>3204.733333333334</v>
      </c>
      <c r="I41" s="438">
        <v>3302.5333333333342</v>
      </c>
      <c r="J41" s="438">
        <v>3323.2166666666676</v>
      </c>
      <c r="K41" s="438">
        <v>3351.4333333333343</v>
      </c>
      <c r="L41" s="424">
        <v>3295</v>
      </c>
      <c r="M41" s="424">
        <v>3246.1</v>
      </c>
      <c r="N41" s="440">
        <v>2001000</v>
      </c>
      <c r="O41" s="441">
        <v>2.00300450676014E-3</v>
      </c>
    </row>
    <row r="42" spans="1:15" ht="15">
      <c r="A42" s="397">
        <v>32</v>
      </c>
      <c r="B42" s="435" t="s">
        <v>53</v>
      </c>
      <c r="C42" s="397" t="s">
        <v>77</v>
      </c>
      <c r="D42" s="437">
        <v>256.25</v>
      </c>
      <c r="E42" s="437">
        <v>255.88333333333333</v>
      </c>
      <c r="F42" s="438">
        <v>252.86666666666667</v>
      </c>
      <c r="G42" s="438">
        <v>249.48333333333335</v>
      </c>
      <c r="H42" s="438">
        <v>246.4666666666667</v>
      </c>
      <c r="I42" s="438">
        <v>259.26666666666665</v>
      </c>
      <c r="J42" s="438">
        <v>262.2833333333333</v>
      </c>
      <c r="K42" s="438">
        <v>265.66666666666663</v>
      </c>
      <c r="L42" s="424">
        <v>258.89999999999998</v>
      </c>
      <c r="M42" s="424">
        <v>252.5</v>
      </c>
      <c r="N42" s="440">
        <v>7889600</v>
      </c>
      <c r="O42" s="441">
        <v>3.2553407934893183E-3</v>
      </c>
    </row>
    <row r="43" spans="1:15" ht="15">
      <c r="A43" s="397">
        <v>33</v>
      </c>
      <c r="B43" s="435" t="s">
        <v>55</v>
      </c>
      <c r="C43" s="397" t="s">
        <v>78</v>
      </c>
      <c r="D43" s="437">
        <v>207.9</v>
      </c>
      <c r="E43" s="437">
        <v>207.16666666666666</v>
      </c>
      <c r="F43" s="438">
        <v>203.58333333333331</v>
      </c>
      <c r="G43" s="438">
        <v>199.26666666666665</v>
      </c>
      <c r="H43" s="438">
        <v>195.68333333333331</v>
      </c>
      <c r="I43" s="438">
        <v>211.48333333333332</v>
      </c>
      <c r="J43" s="438">
        <v>215.06666666666663</v>
      </c>
      <c r="K43" s="438">
        <v>219.38333333333333</v>
      </c>
      <c r="L43" s="424">
        <v>210.75</v>
      </c>
      <c r="M43" s="424">
        <v>202.85</v>
      </c>
      <c r="N43" s="440">
        <v>10811000</v>
      </c>
      <c r="O43" s="441">
        <v>6.7015396762731938E-2</v>
      </c>
    </row>
    <row r="44" spans="1:15" ht="15">
      <c r="A44" s="397">
        <v>34</v>
      </c>
      <c r="B44" s="435" t="s">
        <v>74</v>
      </c>
      <c r="C44" s="397" t="s">
        <v>79</v>
      </c>
      <c r="D44" s="437">
        <v>155.65</v>
      </c>
      <c r="E44" s="437">
        <v>155</v>
      </c>
      <c r="F44" s="438">
        <v>152.65</v>
      </c>
      <c r="G44" s="438">
        <v>149.65</v>
      </c>
      <c r="H44" s="438">
        <v>147.30000000000001</v>
      </c>
      <c r="I44" s="438">
        <v>158</v>
      </c>
      <c r="J44" s="438">
        <v>160.35000000000002</v>
      </c>
      <c r="K44" s="438">
        <v>163.35</v>
      </c>
      <c r="L44" s="424">
        <v>157.35</v>
      </c>
      <c r="M44" s="424">
        <v>152</v>
      </c>
      <c r="N44" s="440">
        <v>5225800</v>
      </c>
      <c r="O44" s="441">
        <v>-1.4111610006414367E-2</v>
      </c>
    </row>
    <row r="45" spans="1:15" ht="15">
      <c r="A45" s="397">
        <v>35</v>
      </c>
      <c r="B45" s="435" t="s">
        <v>80</v>
      </c>
      <c r="C45" s="397" t="s">
        <v>81</v>
      </c>
      <c r="D45" s="437">
        <v>412.65</v>
      </c>
      <c r="E45" s="437">
        <v>416.15000000000003</v>
      </c>
      <c r="F45" s="438">
        <v>404.30000000000007</v>
      </c>
      <c r="G45" s="438">
        <v>395.95000000000005</v>
      </c>
      <c r="H45" s="438">
        <v>384.10000000000008</v>
      </c>
      <c r="I45" s="438">
        <v>424.50000000000006</v>
      </c>
      <c r="J45" s="438">
        <v>436.35000000000008</v>
      </c>
      <c r="K45" s="438">
        <v>444.70000000000005</v>
      </c>
      <c r="L45" s="424">
        <v>428</v>
      </c>
      <c r="M45" s="424">
        <v>407.8</v>
      </c>
      <c r="N45" s="440">
        <v>1771800</v>
      </c>
      <c r="O45" s="441">
        <v>0.10227696901829041</v>
      </c>
    </row>
    <row r="46" spans="1:15" ht="15">
      <c r="A46" s="397">
        <v>36</v>
      </c>
      <c r="B46" s="435" t="s">
        <v>43</v>
      </c>
      <c r="C46" s="397" t="s">
        <v>82</v>
      </c>
      <c r="D46" s="437">
        <v>803.7</v>
      </c>
      <c r="E46" s="437">
        <v>806.05000000000007</v>
      </c>
      <c r="F46" s="438">
        <v>799.15000000000009</v>
      </c>
      <c r="G46" s="438">
        <v>794.6</v>
      </c>
      <c r="H46" s="438">
        <v>787.7</v>
      </c>
      <c r="I46" s="438">
        <v>810.60000000000014</v>
      </c>
      <c r="J46" s="438">
        <v>817.5</v>
      </c>
      <c r="K46" s="438">
        <v>822.05000000000018</v>
      </c>
      <c r="L46" s="424">
        <v>812.95</v>
      </c>
      <c r="M46" s="424">
        <v>801.5</v>
      </c>
      <c r="N46" s="440">
        <v>807200</v>
      </c>
      <c r="O46" s="441">
        <v>5.3235908141962419E-2</v>
      </c>
    </row>
    <row r="47" spans="1:15" ht="15">
      <c r="A47" s="397">
        <v>37</v>
      </c>
      <c r="B47" s="435" t="s">
        <v>58</v>
      </c>
      <c r="C47" s="397" t="s">
        <v>83</v>
      </c>
      <c r="D47" s="437">
        <v>310.75</v>
      </c>
      <c r="E47" s="437">
        <v>308.58333333333331</v>
      </c>
      <c r="F47" s="438">
        <v>304.56666666666661</v>
      </c>
      <c r="G47" s="438">
        <v>298.38333333333327</v>
      </c>
      <c r="H47" s="438">
        <v>294.36666666666656</v>
      </c>
      <c r="I47" s="438">
        <v>314.76666666666665</v>
      </c>
      <c r="J47" s="438">
        <v>318.78333333333342</v>
      </c>
      <c r="K47" s="438">
        <v>324.9666666666667</v>
      </c>
      <c r="L47" s="424">
        <v>312.60000000000002</v>
      </c>
      <c r="M47" s="424">
        <v>302.39999999999998</v>
      </c>
      <c r="N47" s="440">
        <v>2867500</v>
      </c>
      <c r="O47" s="441">
        <v>5.9095106186518927E-2</v>
      </c>
    </row>
    <row r="48" spans="1:15" ht="15">
      <c r="A48" s="397">
        <v>38</v>
      </c>
      <c r="B48" s="435" t="s">
        <v>53</v>
      </c>
      <c r="C48" s="397" t="s">
        <v>84</v>
      </c>
      <c r="D48" s="437">
        <v>471.3</v>
      </c>
      <c r="E48" s="437">
        <v>470.68333333333334</v>
      </c>
      <c r="F48" s="438">
        <v>465.61666666666667</v>
      </c>
      <c r="G48" s="438">
        <v>459.93333333333334</v>
      </c>
      <c r="H48" s="438">
        <v>454.86666666666667</v>
      </c>
      <c r="I48" s="438">
        <v>476.36666666666667</v>
      </c>
      <c r="J48" s="438">
        <v>481.43333333333339</v>
      </c>
      <c r="K48" s="438">
        <v>487.11666666666667</v>
      </c>
      <c r="L48" s="424">
        <v>475.75</v>
      </c>
      <c r="M48" s="424">
        <v>465</v>
      </c>
      <c r="N48" s="440">
        <v>14652000</v>
      </c>
      <c r="O48" s="441">
        <v>0.11464435146443515</v>
      </c>
    </row>
    <row r="49" spans="1:15" ht="15">
      <c r="A49" s="397">
        <v>39</v>
      </c>
      <c r="B49" s="435" t="s">
        <v>40</v>
      </c>
      <c r="C49" s="397" t="s">
        <v>85</v>
      </c>
      <c r="D49" s="437">
        <v>206.5</v>
      </c>
      <c r="E49" s="437">
        <v>205.28333333333333</v>
      </c>
      <c r="F49" s="438">
        <v>203.26666666666665</v>
      </c>
      <c r="G49" s="438">
        <v>200.03333333333333</v>
      </c>
      <c r="H49" s="438">
        <v>198.01666666666665</v>
      </c>
      <c r="I49" s="438">
        <v>208.51666666666665</v>
      </c>
      <c r="J49" s="438">
        <v>210.53333333333336</v>
      </c>
      <c r="K49" s="438">
        <v>213.76666666666665</v>
      </c>
      <c r="L49" s="424">
        <v>207.3</v>
      </c>
      <c r="M49" s="424">
        <v>202.05</v>
      </c>
      <c r="N49" s="440">
        <v>21969200</v>
      </c>
      <c r="O49" s="441">
        <v>5.0715488215488214E-2</v>
      </c>
    </row>
    <row r="50" spans="1:15" ht="15">
      <c r="A50" s="397">
        <v>40</v>
      </c>
      <c r="B50" s="435" t="s">
        <v>51</v>
      </c>
      <c r="C50" s="397" t="s">
        <v>86</v>
      </c>
      <c r="D50" s="437">
        <v>1529.5</v>
      </c>
      <c r="E50" s="437">
        <v>1536.9666666666665</v>
      </c>
      <c r="F50" s="438">
        <v>1516.083333333333</v>
      </c>
      <c r="G50" s="438">
        <v>1502.6666666666665</v>
      </c>
      <c r="H50" s="438">
        <v>1481.7833333333331</v>
      </c>
      <c r="I50" s="438">
        <v>1550.383333333333</v>
      </c>
      <c r="J50" s="438">
        <v>1571.2666666666667</v>
      </c>
      <c r="K50" s="438">
        <v>1584.6833333333329</v>
      </c>
      <c r="L50" s="424">
        <v>1557.85</v>
      </c>
      <c r="M50" s="424">
        <v>1523.55</v>
      </c>
      <c r="N50" s="440">
        <v>1712900</v>
      </c>
      <c r="O50" s="441">
        <v>3.2925284930350358E-2</v>
      </c>
    </row>
    <row r="51" spans="1:15" ht="15">
      <c r="A51" s="397">
        <v>41</v>
      </c>
      <c r="B51" s="435" t="s">
        <v>40</v>
      </c>
      <c r="C51" s="397" t="s">
        <v>87</v>
      </c>
      <c r="D51" s="437">
        <v>583.4</v>
      </c>
      <c r="E51" s="437">
        <v>584.7833333333333</v>
      </c>
      <c r="F51" s="438">
        <v>573.61666666666656</v>
      </c>
      <c r="G51" s="438">
        <v>563.83333333333326</v>
      </c>
      <c r="H51" s="438">
        <v>552.66666666666652</v>
      </c>
      <c r="I51" s="438">
        <v>594.56666666666661</v>
      </c>
      <c r="J51" s="438">
        <v>605.73333333333335</v>
      </c>
      <c r="K51" s="438">
        <v>615.51666666666665</v>
      </c>
      <c r="L51" s="424">
        <v>595.95000000000005</v>
      </c>
      <c r="M51" s="424">
        <v>575</v>
      </c>
      <c r="N51" s="440">
        <v>5103195</v>
      </c>
      <c r="O51" s="441">
        <v>4.3063672716087357E-3</v>
      </c>
    </row>
    <row r="52" spans="1:15" ht="15">
      <c r="A52" s="397">
        <v>42</v>
      </c>
      <c r="B52" s="435" t="s">
        <v>65</v>
      </c>
      <c r="C52" s="397" t="s">
        <v>88</v>
      </c>
      <c r="D52" s="437">
        <v>552.6</v>
      </c>
      <c r="E52" s="437">
        <v>552.35</v>
      </c>
      <c r="F52" s="438">
        <v>543.55000000000007</v>
      </c>
      <c r="G52" s="438">
        <v>534.5</v>
      </c>
      <c r="H52" s="438">
        <v>525.70000000000005</v>
      </c>
      <c r="I52" s="438">
        <v>561.40000000000009</v>
      </c>
      <c r="J52" s="438">
        <v>570.20000000000005</v>
      </c>
      <c r="K52" s="438">
        <v>579.25000000000011</v>
      </c>
      <c r="L52" s="424">
        <v>561.15</v>
      </c>
      <c r="M52" s="424">
        <v>543.29999999999995</v>
      </c>
      <c r="N52" s="440">
        <v>2080400</v>
      </c>
      <c r="O52" s="441">
        <v>0.1056547619047619</v>
      </c>
    </row>
    <row r="53" spans="1:15" ht="15">
      <c r="A53" s="397">
        <v>43</v>
      </c>
      <c r="B53" s="435" t="s">
        <v>51</v>
      </c>
      <c r="C53" s="397" t="s">
        <v>89</v>
      </c>
      <c r="D53" s="437">
        <v>464.7</v>
      </c>
      <c r="E53" s="437">
        <v>465.68333333333334</v>
      </c>
      <c r="F53" s="438">
        <v>459.01666666666665</v>
      </c>
      <c r="G53" s="438">
        <v>453.33333333333331</v>
      </c>
      <c r="H53" s="438">
        <v>446.66666666666663</v>
      </c>
      <c r="I53" s="438">
        <v>471.36666666666667</v>
      </c>
      <c r="J53" s="438">
        <v>478.0333333333333</v>
      </c>
      <c r="K53" s="438">
        <v>483.7166666666667</v>
      </c>
      <c r="L53" s="424">
        <v>472.35</v>
      </c>
      <c r="M53" s="424">
        <v>460</v>
      </c>
      <c r="N53" s="440">
        <v>10541250</v>
      </c>
      <c r="O53" s="441">
        <v>2.0079835490504416E-2</v>
      </c>
    </row>
    <row r="54" spans="1:15" ht="15">
      <c r="A54" s="397">
        <v>44</v>
      </c>
      <c r="B54" s="435" t="s">
        <v>90</v>
      </c>
      <c r="C54" s="397" t="s">
        <v>91</v>
      </c>
      <c r="D54" s="437">
        <v>16.3</v>
      </c>
      <c r="E54" s="437">
        <v>15.050000000000002</v>
      </c>
      <c r="F54" s="438">
        <v>13.550000000000004</v>
      </c>
      <c r="G54" s="438">
        <v>10.800000000000002</v>
      </c>
      <c r="H54" s="438">
        <v>9.3000000000000043</v>
      </c>
      <c r="I54" s="438">
        <v>17.800000000000004</v>
      </c>
      <c r="J54" s="438">
        <v>19.3</v>
      </c>
      <c r="K54" s="438">
        <v>22.050000000000004</v>
      </c>
      <c r="L54" s="424">
        <v>16.55</v>
      </c>
      <c r="M54" s="424">
        <v>12.3</v>
      </c>
      <c r="N54" s="440">
        <v>102056300</v>
      </c>
      <c r="O54" s="441">
        <v>0.16860142902945083</v>
      </c>
    </row>
    <row r="55" spans="1:15" ht="15">
      <c r="A55" s="397">
        <v>45</v>
      </c>
      <c r="B55" s="435" t="s">
        <v>53</v>
      </c>
      <c r="C55" s="397" t="s">
        <v>92</v>
      </c>
      <c r="D55" s="437">
        <v>1751.4</v>
      </c>
      <c r="E55" s="437">
        <v>1758.5333333333335</v>
      </c>
      <c r="F55" s="438">
        <v>1738.0666666666671</v>
      </c>
      <c r="G55" s="438">
        <v>1724.7333333333336</v>
      </c>
      <c r="H55" s="438">
        <v>1704.2666666666671</v>
      </c>
      <c r="I55" s="438">
        <v>1771.866666666667</v>
      </c>
      <c r="J55" s="438">
        <v>1792.3333333333337</v>
      </c>
      <c r="K55" s="438">
        <v>1805.666666666667</v>
      </c>
      <c r="L55" s="424">
        <v>1779</v>
      </c>
      <c r="M55" s="424">
        <v>1745.2</v>
      </c>
      <c r="N55" s="440">
        <v>2162800</v>
      </c>
      <c r="O55" s="441">
        <v>-4.9687154950312845E-3</v>
      </c>
    </row>
    <row r="56" spans="1:15" ht="15">
      <c r="A56" s="397">
        <v>46</v>
      </c>
      <c r="B56" s="435" t="s">
        <v>93</v>
      </c>
      <c r="C56" s="397" t="s">
        <v>94</v>
      </c>
      <c r="D56" s="437">
        <v>185.75</v>
      </c>
      <c r="E56" s="437">
        <v>185.43333333333331</v>
      </c>
      <c r="F56" s="438">
        <v>183.26666666666662</v>
      </c>
      <c r="G56" s="438">
        <v>180.7833333333333</v>
      </c>
      <c r="H56" s="438">
        <v>178.61666666666662</v>
      </c>
      <c r="I56" s="438">
        <v>187.91666666666663</v>
      </c>
      <c r="J56" s="438">
        <v>190.08333333333331</v>
      </c>
      <c r="K56" s="438">
        <v>192.56666666666663</v>
      </c>
      <c r="L56" s="424">
        <v>187.6</v>
      </c>
      <c r="M56" s="424">
        <v>182.95</v>
      </c>
      <c r="N56" s="440">
        <v>36022000</v>
      </c>
      <c r="O56" s="441">
        <v>-7.4068358922922614E-3</v>
      </c>
    </row>
    <row r="57" spans="1:15" ht="15">
      <c r="A57" s="397">
        <v>47</v>
      </c>
      <c r="B57" s="435" t="s">
        <v>53</v>
      </c>
      <c r="C57" s="397" t="s">
        <v>95</v>
      </c>
      <c r="D57" s="437">
        <v>2768.95</v>
      </c>
      <c r="E57" s="437">
        <v>2784.65</v>
      </c>
      <c r="F57" s="438">
        <v>2729.3</v>
      </c>
      <c r="G57" s="438">
        <v>2689.65</v>
      </c>
      <c r="H57" s="438">
        <v>2634.3</v>
      </c>
      <c r="I57" s="438">
        <v>2824.3</v>
      </c>
      <c r="J57" s="438">
        <v>2879.6499999999996</v>
      </c>
      <c r="K57" s="438">
        <v>2919.3</v>
      </c>
      <c r="L57" s="424">
        <v>2840</v>
      </c>
      <c r="M57" s="424">
        <v>2745</v>
      </c>
      <c r="N57" s="440">
        <v>3363500</v>
      </c>
      <c r="O57" s="441">
        <v>0.10251577480947308</v>
      </c>
    </row>
    <row r="58" spans="1:15" ht="15">
      <c r="A58" s="397">
        <v>48</v>
      </c>
      <c r="B58" s="435" t="s">
        <v>45</v>
      </c>
      <c r="C58" s="397" t="s">
        <v>96</v>
      </c>
      <c r="D58" s="437">
        <v>22071.4</v>
      </c>
      <c r="E58" s="437">
        <v>22322.649999999998</v>
      </c>
      <c r="F58" s="438">
        <v>21755.299999999996</v>
      </c>
      <c r="G58" s="438">
        <v>21439.199999999997</v>
      </c>
      <c r="H58" s="438">
        <v>20871.849999999995</v>
      </c>
      <c r="I58" s="438">
        <v>22638.749999999996</v>
      </c>
      <c r="J58" s="438">
        <v>23206.099999999995</v>
      </c>
      <c r="K58" s="438">
        <v>23522.199999999997</v>
      </c>
      <c r="L58" s="424">
        <v>22890</v>
      </c>
      <c r="M58" s="424">
        <v>22006.55</v>
      </c>
      <c r="N58" s="440">
        <v>300100</v>
      </c>
      <c r="O58" s="441">
        <v>3.1360082481312827E-2</v>
      </c>
    </row>
    <row r="59" spans="1:15" ht="15">
      <c r="A59" s="397">
        <v>49</v>
      </c>
      <c r="B59" s="435" t="s">
        <v>58</v>
      </c>
      <c r="C59" s="397" t="s">
        <v>97</v>
      </c>
      <c r="D59" s="437">
        <v>96.35</v>
      </c>
      <c r="E59" s="437">
        <v>95.850000000000009</v>
      </c>
      <c r="F59" s="438">
        <v>94.500000000000014</v>
      </c>
      <c r="G59" s="438">
        <v>92.65</v>
      </c>
      <c r="H59" s="438">
        <v>91.300000000000011</v>
      </c>
      <c r="I59" s="438">
        <v>97.700000000000017</v>
      </c>
      <c r="J59" s="438">
        <v>99.050000000000011</v>
      </c>
      <c r="K59" s="438">
        <v>100.90000000000002</v>
      </c>
      <c r="L59" s="424">
        <v>97.2</v>
      </c>
      <c r="M59" s="424">
        <v>94</v>
      </c>
      <c r="N59" s="440">
        <v>11128000</v>
      </c>
      <c r="O59" s="441">
        <v>-1.9732205778717406E-2</v>
      </c>
    </row>
    <row r="60" spans="1:15" ht="15">
      <c r="A60" s="397">
        <v>50</v>
      </c>
      <c r="B60" s="435" t="s">
        <v>45</v>
      </c>
      <c r="C60" s="397" t="s">
        <v>98</v>
      </c>
      <c r="D60" s="437">
        <v>660.1</v>
      </c>
      <c r="E60" s="437">
        <v>665.05000000000007</v>
      </c>
      <c r="F60" s="438">
        <v>650.55000000000018</v>
      </c>
      <c r="G60" s="438">
        <v>641.00000000000011</v>
      </c>
      <c r="H60" s="438">
        <v>626.50000000000023</v>
      </c>
      <c r="I60" s="438">
        <v>674.60000000000014</v>
      </c>
      <c r="J60" s="438">
        <v>689.09999999999991</v>
      </c>
      <c r="K60" s="438">
        <v>698.65000000000009</v>
      </c>
      <c r="L60" s="424">
        <v>679.55</v>
      </c>
      <c r="M60" s="424">
        <v>655.5</v>
      </c>
      <c r="N60" s="440">
        <v>5096300</v>
      </c>
      <c r="O60" s="441">
        <v>4.9891540130151844E-3</v>
      </c>
    </row>
    <row r="61" spans="1:15" ht="15">
      <c r="A61" s="397">
        <v>51</v>
      </c>
      <c r="B61" s="435" t="s">
        <v>45</v>
      </c>
      <c r="C61" s="397" t="s">
        <v>99</v>
      </c>
      <c r="D61" s="437">
        <v>193.95</v>
      </c>
      <c r="E61" s="437">
        <v>192.48333333333335</v>
      </c>
      <c r="F61" s="438">
        <v>190.16666666666669</v>
      </c>
      <c r="G61" s="438">
        <v>186.38333333333333</v>
      </c>
      <c r="H61" s="438">
        <v>184.06666666666666</v>
      </c>
      <c r="I61" s="438">
        <v>196.26666666666671</v>
      </c>
      <c r="J61" s="438">
        <v>198.58333333333337</v>
      </c>
      <c r="K61" s="438">
        <v>202.36666666666673</v>
      </c>
      <c r="L61" s="424">
        <v>194.8</v>
      </c>
      <c r="M61" s="424">
        <v>188.7</v>
      </c>
      <c r="N61" s="440">
        <v>11464800</v>
      </c>
      <c r="O61" s="441">
        <v>-2.0889910173386254E-3</v>
      </c>
    </row>
    <row r="62" spans="1:15" ht="15">
      <c r="A62" s="397">
        <v>52</v>
      </c>
      <c r="B62" s="435" t="s">
        <v>55</v>
      </c>
      <c r="C62" s="397" t="s">
        <v>100</v>
      </c>
      <c r="D62" s="437">
        <v>86.45</v>
      </c>
      <c r="E62" s="437">
        <v>85.683333333333337</v>
      </c>
      <c r="F62" s="438">
        <v>84.51666666666668</v>
      </c>
      <c r="G62" s="438">
        <v>82.583333333333343</v>
      </c>
      <c r="H62" s="438">
        <v>81.416666666666686</v>
      </c>
      <c r="I62" s="438">
        <v>87.616666666666674</v>
      </c>
      <c r="J62" s="438">
        <v>88.783333333333331</v>
      </c>
      <c r="K62" s="438">
        <v>90.716666666666669</v>
      </c>
      <c r="L62" s="424">
        <v>86.85</v>
      </c>
      <c r="M62" s="424">
        <v>83.75</v>
      </c>
      <c r="N62" s="440">
        <v>54803000</v>
      </c>
      <c r="O62" s="441">
        <v>5.1719505642127891E-2</v>
      </c>
    </row>
    <row r="63" spans="1:15" ht="15">
      <c r="A63" s="397">
        <v>53</v>
      </c>
      <c r="B63" s="435" t="s">
        <v>74</v>
      </c>
      <c r="C63" s="397" t="s">
        <v>101</v>
      </c>
      <c r="D63" s="437">
        <v>135.75</v>
      </c>
      <c r="E63" s="437">
        <v>136.61666666666667</v>
      </c>
      <c r="F63" s="438">
        <v>134.53333333333336</v>
      </c>
      <c r="G63" s="438">
        <v>133.31666666666669</v>
      </c>
      <c r="H63" s="438">
        <v>131.23333333333338</v>
      </c>
      <c r="I63" s="438">
        <v>137.83333333333334</v>
      </c>
      <c r="J63" s="438">
        <v>139.91666666666666</v>
      </c>
      <c r="K63" s="438">
        <v>141.13333333333333</v>
      </c>
      <c r="L63" s="424">
        <v>138.69999999999999</v>
      </c>
      <c r="M63" s="424">
        <v>135.4</v>
      </c>
      <c r="N63" s="440">
        <v>42479976</v>
      </c>
      <c r="O63" s="441">
        <v>-1.0437375745526839E-2</v>
      </c>
    </row>
    <row r="64" spans="1:15" ht="15">
      <c r="A64" s="397">
        <v>54</v>
      </c>
      <c r="B64" s="435" t="s">
        <v>53</v>
      </c>
      <c r="C64" s="397" t="s">
        <v>102</v>
      </c>
      <c r="D64" s="437">
        <v>317.2</v>
      </c>
      <c r="E64" s="437">
        <v>318.41666666666669</v>
      </c>
      <c r="F64" s="438">
        <v>314.48333333333335</v>
      </c>
      <c r="G64" s="438">
        <v>311.76666666666665</v>
      </c>
      <c r="H64" s="438">
        <v>307.83333333333331</v>
      </c>
      <c r="I64" s="438">
        <v>321.13333333333338</v>
      </c>
      <c r="J64" s="438">
        <v>325.06666666666666</v>
      </c>
      <c r="K64" s="438">
        <v>327.78333333333342</v>
      </c>
      <c r="L64" s="424">
        <v>322.35000000000002</v>
      </c>
      <c r="M64" s="424">
        <v>315.7</v>
      </c>
      <c r="N64" s="440">
        <v>6015000</v>
      </c>
      <c r="O64" s="441">
        <v>5.1804812834224598E-3</v>
      </c>
    </row>
    <row r="65" spans="1:15" ht="15">
      <c r="A65" s="397">
        <v>55</v>
      </c>
      <c r="B65" s="435" t="s">
        <v>103</v>
      </c>
      <c r="C65" s="397" t="s">
        <v>104</v>
      </c>
      <c r="D65" s="437">
        <v>20.95</v>
      </c>
      <c r="E65" s="437">
        <v>20.933333333333334</v>
      </c>
      <c r="F65" s="438">
        <v>20.716666666666669</v>
      </c>
      <c r="G65" s="438">
        <v>20.483333333333334</v>
      </c>
      <c r="H65" s="438">
        <v>20.266666666666669</v>
      </c>
      <c r="I65" s="438">
        <v>21.166666666666668</v>
      </c>
      <c r="J65" s="438">
        <v>21.383333333333329</v>
      </c>
      <c r="K65" s="438">
        <v>21.616666666666667</v>
      </c>
      <c r="L65" s="424">
        <v>21.15</v>
      </c>
      <c r="M65" s="424">
        <v>20.7</v>
      </c>
      <c r="N65" s="440">
        <v>122040000</v>
      </c>
      <c r="O65" s="441">
        <v>8.9285714285714281E-3</v>
      </c>
    </row>
    <row r="66" spans="1:15" ht="15">
      <c r="A66" s="397">
        <v>56</v>
      </c>
      <c r="B66" s="435" t="s">
        <v>51</v>
      </c>
      <c r="C66" s="397" t="s">
        <v>105</v>
      </c>
      <c r="D66" s="437">
        <v>739.45</v>
      </c>
      <c r="E66" s="437">
        <v>744.63333333333333</v>
      </c>
      <c r="F66" s="438">
        <v>731.06666666666661</v>
      </c>
      <c r="G66" s="438">
        <v>722.68333333333328</v>
      </c>
      <c r="H66" s="438">
        <v>709.11666666666656</v>
      </c>
      <c r="I66" s="438">
        <v>753.01666666666665</v>
      </c>
      <c r="J66" s="438">
        <v>766.58333333333348</v>
      </c>
      <c r="K66" s="438">
        <v>774.9666666666667</v>
      </c>
      <c r="L66" s="424">
        <v>758.2</v>
      </c>
      <c r="M66" s="424">
        <v>736.25</v>
      </c>
      <c r="N66" s="440">
        <v>3858400</v>
      </c>
      <c r="O66" s="441">
        <v>2.1172983273343216E-2</v>
      </c>
    </row>
    <row r="67" spans="1:15" ht="15">
      <c r="A67" s="397">
        <v>57</v>
      </c>
      <c r="B67" s="435" t="s">
        <v>38</v>
      </c>
      <c r="C67" s="397" t="s">
        <v>106</v>
      </c>
      <c r="D67" s="437">
        <v>779.65</v>
      </c>
      <c r="E67" s="437">
        <v>782.58333333333337</v>
      </c>
      <c r="F67" s="438">
        <v>764.16666666666674</v>
      </c>
      <c r="G67" s="438">
        <v>748.68333333333339</v>
      </c>
      <c r="H67" s="438">
        <v>730.26666666666677</v>
      </c>
      <c r="I67" s="438">
        <v>798.06666666666672</v>
      </c>
      <c r="J67" s="438">
        <v>816.48333333333346</v>
      </c>
      <c r="K67" s="438">
        <v>831.9666666666667</v>
      </c>
      <c r="L67" s="424">
        <v>801</v>
      </c>
      <c r="M67" s="424">
        <v>767.1</v>
      </c>
      <c r="N67" s="440">
        <v>19765500</v>
      </c>
      <c r="O67" s="441">
        <v>3.8499428616463729E-2</v>
      </c>
    </row>
    <row r="68" spans="1:15" ht="15">
      <c r="A68" s="397">
        <v>58</v>
      </c>
      <c r="B68" s="435" t="s">
        <v>40</v>
      </c>
      <c r="C68" s="397" t="s">
        <v>107</v>
      </c>
      <c r="D68" s="437">
        <v>691.45</v>
      </c>
      <c r="E68" s="437">
        <v>693.48333333333323</v>
      </c>
      <c r="F68" s="438">
        <v>687.21666666666647</v>
      </c>
      <c r="G68" s="438">
        <v>682.98333333333323</v>
      </c>
      <c r="H68" s="438">
        <v>676.71666666666647</v>
      </c>
      <c r="I68" s="438">
        <v>697.71666666666647</v>
      </c>
      <c r="J68" s="438">
        <v>703.98333333333312</v>
      </c>
      <c r="K68" s="438">
        <v>708.21666666666647</v>
      </c>
      <c r="L68" s="424">
        <v>699.75</v>
      </c>
      <c r="M68" s="424">
        <v>689.25</v>
      </c>
      <c r="N68" s="440">
        <v>5188000</v>
      </c>
      <c r="O68" s="441">
        <v>-1.4812001519179644E-2</v>
      </c>
    </row>
    <row r="69" spans="1:15" ht="15">
      <c r="A69" s="397">
        <v>59</v>
      </c>
      <c r="B69" s="435" t="s">
        <v>108</v>
      </c>
      <c r="C69" s="397" t="s">
        <v>109</v>
      </c>
      <c r="D69" s="437">
        <v>1157.25</v>
      </c>
      <c r="E69" s="437">
        <v>1158.2166666666667</v>
      </c>
      <c r="F69" s="438">
        <v>1147.3833333333334</v>
      </c>
      <c r="G69" s="438">
        <v>1137.5166666666667</v>
      </c>
      <c r="H69" s="438">
        <v>1126.6833333333334</v>
      </c>
      <c r="I69" s="438">
        <v>1168.0833333333335</v>
      </c>
      <c r="J69" s="438">
        <v>1178.9166666666665</v>
      </c>
      <c r="K69" s="438">
        <v>1188.7833333333335</v>
      </c>
      <c r="L69" s="424">
        <v>1169.05</v>
      </c>
      <c r="M69" s="424">
        <v>1148.3499999999999</v>
      </c>
      <c r="N69" s="440">
        <v>10718400</v>
      </c>
      <c r="O69" s="441">
        <v>-7.5187969924812026E-3</v>
      </c>
    </row>
    <row r="70" spans="1:15" ht="15">
      <c r="A70" s="397">
        <v>60</v>
      </c>
      <c r="B70" s="435" t="s">
        <v>58</v>
      </c>
      <c r="C70" s="397" t="s">
        <v>110</v>
      </c>
      <c r="D70" s="437">
        <v>2134.5500000000002</v>
      </c>
      <c r="E70" s="437">
        <v>2142.8166666666671</v>
      </c>
      <c r="F70" s="438">
        <v>2118.8833333333341</v>
      </c>
      <c r="G70" s="438">
        <v>2103.2166666666672</v>
      </c>
      <c r="H70" s="438">
        <v>2079.2833333333342</v>
      </c>
      <c r="I70" s="438">
        <v>2158.483333333334</v>
      </c>
      <c r="J70" s="438">
        <v>2182.4166666666674</v>
      </c>
      <c r="K70" s="438">
        <v>2198.0833333333339</v>
      </c>
      <c r="L70" s="424">
        <v>2166.75</v>
      </c>
      <c r="M70" s="424">
        <v>2127.15</v>
      </c>
      <c r="N70" s="440">
        <v>33785750</v>
      </c>
      <c r="O70" s="441">
        <v>5.9174680680025007E-3</v>
      </c>
    </row>
    <row r="71" spans="1:15" ht="15">
      <c r="A71" s="397">
        <v>61</v>
      </c>
      <c r="B71" s="435" t="s">
        <v>55</v>
      </c>
      <c r="C71" s="397" t="s">
        <v>111</v>
      </c>
      <c r="D71" s="437">
        <v>1241.55</v>
      </c>
      <c r="E71" s="437">
        <v>1238.95</v>
      </c>
      <c r="F71" s="438">
        <v>1233.1000000000001</v>
      </c>
      <c r="G71" s="438">
        <v>1224.6500000000001</v>
      </c>
      <c r="H71" s="438">
        <v>1218.8000000000002</v>
      </c>
      <c r="I71" s="438">
        <v>1247.4000000000001</v>
      </c>
      <c r="J71" s="438">
        <v>1253.25</v>
      </c>
      <c r="K71" s="438">
        <v>1261.7</v>
      </c>
      <c r="L71" s="424">
        <v>1244.8</v>
      </c>
      <c r="M71" s="424">
        <v>1230.5</v>
      </c>
      <c r="N71" s="440">
        <v>25273500</v>
      </c>
      <c r="O71" s="441">
        <v>-2.775533756491633E-2</v>
      </c>
    </row>
    <row r="72" spans="1:15" ht="15">
      <c r="A72" s="397">
        <v>62</v>
      </c>
      <c r="B72" s="435" t="s">
        <v>45</v>
      </c>
      <c r="C72" s="397" t="s">
        <v>112</v>
      </c>
      <c r="D72" s="437">
        <v>2718.5</v>
      </c>
      <c r="E72" s="437">
        <v>2723.6</v>
      </c>
      <c r="F72" s="438">
        <v>2676.7</v>
      </c>
      <c r="G72" s="438">
        <v>2634.9</v>
      </c>
      <c r="H72" s="438">
        <v>2588</v>
      </c>
      <c r="I72" s="438">
        <v>2765.3999999999996</v>
      </c>
      <c r="J72" s="438">
        <v>2812.3</v>
      </c>
      <c r="K72" s="438">
        <v>2854.0999999999995</v>
      </c>
      <c r="L72" s="424">
        <v>2770.5</v>
      </c>
      <c r="M72" s="424">
        <v>2681.8</v>
      </c>
      <c r="N72" s="440">
        <v>3256600</v>
      </c>
      <c r="O72" s="441">
        <v>4.8149340199549404E-2</v>
      </c>
    </row>
    <row r="73" spans="1:15" ht="15">
      <c r="A73" s="397">
        <v>63</v>
      </c>
      <c r="B73" s="435" t="s">
        <v>108</v>
      </c>
      <c r="C73" s="397" t="s">
        <v>113</v>
      </c>
      <c r="D73" s="437">
        <v>339.4</v>
      </c>
      <c r="E73" s="437">
        <v>338.33333333333331</v>
      </c>
      <c r="F73" s="438">
        <v>334.06666666666661</v>
      </c>
      <c r="G73" s="438">
        <v>328.73333333333329</v>
      </c>
      <c r="H73" s="438">
        <v>324.46666666666658</v>
      </c>
      <c r="I73" s="438">
        <v>343.66666666666663</v>
      </c>
      <c r="J73" s="438">
        <v>347.93333333333339</v>
      </c>
      <c r="K73" s="438">
        <v>353.26666666666665</v>
      </c>
      <c r="L73" s="424">
        <v>342.6</v>
      </c>
      <c r="M73" s="424">
        <v>333</v>
      </c>
      <c r="N73" s="440">
        <v>1896000</v>
      </c>
      <c r="O73" s="441">
        <v>-7.6698319941563189E-2</v>
      </c>
    </row>
    <row r="74" spans="1:15" ht="15">
      <c r="A74" s="397">
        <v>64</v>
      </c>
      <c r="B74" s="435" t="s">
        <v>114</v>
      </c>
      <c r="C74" s="397" t="s">
        <v>115</v>
      </c>
      <c r="D74" s="437">
        <v>194.6</v>
      </c>
      <c r="E74" s="437">
        <v>192.48333333333335</v>
      </c>
      <c r="F74" s="438">
        <v>189.81666666666669</v>
      </c>
      <c r="G74" s="438">
        <v>185.03333333333333</v>
      </c>
      <c r="H74" s="438">
        <v>182.36666666666667</v>
      </c>
      <c r="I74" s="438">
        <v>197.26666666666671</v>
      </c>
      <c r="J74" s="438">
        <v>199.93333333333334</v>
      </c>
      <c r="K74" s="438">
        <v>204.71666666666673</v>
      </c>
      <c r="L74" s="424">
        <v>195.15</v>
      </c>
      <c r="M74" s="424">
        <v>187.7</v>
      </c>
      <c r="N74" s="440">
        <v>25690000</v>
      </c>
      <c r="O74" s="441">
        <v>2.5999440872239307E-2</v>
      </c>
    </row>
    <row r="75" spans="1:15" ht="15">
      <c r="A75" s="397">
        <v>65</v>
      </c>
      <c r="B75" s="435" t="s">
        <v>74</v>
      </c>
      <c r="C75" s="397" t="s">
        <v>116</v>
      </c>
      <c r="D75" s="437">
        <v>322.45</v>
      </c>
      <c r="E75" s="437">
        <v>321.7</v>
      </c>
      <c r="F75" s="438">
        <v>315.34999999999997</v>
      </c>
      <c r="G75" s="438">
        <v>308.25</v>
      </c>
      <c r="H75" s="438">
        <v>301.89999999999998</v>
      </c>
      <c r="I75" s="438">
        <v>328.79999999999995</v>
      </c>
      <c r="J75" s="438">
        <v>335.15</v>
      </c>
      <c r="K75" s="438">
        <v>342.24999999999994</v>
      </c>
      <c r="L75" s="424">
        <v>328.05</v>
      </c>
      <c r="M75" s="424">
        <v>314.60000000000002</v>
      </c>
      <c r="N75" s="440">
        <v>19473300</v>
      </c>
      <c r="O75" s="441">
        <v>-1.2775471095496647E-2</v>
      </c>
    </row>
    <row r="76" spans="1:15" ht="15">
      <c r="A76" s="397">
        <v>66</v>
      </c>
      <c r="B76" s="435" t="s">
        <v>51</v>
      </c>
      <c r="C76" s="397" t="s">
        <v>117</v>
      </c>
      <c r="D76" s="437">
        <v>2184.1</v>
      </c>
      <c r="E76" s="437">
        <v>2174.4</v>
      </c>
      <c r="F76" s="438">
        <v>2160.8000000000002</v>
      </c>
      <c r="G76" s="438">
        <v>2137.5</v>
      </c>
      <c r="H76" s="438">
        <v>2123.9</v>
      </c>
      <c r="I76" s="438">
        <v>2197.7000000000003</v>
      </c>
      <c r="J76" s="438">
        <v>2211.2999999999997</v>
      </c>
      <c r="K76" s="438">
        <v>2234.6000000000004</v>
      </c>
      <c r="L76" s="424">
        <v>2188</v>
      </c>
      <c r="M76" s="424">
        <v>2151.1</v>
      </c>
      <c r="N76" s="440">
        <v>8628300</v>
      </c>
      <c r="O76" s="441">
        <v>2.7362028933738167E-2</v>
      </c>
    </row>
    <row r="77" spans="1:15" ht="15">
      <c r="A77" s="397">
        <v>67</v>
      </c>
      <c r="B77" s="435" t="s">
        <v>58</v>
      </c>
      <c r="C77" s="397" t="s">
        <v>118</v>
      </c>
      <c r="D77" s="437">
        <v>211.9</v>
      </c>
      <c r="E77" s="437">
        <v>212.45000000000002</v>
      </c>
      <c r="F77" s="438">
        <v>198.10000000000002</v>
      </c>
      <c r="G77" s="438">
        <v>184.3</v>
      </c>
      <c r="H77" s="438">
        <v>169.95000000000002</v>
      </c>
      <c r="I77" s="438">
        <v>226.25000000000003</v>
      </c>
      <c r="J77" s="438">
        <v>240.6</v>
      </c>
      <c r="K77" s="438">
        <v>254.40000000000003</v>
      </c>
      <c r="L77" s="424">
        <v>226.8</v>
      </c>
      <c r="M77" s="424">
        <v>198.65</v>
      </c>
      <c r="N77" s="440">
        <v>24180000</v>
      </c>
      <c r="O77" s="441">
        <v>3.326268289347737E-2</v>
      </c>
    </row>
    <row r="78" spans="1:15" ht="15">
      <c r="A78" s="397">
        <v>68</v>
      </c>
      <c r="B78" s="435" t="s">
        <v>55</v>
      </c>
      <c r="C78" s="397" t="s">
        <v>119</v>
      </c>
      <c r="D78" s="437">
        <v>464.2</v>
      </c>
      <c r="E78" s="437">
        <v>465.3</v>
      </c>
      <c r="F78" s="438">
        <v>462</v>
      </c>
      <c r="G78" s="438">
        <v>459.8</v>
      </c>
      <c r="H78" s="438">
        <v>456.5</v>
      </c>
      <c r="I78" s="438">
        <v>467.5</v>
      </c>
      <c r="J78" s="438">
        <v>470.80000000000007</v>
      </c>
      <c r="K78" s="438">
        <v>473</v>
      </c>
      <c r="L78" s="424">
        <v>468.6</v>
      </c>
      <c r="M78" s="424">
        <v>463.1</v>
      </c>
      <c r="N78" s="440">
        <v>75468250</v>
      </c>
      <c r="O78" s="441">
        <v>4.9988098071887645E-3</v>
      </c>
    </row>
    <row r="79" spans="1:15" ht="15">
      <c r="A79" s="397">
        <v>69</v>
      </c>
      <c r="B79" s="435" t="s">
        <v>58</v>
      </c>
      <c r="C79" s="397" t="s">
        <v>120</v>
      </c>
      <c r="D79" s="437">
        <v>508.2</v>
      </c>
      <c r="E79" s="437">
        <v>511.7833333333333</v>
      </c>
      <c r="F79" s="438">
        <v>502.41666666666663</v>
      </c>
      <c r="G79" s="438">
        <v>496.63333333333333</v>
      </c>
      <c r="H79" s="438">
        <v>487.26666666666665</v>
      </c>
      <c r="I79" s="438">
        <v>517.56666666666661</v>
      </c>
      <c r="J79" s="438">
        <v>526.93333333333339</v>
      </c>
      <c r="K79" s="438">
        <v>532.71666666666658</v>
      </c>
      <c r="L79" s="424">
        <v>521.15</v>
      </c>
      <c r="M79" s="424">
        <v>506</v>
      </c>
      <c r="N79" s="440">
        <v>6082500</v>
      </c>
      <c r="O79" s="441">
        <v>-7.3439412484700125E-3</v>
      </c>
    </row>
    <row r="80" spans="1:15" ht="15">
      <c r="A80" s="397">
        <v>70</v>
      </c>
      <c r="B80" s="435" t="s">
        <v>69</v>
      </c>
      <c r="C80" s="397" t="s">
        <v>121</v>
      </c>
      <c r="D80" s="437">
        <v>4.3499999999999996</v>
      </c>
      <c r="E80" s="437">
        <v>4.3</v>
      </c>
      <c r="F80" s="438">
        <v>3.8</v>
      </c>
      <c r="G80" s="438">
        <v>3.25</v>
      </c>
      <c r="H80" s="438">
        <v>2.75</v>
      </c>
      <c r="I80" s="438">
        <v>4.8499999999999996</v>
      </c>
      <c r="J80" s="438">
        <v>5.35</v>
      </c>
      <c r="K80" s="438">
        <v>5.8999999999999995</v>
      </c>
      <c r="L80" s="424">
        <v>4.8</v>
      </c>
      <c r="M80" s="424">
        <v>3.75</v>
      </c>
      <c r="N80" s="440">
        <v>563836000</v>
      </c>
      <c r="O80" s="441">
        <v>9.00184042438021E-2</v>
      </c>
    </row>
    <row r="81" spans="1:15" ht="15">
      <c r="A81" s="397">
        <v>71</v>
      </c>
      <c r="B81" s="435" t="s">
        <v>55</v>
      </c>
      <c r="C81" s="397" t="s">
        <v>122</v>
      </c>
      <c r="D81" s="437">
        <v>43</v>
      </c>
      <c r="E81" s="437">
        <v>42.766666666666673</v>
      </c>
      <c r="F81" s="438">
        <v>42.233333333333348</v>
      </c>
      <c r="G81" s="438">
        <v>41.466666666666676</v>
      </c>
      <c r="H81" s="438">
        <v>40.933333333333351</v>
      </c>
      <c r="I81" s="438">
        <v>43.533333333333346</v>
      </c>
      <c r="J81" s="438">
        <v>44.066666666666663</v>
      </c>
      <c r="K81" s="438">
        <v>44.833333333333343</v>
      </c>
      <c r="L81" s="424">
        <v>43.3</v>
      </c>
      <c r="M81" s="424">
        <v>42</v>
      </c>
      <c r="N81" s="440">
        <v>228108000</v>
      </c>
      <c r="O81" s="441">
        <v>-8.9351413854725113E-4</v>
      </c>
    </row>
    <row r="82" spans="1:15" ht="15">
      <c r="A82" s="397">
        <v>72</v>
      </c>
      <c r="B82" s="435" t="s">
        <v>74</v>
      </c>
      <c r="C82" s="397" t="s">
        <v>123</v>
      </c>
      <c r="D82" s="437">
        <v>393.05</v>
      </c>
      <c r="E82" s="437">
        <v>392.73333333333335</v>
      </c>
      <c r="F82" s="438">
        <v>389.56666666666672</v>
      </c>
      <c r="G82" s="438">
        <v>386.08333333333337</v>
      </c>
      <c r="H82" s="438">
        <v>382.91666666666674</v>
      </c>
      <c r="I82" s="438">
        <v>396.2166666666667</v>
      </c>
      <c r="J82" s="438">
        <v>399.38333333333333</v>
      </c>
      <c r="K82" s="438">
        <v>402.86666666666667</v>
      </c>
      <c r="L82" s="424">
        <v>395.9</v>
      </c>
      <c r="M82" s="424">
        <v>389.25</v>
      </c>
      <c r="N82" s="440">
        <v>2843500</v>
      </c>
      <c r="O82" s="441">
        <v>5.4026503567787973E-2</v>
      </c>
    </row>
    <row r="83" spans="1:15" ht="15">
      <c r="A83" s="397">
        <v>73</v>
      </c>
      <c r="B83" s="435" t="s">
        <v>40</v>
      </c>
      <c r="C83" s="397" t="s">
        <v>124</v>
      </c>
      <c r="D83" s="437">
        <v>1441.4</v>
      </c>
      <c r="E83" s="437">
        <v>1461.1666666666667</v>
      </c>
      <c r="F83" s="438">
        <v>1410.3333333333335</v>
      </c>
      <c r="G83" s="438">
        <v>1379.2666666666667</v>
      </c>
      <c r="H83" s="438">
        <v>1328.4333333333334</v>
      </c>
      <c r="I83" s="438">
        <v>1492.2333333333336</v>
      </c>
      <c r="J83" s="438">
        <v>1543.0666666666671</v>
      </c>
      <c r="K83" s="438">
        <v>1574.1333333333337</v>
      </c>
      <c r="L83" s="424">
        <v>1512</v>
      </c>
      <c r="M83" s="424">
        <v>1430.1</v>
      </c>
      <c r="N83" s="440">
        <v>3179400</v>
      </c>
      <c r="O83" s="441">
        <v>4.290493997244637E-2</v>
      </c>
    </row>
    <row r="84" spans="1:15" ht="15">
      <c r="A84" s="397">
        <v>74</v>
      </c>
      <c r="B84" s="435" t="s">
        <v>55</v>
      </c>
      <c r="C84" s="397" t="s">
        <v>125</v>
      </c>
      <c r="D84" s="437">
        <v>1380.85</v>
      </c>
      <c r="E84" s="437">
        <v>1361.8166666666666</v>
      </c>
      <c r="F84" s="438">
        <v>1336.6333333333332</v>
      </c>
      <c r="G84" s="438">
        <v>1292.4166666666665</v>
      </c>
      <c r="H84" s="438">
        <v>1267.2333333333331</v>
      </c>
      <c r="I84" s="438">
        <v>1406.0333333333333</v>
      </c>
      <c r="J84" s="438">
        <v>1431.2166666666667</v>
      </c>
      <c r="K84" s="438">
        <v>1475.4333333333334</v>
      </c>
      <c r="L84" s="424">
        <v>1387</v>
      </c>
      <c r="M84" s="424">
        <v>1317.6</v>
      </c>
      <c r="N84" s="440">
        <v>12006000</v>
      </c>
      <c r="O84" s="441">
        <v>-5.9385772485114383E-2</v>
      </c>
    </row>
    <row r="85" spans="1:15" ht="15">
      <c r="A85" s="397">
        <v>75</v>
      </c>
      <c r="B85" s="435" t="s">
        <v>69</v>
      </c>
      <c r="C85" s="397" t="s">
        <v>126</v>
      </c>
      <c r="D85" s="437">
        <v>202.15</v>
      </c>
      <c r="E85" s="437">
        <v>199.01666666666665</v>
      </c>
      <c r="F85" s="438">
        <v>193.58333333333331</v>
      </c>
      <c r="G85" s="438">
        <v>185.01666666666665</v>
      </c>
      <c r="H85" s="438">
        <v>179.58333333333331</v>
      </c>
      <c r="I85" s="438">
        <v>207.58333333333331</v>
      </c>
      <c r="J85" s="438">
        <v>213.01666666666665</v>
      </c>
      <c r="K85" s="438">
        <v>221.58333333333331</v>
      </c>
      <c r="L85" s="424">
        <v>204.45</v>
      </c>
      <c r="M85" s="424">
        <v>190.45</v>
      </c>
      <c r="N85" s="440">
        <v>8658000</v>
      </c>
      <c r="O85" s="441">
        <v>-9.3403141361256548E-2</v>
      </c>
    </row>
    <row r="86" spans="1:15" ht="15">
      <c r="A86" s="397">
        <v>76</v>
      </c>
      <c r="B86" s="435" t="s">
        <v>108</v>
      </c>
      <c r="C86" s="397" t="s">
        <v>127</v>
      </c>
      <c r="D86" s="437">
        <v>689.95</v>
      </c>
      <c r="E86" s="437">
        <v>689.68333333333339</v>
      </c>
      <c r="F86" s="438">
        <v>684.36666666666679</v>
      </c>
      <c r="G86" s="438">
        <v>678.78333333333342</v>
      </c>
      <c r="H86" s="438">
        <v>673.46666666666681</v>
      </c>
      <c r="I86" s="438">
        <v>695.26666666666677</v>
      </c>
      <c r="J86" s="438">
        <v>700.58333333333337</v>
      </c>
      <c r="K86" s="438">
        <v>706.16666666666674</v>
      </c>
      <c r="L86" s="424">
        <v>695</v>
      </c>
      <c r="M86" s="424">
        <v>684.1</v>
      </c>
      <c r="N86" s="440">
        <v>51900000</v>
      </c>
      <c r="O86" s="441">
        <v>-1.2444342961525289E-2</v>
      </c>
    </row>
    <row r="87" spans="1:15" ht="15">
      <c r="A87" s="397">
        <v>77</v>
      </c>
      <c r="B87" s="435" t="s">
        <v>74</v>
      </c>
      <c r="C87" s="397" t="s">
        <v>128</v>
      </c>
      <c r="D87" s="437">
        <v>142.94999999999999</v>
      </c>
      <c r="E87" s="437">
        <v>142.38333333333333</v>
      </c>
      <c r="F87" s="438">
        <v>140.66666666666666</v>
      </c>
      <c r="G87" s="438">
        <v>138.38333333333333</v>
      </c>
      <c r="H87" s="438">
        <v>136.66666666666666</v>
      </c>
      <c r="I87" s="438">
        <v>144.66666666666666</v>
      </c>
      <c r="J87" s="438">
        <v>146.38333333333335</v>
      </c>
      <c r="K87" s="438">
        <v>148.66666666666666</v>
      </c>
      <c r="L87" s="424">
        <v>144.1</v>
      </c>
      <c r="M87" s="424">
        <v>140.1</v>
      </c>
      <c r="N87" s="440">
        <v>27098000</v>
      </c>
      <c r="O87" s="441">
        <v>-8.9239997074098461E-3</v>
      </c>
    </row>
    <row r="88" spans="1:15" ht="15">
      <c r="A88" s="397">
        <v>78</v>
      </c>
      <c r="B88" s="435" t="s">
        <v>51</v>
      </c>
      <c r="C88" s="397" t="s">
        <v>129</v>
      </c>
      <c r="D88" s="437">
        <v>261.64999999999998</v>
      </c>
      <c r="E88" s="437">
        <v>261.46666666666664</v>
      </c>
      <c r="F88" s="438">
        <v>259.5333333333333</v>
      </c>
      <c r="G88" s="438">
        <v>257.41666666666669</v>
      </c>
      <c r="H88" s="438">
        <v>255.48333333333335</v>
      </c>
      <c r="I88" s="438">
        <v>263.58333333333326</v>
      </c>
      <c r="J88" s="438">
        <v>265.51666666666654</v>
      </c>
      <c r="K88" s="438">
        <v>267.63333333333321</v>
      </c>
      <c r="L88" s="424">
        <v>263.39999999999998</v>
      </c>
      <c r="M88" s="424">
        <v>259.35000000000002</v>
      </c>
      <c r="N88" s="440">
        <v>97766400</v>
      </c>
      <c r="O88" s="441">
        <v>-5.1530026619776787E-3</v>
      </c>
    </row>
    <row r="89" spans="1:15" ht="15">
      <c r="A89" s="397">
        <v>79</v>
      </c>
      <c r="B89" s="435" t="s">
        <v>114</v>
      </c>
      <c r="C89" s="397" t="s">
        <v>130</v>
      </c>
      <c r="D89" s="437">
        <v>123.5</v>
      </c>
      <c r="E89" s="437">
        <v>121.38333333333333</v>
      </c>
      <c r="F89" s="438">
        <v>118.56666666666665</v>
      </c>
      <c r="G89" s="438">
        <v>113.63333333333333</v>
      </c>
      <c r="H89" s="438">
        <v>110.81666666666665</v>
      </c>
      <c r="I89" s="438">
        <v>126.31666666666665</v>
      </c>
      <c r="J89" s="438">
        <v>129.13333333333333</v>
      </c>
      <c r="K89" s="438">
        <v>134.06666666666666</v>
      </c>
      <c r="L89" s="424">
        <v>124.2</v>
      </c>
      <c r="M89" s="424">
        <v>116.45</v>
      </c>
      <c r="N89" s="440">
        <v>37097600</v>
      </c>
      <c r="O89" s="441">
        <v>6.8577749101299657E-2</v>
      </c>
    </row>
    <row r="90" spans="1:15" ht="15">
      <c r="A90" s="397">
        <v>80</v>
      </c>
      <c r="B90" s="435" t="s">
        <v>114</v>
      </c>
      <c r="C90" s="397" t="s">
        <v>131</v>
      </c>
      <c r="D90" s="437">
        <v>238.7</v>
      </c>
      <c r="E90" s="437">
        <v>235.6</v>
      </c>
      <c r="F90" s="438">
        <v>231.25</v>
      </c>
      <c r="G90" s="438">
        <v>223.8</v>
      </c>
      <c r="H90" s="438">
        <v>219.45000000000002</v>
      </c>
      <c r="I90" s="438">
        <v>243.04999999999998</v>
      </c>
      <c r="J90" s="438">
        <v>247.39999999999995</v>
      </c>
      <c r="K90" s="438">
        <v>254.84999999999997</v>
      </c>
      <c r="L90" s="424">
        <v>239.95</v>
      </c>
      <c r="M90" s="424">
        <v>228.15</v>
      </c>
      <c r="N90" s="440">
        <v>51334000</v>
      </c>
      <c r="O90" s="441">
        <v>9.7564813722018969E-3</v>
      </c>
    </row>
    <row r="91" spans="1:15" ht="15">
      <c r="A91" s="397">
        <v>81</v>
      </c>
      <c r="B91" s="435" t="s">
        <v>40</v>
      </c>
      <c r="C91" s="397" t="s">
        <v>132</v>
      </c>
      <c r="D91" s="437">
        <v>1574.9</v>
      </c>
      <c r="E91" s="437">
        <v>1577.2833333333335</v>
      </c>
      <c r="F91" s="438">
        <v>1558.116666666667</v>
      </c>
      <c r="G91" s="438">
        <v>1541.3333333333335</v>
      </c>
      <c r="H91" s="438">
        <v>1522.166666666667</v>
      </c>
      <c r="I91" s="438">
        <v>1594.0666666666671</v>
      </c>
      <c r="J91" s="438">
        <v>1613.2333333333336</v>
      </c>
      <c r="K91" s="438">
        <v>1630.0166666666671</v>
      </c>
      <c r="L91" s="424">
        <v>1596.45</v>
      </c>
      <c r="M91" s="424">
        <v>1560.5</v>
      </c>
      <c r="N91" s="440">
        <v>2138500</v>
      </c>
      <c r="O91" s="441">
        <v>-1.3379469434832756E-2</v>
      </c>
    </row>
    <row r="92" spans="1:15" ht="15">
      <c r="A92" s="397">
        <v>82</v>
      </c>
      <c r="B92" s="435" t="s">
        <v>40</v>
      </c>
      <c r="C92" s="397" t="s">
        <v>133</v>
      </c>
      <c r="D92" s="437">
        <v>560.15</v>
      </c>
      <c r="E92" s="437">
        <v>570.61666666666667</v>
      </c>
      <c r="F92" s="438">
        <v>547.23333333333335</v>
      </c>
      <c r="G92" s="438">
        <v>534.31666666666672</v>
      </c>
      <c r="H92" s="438">
        <v>510.93333333333339</v>
      </c>
      <c r="I92" s="438">
        <v>583.5333333333333</v>
      </c>
      <c r="J92" s="438">
        <v>606.91666666666674</v>
      </c>
      <c r="K92" s="438">
        <v>619.83333333333326</v>
      </c>
      <c r="L92" s="424">
        <v>594</v>
      </c>
      <c r="M92" s="424">
        <v>557.70000000000005</v>
      </c>
      <c r="N92" s="440">
        <v>3544800</v>
      </c>
      <c r="O92" s="441">
        <v>0.32150313152400833</v>
      </c>
    </row>
    <row r="93" spans="1:15" ht="15">
      <c r="A93" s="397">
        <v>83</v>
      </c>
      <c r="B93" s="435" t="s">
        <v>55</v>
      </c>
      <c r="C93" s="397" t="s">
        <v>134</v>
      </c>
      <c r="D93" s="437">
        <v>1581.85</v>
      </c>
      <c r="E93" s="437">
        <v>1577.0999999999997</v>
      </c>
      <c r="F93" s="438">
        <v>1567.3999999999994</v>
      </c>
      <c r="G93" s="438">
        <v>1552.9499999999998</v>
      </c>
      <c r="H93" s="438">
        <v>1543.2499999999995</v>
      </c>
      <c r="I93" s="438">
        <v>1591.5499999999993</v>
      </c>
      <c r="J93" s="438">
        <v>1601.2499999999995</v>
      </c>
      <c r="K93" s="438">
        <v>1615.6999999999991</v>
      </c>
      <c r="L93" s="424">
        <v>1586.8</v>
      </c>
      <c r="M93" s="424">
        <v>1562.65</v>
      </c>
      <c r="N93" s="440">
        <v>7348000</v>
      </c>
      <c r="O93" s="441">
        <v>3.979170204335767E-2</v>
      </c>
    </row>
    <row r="94" spans="1:15" ht="15">
      <c r="A94" s="397">
        <v>84</v>
      </c>
      <c r="B94" s="435" t="s">
        <v>58</v>
      </c>
      <c r="C94" s="397" t="s">
        <v>135</v>
      </c>
      <c r="D94" s="437">
        <v>97.3</v>
      </c>
      <c r="E94" s="437">
        <v>97.066666666666663</v>
      </c>
      <c r="F94" s="438">
        <v>95.73333333333332</v>
      </c>
      <c r="G94" s="438">
        <v>94.166666666666657</v>
      </c>
      <c r="H94" s="438">
        <v>92.833333333333314</v>
      </c>
      <c r="I94" s="438">
        <v>98.633333333333326</v>
      </c>
      <c r="J94" s="438">
        <v>99.966666666666669</v>
      </c>
      <c r="K94" s="438">
        <v>101.53333333333333</v>
      </c>
      <c r="L94" s="424">
        <v>98.4</v>
      </c>
      <c r="M94" s="424">
        <v>95.5</v>
      </c>
      <c r="N94" s="440">
        <v>35852600</v>
      </c>
      <c r="O94" s="441">
        <v>1.9872560732775785E-2</v>
      </c>
    </row>
    <row r="95" spans="1:15" ht="15">
      <c r="A95" s="397">
        <v>85</v>
      </c>
      <c r="B95" s="435" t="s">
        <v>58</v>
      </c>
      <c r="C95" s="397" t="s">
        <v>136</v>
      </c>
      <c r="D95" s="437">
        <v>427.65</v>
      </c>
      <c r="E95" s="437">
        <v>425.04999999999995</v>
      </c>
      <c r="F95" s="438">
        <v>416.89999999999992</v>
      </c>
      <c r="G95" s="438">
        <v>406.15</v>
      </c>
      <c r="H95" s="438">
        <v>397.99999999999994</v>
      </c>
      <c r="I95" s="438">
        <v>435.7999999999999</v>
      </c>
      <c r="J95" s="438">
        <v>443.95</v>
      </c>
      <c r="K95" s="438">
        <v>454.69999999999987</v>
      </c>
      <c r="L95" s="424">
        <v>433.2</v>
      </c>
      <c r="M95" s="424">
        <v>414.3</v>
      </c>
      <c r="N95" s="440">
        <v>9407200</v>
      </c>
      <c r="O95" s="441">
        <v>3.8872691933916424E-2</v>
      </c>
    </row>
    <row r="96" spans="1:15" ht="15">
      <c r="A96" s="397">
        <v>86</v>
      </c>
      <c r="B96" s="435" t="s">
        <v>65</v>
      </c>
      <c r="C96" s="397" t="s">
        <v>137</v>
      </c>
      <c r="D96" s="437">
        <v>1456.4</v>
      </c>
      <c r="E96" s="437">
        <v>1464.3</v>
      </c>
      <c r="F96" s="438">
        <v>1444.1</v>
      </c>
      <c r="G96" s="438">
        <v>1431.8</v>
      </c>
      <c r="H96" s="438">
        <v>1411.6</v>
      </c>
      <c r="I96" s="438">
        <v>1476.6</v>
      </c>
      <c r="J96" s="438">
        <v>1496.8000000000002</v>
      </c>
      <c r="K96" s="438">
        <v>1509.1</v>
      </c>
      <c r="L96" s="424">
        <v>1484.5</v>
      </c>
      <c r="M96" s="424">
        <v>1452</v>
      </c>
      <c r="N96" s="440">
        <v>11799375</v>
      </c>
      <c r="O96" s="441">
        <v>3.7866543523435693E-2</v>
      </c>
    </row>
    <row r="97" spans="1:15" ht="15">
      <c r="A97" s="397">
        <v>87</v>
      </c>
      <c r="B97" s="435" t="s">
        <v>53</v>
      </c>
      <c r="C97" s="397" t="s">
        <v>138</v>
      </c>
      <c r="D97" s="437">
        <v>768.1</v>
      </c>
      <c r="E97" s="437">
        <v>766.36666666666667</v>
      </c>
      <c r="F97" s="438">
        <v>754.83333333333337</v>
      </c>
      <c r="G97" s="438">
        <v>741.56666666666672</v>
      </c>
      <c r="H97" s="438">
        <v>730.03333333333342</v>
      </c>
      <c r="I97" s="438">
        <v>779.63333333333333</v>
      </c>
      <c r="J97" s="438">
        <v>791.16666666666663</v>
      </c>
      <c r="K97" s="438">
        <v>804.43333333333328</v>
      </c>
      <c r="L97" s="424">
        <v>777.9</v>
      </c>
      <c r="M97" s="424">
        <v>753.1</v>
      </c>
      <c r="N97" s="440">
        <v>6479200</v>
      </c>
      <c r="O97" s="441">
        <v>2.4910646593739845E-3</v>
      </c>
    </row>
    <row r="98" spans="1:15" ht="15">
      <c r="A98" s="397">
        <v>88</v>
      </c>
      <c r="B98" s="435" t="s">
        <v>45</v>
      </c>
      <c r="C98" s="397" t="s">
        <v>139</v>
      </c>
      <c r="D98" s="437">
        <v>592</v>
      </c>
      <c r="E98" s="437">
        <v>595.43333333333328</v>
      </c>
      <c r="F98" s="438">
        <v>578.86666666666656</v>
      </c>
      <c r="G98" s="438">
        <v>565.73333333333323</v>
      </c>
      <c r="H98" s="438">
        <v>549.16666666666652</v>
      </c>
      <c r="I98" s="438">
        <v>608.56666666666661</v>
      </c>
      <c r="J98" s="438">
        <v>625.13333333333344</v>
      </c>
      <c r="K98" s="438">
        <v>638.26666666666665</v>
      </c>
      <c r="L98" s="424">
        <v>612</v>
      </c>
      <c r="M98" s="424">
        <v>582.29999999999995</v>
      </c>
      <c r="N98" s="440">
        <v>20437000</v>
      </c>
      <c r="O98" s="441">
        <v>2.760458567980692E-2</v>
      </c>
    </row>
    <row r="99" spans="1:15" ht="15">
      <c r="A99" s="397">
        <v>89</v>
      </c>
      <c r="B99" s="435" t="s">
        <v>58</v>
      </c>
      <c r="C99" s="397" t="s">
        <v>140</v>
      </c>
      <c r="D99" s="437">
        <v>358.05</v>
      </c>
      <c r="E99" s="437">
        <v>358.84999999999997</v>
      </c>
      <c r="F99" s="438">
        <v>354.14999999999992</v>
      </c>
      <c r="G99" s="438">
        <v>350.24999999999994</v>
      </c>
      <c r="H99" s="438">
        <v>345.5499999999999</v>
      </c>
      <c r="I99" s="438">
        <v>362.74999999999994</v>
      </c>
      <c r="J99" s="438">
        <v>367.45</v>
      </c>
      <c r="K99" s="438">
        <v>371.34999999999997</v>
      </c>
      <c r="L99" s="424">
        <v>363.55</v>
      </c>
      <c r="M99" s="424">
        <v>354.95</v>
      </c>
      <c r="N99" s="440">
        <v>12176250</v>
      </c>
      <c r="O99" s="441">
        <v>1.9359564671410631E-2</v>
      </c>
    </row>
    <row r="100" spans="1:15" ht="15">
      <c r="A100" s="397">
        <v>90</v>
      </c>
      <c r="B100" s="435" t="s">
        <v>58</v>
      </c>
      <c r="C100" s="397" t="s">
        <v>141</v>
      </c>
      <c r="D100" s="437">
        <v>172.05</v>
      </c>
      <c r="E100" s="437">
        <v>170.91666666666666</v>
      </c>
      <c r="F100" s="438">
        <v>168.7833333333333</v>
      </c>
      <c r="G100" s="438">
        <v>165.51666666666665</v>
      </c>
      <c r="H100" s="438">
        <v>163.3833333333333</v>
      </c>
      <c r="I100" s="438">
        <v>174.18333333333331</v>
      </c>
      <c r="J100" s="438">
        <v>176.31666666666669</v>
      </c>
      <c r="K100" s="438">
        <v>179.58333333333331</v>
      </c>
      <c r="L100" s="424">
        <v>173.05</v>
      </c>
      <c r="M100" s="424">
        <v>167.65</v>
      </c>
      <c r="N100" s="440">
        <v>12864000</v>
      </c>
      <c r="O100" s="441">
        <v>2.0466444550214184E-2</v>
      </c>
    </row>
    <row r="101" spans="1:15" ht="15">
      <c r="A101" s="397">
        <v>91</v>
      </c>
      <c r="B101" s="435" t="s">
        <v>51</v>
      </c>
      <c r="C101" s="397" t="s">
        <v>142</v>
      </c>
      <c r="D101" s="437">
        <v>369</v>
      </c>
      <c r="E101" s="437">
        <v>368.65000000000003</v>
      </c>
      <c r="F101" s="438">
        <v>365.55000000000007</v>
      </c>
      <c r="G101" s="438">
        <v>362.1</v>
      </c>
      <c r="H101" s="438">
        <v>359.00000000000006</v>
      </c>
      <c r="I101" s="438">
        <v>372.10000000000008</v>
      </c>
      <c r="J101" s="438">
        <v>375.2000000000001</v>
      </c>
      <c r="K101" s="438">
        <v>378.65000000000009</v>
      </c>
      <c r="L101" s="424">
        <v>371.75</v>
      </c>
      <c r="M101" s="424">
        <v>365.2</v>
      </c>
      <c r="N101" s="440">
        <v>11736400</v>
      </c>
      <c r="O101" s="441">
        <v>-9.4360324775071315E-3</v>
      </c>
    </row>
    <row r="102" spans="1:15" ht="15">
      <c r="A102" s="397">
        <v>92</v>
      </c>
      <c r="B102" s="435" t="s">
        <v>45</v>
      </c>
      <c r="C102" s="397" t="s">
        <v>143</v>
      </c>
      <c r="D102" s="437">
        <v>7632.1</v>
      </c>
      <c r="E102" s="437">
        <v>7620.2166666666672</v>
      </c>
      <c r="F102" s="438">
        <v>7569.8833333333341</v>
      </c>
      <c r="G102" s="438">
        <v>7507.666666666667</v>
      </c>
      <c r="H102" s="438">
        <v>7457.3333333333339</v>
      </c>
      <c r="I102" s="438">
        <v>7682.4333333333343</v>
      </c>
      <c r="J102" s="438">
        <v>7732.7666666666664</v>
      </c>
      <c r="K102" s="438">
        <v>7794.9833333333345</v>
      </c>
      <c r="L102" s="424">
        <v>7670.55</v>
      </c>
      <c r="M102" s="424">
        <v>7558</v>
      </c>
      <c r="N102" s="440">
        <v>2543825</v>
      </c>
      <c r="O102" s="441">
        <v>4.7297430732468355E-3</v>
      </c>
    </row>
    <row r="103" spans="1:15" ht="15">
      <c r="A103" s="397">
        <v>93</v>
      </c>
      <c r="B103" s="435" t="s">
        <v>51</v>
      </c>
      <c r="C103" s="397" t="s">
        <v>144</v>
      </c>
      <c r="D103" s="437">
        <v>637.95000000000005</v>
      </c>
      <c r="E103" s="437">
        <v>636.01666666666677</v>
      </c>
      <c r="F103" s="438">
        <v>630.43333333333351</v>
      </c>
      <c r="G103" s="438">
        <v>622.91666666666674</v>
      </c>
      <c r="H103" s="438">
        <v>617.33333333333348</v>
      </c>
      <c r="I103" s="438">
        <v>643.53333333333353</v>
      </c>
      <c r="J103" s="438">
        <v>649.11666666666679</v>
      </c>
      <c r="K103" s="438">
        <v>656.63333333333355</v>
      </c>
      <c r="L103" s="424">
        <v>641.6</v>
      </c>
      <c r="M103" s="424">
        <v>628.5</v>
      </c>
      <c r="N103" s="440">
        <v>10341250</v>
      </c>
      <c r="O103" s="441">
        <v>7.2577718640377408E-4</v>
      </c>
    </row>
    <row r="104" spans="1:15" ht="15">
      <c r="A104" s="397">
        <v>94</v>
      </c>
      <c r="B104" s="435" t="s">
        <v>58</v>
      </c>
      <c r="C104" s="397" t="s">
        <v>145</v>
      </c>
      <c r="D104" s="437">
        <v>405.35</v>
      </c>
      <c r="E104" s="437">
        <v>407.31666666666666</v>
      </c>
      <c r="F104" s="438">
        <v>402.63333333333333</v>
      </c>
      <c r="G104" s="438">
        <v>399.91666666666669</v>
      </c>
      <c r="H104" s="438">
        <v>395.23333333333335</v>
      </c>
      <c r="I104" s="438">
        <v>410.0333333333333</v>
      </c>
      <c r="J104" s="438">
        <v>414.71666666666658</v>
      </c>
      <c r="K104" s="438">
        <v>417.43333333333328</v>
      </c>
      <c r="L104" s="424">
        <v>412</v>
      </c>
      <c r="M104" s="424">
        <v>404.6</v>
      </c>
      <c r="N104" s="440">
        <v>2834400</v>
      </c>
      <c r="O104" s="441">
        <v>3.4150612959719787E-2</v>
      </c>
    </row>
    <row r="105" spans="1:15" ht="15">
      <c r="A105" s="397">
        <v>95</v>
      </c>
      <c r="B105" s="435" t="s">
        <v>74</v>
      </c>
      <c r="C105" s="397" t="s">
        <v>146</v>
      </c>
      <c r="D105" s="437">
        <v>1013</v>
      </c>
      <c r="E105" s="437">
        <v>1018.6666666666666</v>
      </c>
      <c r="F105" s="438">
        <v>1003.0833333333333</v>
      </c>
      <c r="G105" s="438">
        <v>993.16666666666663</v>
      </c>
      <c r="H105" s="438">
        <v>977.58333333333326</v>
      </c>
      <c r="I105" s="438">
        <v>1028.5833333333333</v>
      </c>
      <c r="J105" s="438">
        <v>1044.1666666666665</v>
      </c>
      <c r="K105" s="438">
        <v>1054.0833333333333</v>
      </c>
      <c r="L105" s="424">
        <v>1034.25</v>
      </c>
      <c r="M105" s="424">
        <v>1008.75</v>
      </c>
      <c r="N105" s="440">
        <v>1301400</v>
      </c>
      <c r="O105" s="441">
        <v>-1.0492700729927007E-2</v>
      </c>
    </row>
    <row r="106" spans="1:15" ht="15">
      <c r="A106" s="397">
        <v>96</v>
      </c>
      <c r="B106" s="435" t="s">
        <v>108</v>
      </c>
      <c r="C106" s="397" t="s">
        <v>147</v>
      </c>
      <c r="D106" s="437">
        <v>723.6</v>
      </c>
      <c r="E106" s="437">
        <v>722.85</v>
      </c>
      <c r="F106" s="438">
        <v>715.7</v>
      </c>
      <c r="G106" s="438">
        <v>707.80000000000007</v>
      </c>
      <c r="H106" s="438">
        <v>700.65000000000009</v>
      </c>
      <c r="I106" s="438">
        <v>730.75</v>
      </c>
      <c r="J106" s="438">
        <v>737.89999999999986</v>
      </c>
      <c r="K106" s="438">
        <v>745.8</v>
      </c>
      <c r="L106" s="424">
        <v>730</v>
      </c>
      <c r="M106" s="424">
        <v>714.95</v>
      </c>
      <c r="N106" s="440">
        <v>1317600</v>
      </c>
      <c r="O106" s="441">
        <v>2.1870637505816658E-2</v>
      </c>
    </row>
    <row r="107" spans="1:15" ht="15">
      <c r="A107" s="397">
        <v>97</v>
      </c>
      <c r="B107" s="435" t="s">
        <v>45</v>
      </c>
      <c r="C107" s="397" t="s">
        <v>148</v>
      </c>
      <c r="D107" s="437">
        <v>122.3</v>
      </c>
      <c r="E107" s="437">
        <v>122.96666666666665</v>
      </c>
      <c r="F107" s="438">
        <v>120.93333333333331</v>
      </c>
      <c r="G107" s="438">
        <v>119.56666666666665</v>
      </c>
      <c r="H107" s="438">
        <v>117.5333333333333</v>
      </c>
      <c r="I107" s="438">
        <v>124.33333333333331</v>
      </c>
      <c r="J107" s="438">
        <v>126.36666666666665</v>
      </c>
      <c r="K107" s="438">
        <v>127.73333333333332</v>
      </c>
      <c r="L107" s="424">
        <v>125</v>
      </c>
      <c r="M107" s="424">
        <v>121.6</v>
      </c>
      <c r="N107" s="440">
        <v>26423100</v>
      </c>
      <c r="O107" s="441">
        <v>1.7795856107792041E-2</v>
      </c>
    </row>
    <row r="108" spans="1:15" ht="15">
      <c r="A108" s="397">
        <v>98</v>
      </c>
      <c r="B108" s="435" t="s">
        <v>45</v>
      </c>
      <c r="C108" s="397" t="s">
        <v>149</v>
      </c>
      <c r="D108" s="437">
        <v>65053.3</v>
      </c>
      <c r="E108" s="437">
        <v>65505.283333333326</v>
      </c>
      <c r="F108" s="438">
        <v>64309.566666666651</v>
      </c>
      <c r="G108" s="438">
        <v>63565.833333333328</v>
      </c>
      <c r="H108" s="438">
        <v>62370.116666666654</v>
      </c>
      <c r="I108" s="438">
        <v>66249.016666666648</v>
      </c>
      <c r="J108" s="438">
        <v>67444.733333333323</v>
      </c>
      <c r="K108" s="438">
        <v>68188.466666666645</v>
      </c>
      <c r="L108" s="424">
        <v>66701</v>
      </c>
      <c r="M108" s="424">
        <v>64761.55</v>
      </c>
      <c r="N108" s="440">
        <v>19440</v>
      </c>
      <c r="O108" s="441">
        <v>5.3658536585365853E-2</v>
      </c>
    </row>
    <row r="109" spans="1:15" ht="15">
      <c r="A109" s="397">
        <v>99</v>
      </c>
      <c r="B109" s="435" t="s">
        <v>58</v>
      </c>
      <c r="C109" s="397" t="s">
        <v>150</v>
      </c>
      <c r="D109" s="437">
        <v>712</v>
      </c>
      <c r="E109" s="437">
        <v>713.26666666666677</v>
      </c>
      <c r="F109" s="438">
        <v>707.13333333333355</v>
      </c>
      <c r="G109" s="438">
        <v>702.26666666666677</v>
      </c>
      <c r="H109" s="438">
        <v>696.13333333333355</v>
      </c>
      <c r="I109" s="438">
        <v>718.13333333333355</v>
      </c>
      <c r="J109" s="438">
        <v>724.26666666666677</v>
      </c>
      <c r="K109" s="438">
        <v>729.13333333333355</v>
      </c>
      <c r="L109" s="424">
        <v>719.4</v>
      </c>
      <c r="M109" s="424">
        <v>708.4</v>
      </c>
      <c r="N109" s="440">
        <v>2427000</v>
      </c>
      <c r="O109" s="441">
        <v>-2.4660912453760789E-3</v>
      </c>
    </row>
    <row r="110" spans="1:15" ht="15">
      <c r="A110" s="397">
        <v>100</v>
      </c>
      <c r="B110" s="435" t="s">
        <v>114</v>
      </c>
      <c r="C110" s="397" t="s">
        <v>151</v>
      </c>
      <c r="D110" s="437">
        <v>44.9</v>
      </c>
      <c r="E110" s="437">
        <v>44.616666666666674</v>
      </c>
      <c r="F110" s="438">
        <v>43.983333333333348</v>
      </c>
      <c r="G110" s="438">
        <v>43.066666666666677</v>
      </c>
      <c r="H110" s="438">
        <v>42.433333333333351</v>
      </c>
      <c r="I110" s="438">
        <v>45.533333333333346</v>
      </c>
      <c r="J110" s="438">
        <v>46.166666666666671</v>
      </c>
      <c r="K110" s="438">
        <v>47.083333333333343</v>
      </c>
      <c r="L110" s="424">
        <v>45.25</v>
      </c>
      <c r="M110" s="424">
        <v>43.7</v>
      </c>
      <c r="N110" s="440">
        <v>48395100</v>
      </c>
      <c r="O110" s="441">
        <v>6.3443543356207109E-3</v>
      </c>
    </row>
    <row r="111" spans="1:15" ht="15">
      <c r="A111" s="397">
        <v>101</v>
      </c>
      <c r="B111" s="435" t="s">
        <v>103</v>
      </c>
      <c r="C111" s="397" t="s">
        <v>152</v>
      </c>
      <c r="D111" s="437">
        <v>37.700000000000003</v>
      </c>
      <c r="E111" s="437">
        <v>37.783333333333331</v>
      </c>
      <c r="F111" s="438">
        <v>37.166666666666664</v>
      </c>
      <c r="G111" s="438">
        <v>36.633333333333333</v>
      </c>
      <c r="H111" s="438">
        <v>36.016666666666666</v>
      </c>
      <c r="I111" s="438">
        <v>38.316666666666663</v>
      </c>
      <c r="J111" s="438">
        <v>38.933333333333337</v>
      </c>
      <c r="K111" s="438">
        <v>39.466666666666661</v>
      </c>
      <c r="L111" s="424">
        <v>38.4</v>
      </c>
      <c r="M111" s="424">
        <v>37.25</v>
      </c>
      <c r="N111" s="440">
        <v>32096000</v>
      </c>
      <c r="O111" s="441">
        <v>-1.8503832936822627E-3</v>
      </c>
    </row>
    <row r="112" spans="1:15" ht="15">
      <c r="A112" s="397">
        <v>102</v>
      </c>
      <c r="B112" s="435" t="s">
        <v>103</v>
      </c>
      <c r="C112" s="397" t="s">
        <v>153</v>
      </c>
      <c r="D112" s="437">
        <v>59.2</v>
      </c>
      <c r="E112" s="437">
        <v>59.15</v>
      </c>
      <c r="F112" s="438">
        <v>57.4</v>
      </c>
      <c r="G112" s="438">
        <v>55.6</v>
      </c>
      <c r="H112" s="438">
        <v>53.85</v>
      </c>
      <c r="I112" s="438">
        <v>60.949999999999996</v>
      </c>
      <c r="J112" s="438">
        <v>62.699999999999996</v>
      </c>
      <c r="K112" s="438">
        <v>64.5</v>
      </c>
      <c r="L112" s="424">
        <v>60.9</v>
      </c>
      <c r="M112" s="424">
        <v>57.35</v>
      </c>
      <c r="N112" s="440">
        <v>36370000</v>
      </c>
      <c r="O112" s="441">
        <v>4.6799447386599122E-2</v>
      </c>
    </row>
    <row r="113" spans="1:15" ht="15">
      <c r="A113" s="397">
        <v>103</v>
      </c>
      <c r="B113" s="435" t="s">
        <v>51</v>
      </c>
      <c r="C113" s="397" t="s">
        <v>154</v>
      </c>
      <c r="D113" s="437">
        <v>15008.7</v>
      </c>
      <c r="E113" s="437">
        <v>15002.833333333334</v>
      </c>
      <c r="F113" s="438">
        <v>14916.966666666667</v>
      </c>
      <c r="G113" s="438">
        <v>14825.233333333334</v>
      </c>
      <c r="H113" s="438">
        <v>14739.366666666667</v>
      </c>
      <c r="I113" s="438">
        <v>15094.566666666668</v>
      </c>
      <c r="J113" s="438">
        <v>15180.433333333332</v>
      </c>
      <c r="K113" s="438">
        <v>15272.166666666668</v>
      </c>
      <c r="L113" s="424">
        <v>15088.7</v>
      </c>
      <c r="M113" s="424">
        <v>14911.1</v>
      </c>
      <c r="N113" s="440">
        <v>446050</v>
      </c>
      <c r="O113" s="441">
        <v>5.8631187281542449E-3</v>
      </c>
    </row>
    <row r="114" spans="1:15" ht="15">
      <c r="A114" s="397">
        <v>104</v>
      </c>
      <c r="B114" s="435" t="s">
        <v>108</v>
      </c>
      <c r="C114" s="397" t="s">
        <v>155</v>
      </c>
      <c r="D114" s="437">
        <v>1549.8</v>
      </c>
      <c r="E114" s="437">
        <v>1540.3833333333332</v>
      </c>
      <c r="F114" s="438">
        <v>1528.4166666666665</v>
      </c>
      <c r="G114" s="438">
        <v>1507.0333333333333</v>
      </c>
      <c r="H114" s="438">
        <v>1495.0666666666666</v>
      </c>
      <c r="I114" s="438">
        <v>1561.7666666666664</v>
      </c>
      <c r="J114" s="438">
        <v>1573.7333333333331</v>
      </c>
      <c r="K114" s="438">
        <v>1595.1166666666663</v>
      </c>
      <c r="L114" s="424">
        <v>1552.35</v>
      </c>
      <c r="M114" s="424">
        <v>1519</v>
      </c>
      <c r="N114" s="440">
        <v>540375</v>
      </c>
      <c r="O114" s="441">
        <v>-2.8975741239892182E-2</v>
      </c>
    </row>
    <row r="115" spans="1:15" ht="15">
      <c r="A115" s="397">
        <v>105</v>
      </c>
      <c r="B115" s="435" t="s">
        <v>114</v>
      </c>
      <c r="C115" s="397" t="s">
        <v>156</v>
      </c>
      <c r="D115" s="437">
        <v>111.05</v>
      </c>
      <c r="E115" s="437">
        <v>110.86666666666667</v>
      </c>
      <c r="F115" s="438">
        <v>109.53333333333335</v>
      </c>
      <c r="G115" s="438">
        <v>108.01666666666667</v>
      </c>
      <c r="H115" s="438">
        <v>106.68333333333334</v>
      </c>
      <c r="I115" s="438">
        <v>112.38333333333335</v>
      </c>
      <c r="J115" s="438">
        <v>113.71666666666667</v>
      </c>
      <c r="K115" s="438">
        <v>115.23333333333336</v>
      </c>
      <c r="L115" s="424">
        <v>112.2</v>
      </c>
      <c r="M115" s="424">
        <v>109.35</v>
      </c>
      <c r="N115" s="440">
        <v>17880000</v>
      </c>
      <c r="O115" s="441">
        <v>7.7781535339871491E-3</v>
      </c>
    </row>
    <row r="116" spans="1:15" ht="15">
      <c r="A116" s="397">
        <v>106</v>
      </c>
      <c r="B116" s="435" t="s">
        <v>43</v>
      </c>
      <c r="C116" s="397" t="s">
        <v>157</v>
      </c>
      <c r="D116" s="437">
        <v>122.1</v>
      </c>
      <c r="E116" s="437">
        <v>122.45</v>
      </c>
      <c r="F116" s="438">
        <v>121.5</v>
      </c>
      <c r="G116" s="438">
        <v>120.89999999999999</v>
      </c>
      <c r="H116" s="438">
        <v>119.94999999999999</v>
      </c>
      <c r="I116" s="438">
        <v>123.05000000000001</v>
      </c>
      <c r="J116" s="438">
        <v>124.00000000000003</v>
      </c>
      <c r="K116" s="438">
        <v>124.60000000000002</v>
      </c>
      <c r="L116" s="424">
        <v>123.4</v>
      </c>
      <c r="M116" s="424">
        <v>121.85</v>
      </c>
      <c r="N116" s="440">
        <v>45816000</v>
      </c>
      <c r="O116" s="441">
        <v>1.7916177882051829E-2</v>
      </c>
    </row>
    <row r="117" spans="1:15" ht="15">
      <c r="A117" s="397">
        <v>107</v>
      </c>
      <c r="B117" s="435" t="s">
        <v>74</v>
      </c>
      <c r="C117" s="397" t="s">
        <v>158</v>
      </c>
      <c r="D117" s="437">
        <v>169.4</v>
      </c>
      <c r="E117" s="437">
        <v>170.46666666666667</v>
      </c>
      <c r="F117" s="438">
        <v>167.33333333333334</v>
      </c>
      <c r="G117" s="438">
        <v>165.26666666666668</v>
      </c>
      <c r="H117" s="438">
        <v>162.13333333333335</v>
      </c>
      <c r="I117" s="438">
        <v>172.53333333333333</v>
      </c>
      <c r="J117" s="438">
        <v>175.66666666666666</v>
      </c>
      <c r="K117" s="438">
        <v>177.73333333333332</v>
      </c>
      <c r="L117" s="424">
        <v>173.6</v>
      </c>
      <c r="M117" s="424">
        <v>168.4</v>
      </c>
      <c r="N117" s="440">
        <v>8912178</v>
      </c>
      <c r="O117" s="441">
        <v>6.5259117082533593E-3</v>
      </c>
    </row>
    <row r="118" spans="1:15" ht="15">
      <c r="A118" s="397">
        <v>108</v>
      </c>
      <c r="B118" s="435" t="s">
        <v>74</v>
      </c>
      <c r="C118" s="397" t="s">
        <v>159</v>
      </c>
      <c r="D118" s="437">
        <v>141.19999999999999</v>
      </c>
      <c r="E118" s="437">
        <v>140.36666666666667</v>
      </c>
      <c r="F118" s="438">
        <v>139.08333333333334</v>
      </c>
      <c r="G118" s="438">
        <v>136.96666666666667</v>
      </c>
      <c r="H118" s="438">
        <v>135.68333333333334</v>
      </c>
      <c r="I118" s="438">
        <v>142.48333333333335</v>
      </c>
      <c r="J118" s="438">
        <v>143.76666666666665</v>
      </c>
      <c r="K118" s="438">
        <v>145.88333333333335</v>
      </c>
      <c r="L118" s="424">
        <v>141.65</v>
      </c>
      <c r="M118" s="424">
        <v>138.25</v>
      </c>
      <c r="N118" s="440">
        <v>18817500</v>
      </c>
      <c r="O118" s="441">
        <v>-1.4145383104125737E-2</v>
      </c>
    </row>
    <row r="119" spans="1:15" ht="15">
      <c r="A119" s="397">
        <v>109</v>
      </c>
      <c r="B119" s="435" t="s">
        <v>80</v>
      </c>
      <c r="C119" s="397" t="s">
        <v>160</v>
      </c>
      <c r="D119" s="437">
        <v>24391.5</v>
      </c>
      <c r="E119" s="437">
        <v>24607.366666666669</v>
      </c>
      <c r="F119" s="438">
        <v>23964.683333333338</v>
      </c>
      <c r="G119" s="438">
        <v>23537.866666666669</v>
      </c>
      <c r="H119" s="438">
        <v>22895.183333333338</v>
      </c>
      <c r="I119" s="438">
        <v>25034.183333333338</v>
      </c>
      <c r="J119" s="438">
        <v>25676.866666666672</v>
      </c>
      <c r="K119" s="438">
        <v>26103.683333333338</v>
      </c>
      <c r="L119" s="424">
        <v>25250.05</v>
      </c>
      <c r="M119" s="424">
        <v>24180.55</v>
      </c>
      <c r="N119" s="440">
        <v>174175</v>
      </c>
      <c r="O119" s="441">
        <v>2.0357352079671938E-2</v>
      </c>
    </row>
    <row r="120" spans="1:15" ht="15">
      <c r="A120" s="397">
        <v>110</v>
      </c>
      <c r="B120" s="435" t="s">
        <v>53</v>
      </c>
      <c r="C120" s="397" t="s">
        <v>161</v>
      </c>
      <c r="D120" s="437">
        <v>1750.2</v>
      </c>
      <c r="E120" s="437">
        <v>1727.2</v>
      </c>
      <c r="F120" s="438">
        <v>1694.15</v>
      </c>
      <c r="G120" s="438">
        <v>1638.1000000000001</v>
      </c>
      <c r="H120" s="438">
        <v>1605.0500000000002</v>
      </c>
      <c r="I120" s="438">
        <v>1783.25</v>
      </c>
      <c r="J120" s="438">
        <v>1816.2999999999997</v>
      </c>
      <c r="K120" s="438">
        <v>1872.35</v>
      </c>
      <c r="L120" s="424">
        <v>1760.25</v>
      </c>
      <c r="M120" s="424">
        <v>1671.15</v>
      </c>
      <c r="N120" s="440">
        <v>5042192</v>
      </c>
      <c r="O120" s="441">
        <v>-1.288873122856805E-2</v>
      </c>
    </row>
    <row r="121" spans="1:15" ht="15">
      <c r="A121" s="397">
        <v>111</v>
      </c>
      <c r="B121" s="435" t="s">
        <v>74</v>
      </c>
      <c r="C121" s="397" t="s">
        <v>162</v>
      </c>
      <c r="D121" s="437">
        <v>278.7</v>
      </c>
      <c r="E121" s="437">
        <v>279.2833333333333</v>
      </c>
      <c r="F121" s="438">
        <v>275.16666666666663</v>
      </c>
      <c r="G121" s="438">
        <v>271.63333333333333</v>
      </c>
      <c r="H121" s="438">
        <v>267.51666666666665</v>
      </c>
      <c r="I121" s="438">
        <v>282.81666666666661</v>
      </c>
      <c r="J121" s="438">
        <v>286.93333333333328</v>
      </c>
      <c r="K121" s="438">
        <v>290.46666666666658</v>
      </c>
      <c r="L121" s="424">
        <v>283.39999999999998</v>
      </c>
      <c r="M121" s="424">
        <v>275.75</v>
      </c>
      <c r="N121" s="440">
        <v>19407000</v>
      </c>
      <c r="O121" s="441">
        <v>3.2067645181876193E-2</v>
      </c>
    </row>
    <row r="122" spans="1:15" ht="15">
      <c r="A122" s="397">
        <v>112</v>
      </c>
      <c r="B122" s="435" t="s">
        <v>58</v>
      </c>
      <c r="C122" s="397" t="s">
        <v>163</v>
      </c>
      <c r="D122" s="437">
        <v>110.7</v>
      </c>
      <c r="E122" s="437">
        <v>110.30000000000001</v>
      </c>
      <c r="F122" s="438">
        <v>108.45000000000002</v>
      </c>
      <c r="G122" s="438">
        <v>106.2</v>
      </c>
      <c r="H122" s="438">
        <v>104.35000000000001</v>
      </c>
      <c r="I122" s="438">
        <v>112.55000000000003</v>
      </c>
      <c r="J122" s="438">
        <v>114.40000000000002</v>
      </c>
      <c r="K122" s="438">
        <v>116.65000000000003</v>
      </c>
      <c r="L122" s="424">
        <v>112.15</v>
      </c>
      <c r="M122" s="424">
        <v>108.05</v>
      </c>
      <c r="N122" s="440">
        <v>33523400</v>
      </c>
      <c r="O122" s="441">
        <v>-8.9809384164222881E-3</v>
      </c>
    </row>
    <row r="123" spans="1:15" ht="15">
      <c r="A123" s="397">
        <v>113</v>
      </c>
      <c r="B123" s="435" t="s">
        <v>51</v>
      </c>
      <c r="C123" s="397" t="s">
        <v>164</v>
      </c>
      <c r="D123" s="437">
        <v>1399.6</v>
      </c>
      <c r="E123" s="437">
        <v>1407.2</v>
      </c>
      <c r="F123" s="438">
        <v>1387.4</v>
      </c>
      <c r="G123" s="438">
        <v>1375.2</v>
      </c>
      <c r="H123" s="438">
        <v>1355.4</v>
      </c>
      <c r="I123" s="438">
        <v>1419.4</v>
      </c>
      <c r="J123" s="438">
        <v>1439.1999999999998</v>
      </c>
      <c r="K123" s="438">
        <v>1451.4</v>
      </c>
      <c r="L123" s="424">
        <v>1427</v>
      </c>
      <c r="M123" s="424">
        <v>1395</v>
      </c>
      <c r="N123" s="440">
        <v>3648000</v>
      </c>
      <c r="O123" s="441">
        <v>1.1086474501108648E-2</v>
      </c>
    </row>
    <row r="124" spans="1:15" ht="15">
      <c r="A124" s="397">
        <v>114</v>
      </c>
      <c r="B124" s="435" t="s">
        <v>55</v>
      </c>
      <c r="C124" s="397" t="s">
        <v>165</v>
      </c>
      <c r="D124" s="437">
        <v>67.25</v>
      </c>
      <c r="E124" s="437">
        <v>66.883333333333326</v>
      </c>
      <c r="F124" s="438">
        <v>65.666666666666657</v>
      </c>
      <c r="G124" s="438">
        <v>64.083333333333329</v>
      </c>
      <c r="H124" s="438">
        <v>62.86666666666666</v>
      </c>
      <c r="I124" s="438">
        <v>68.466666666666654</v>
      </c>
      <c r="J124" s="438">
        <v>69.683333333333323</v>
      </c>
      <c r="K124" s="438">
        <v>71.266666666666652</v>
      </c>
      <c r="L124" s="424">
        <v>68.099999999999994</v>
      </c>
      <c r="M124" s="424">
        <v>65.3</v>
      </c>
      <c r="N124" s="440">
        <v>98700300</v>
      </c>
      <c r="O124" s="441">
        <v>1.4537549082087865E-2</v>
      </c>
    </row>
    <row r="125" spans="1:15" ht="15">
      <c r="A125" s="397">
        <v>115</v>
      </c>
      <c r="B125" s="435" t="s">
        <v>43</v>
      </c>
      <c r="C125" s="397" t="s">
        <v>166</v>
      </c>
      <c r="D125" s="437">
        <v>198.3</v>
      </c>
      <c r="E125" s="437">
        <v>198.80000000000004</v>
      </c>
      <c r="F125" s="438">
        <v>197.20000000000007</v>
      </c>
      <c r="G125" s="438">
        <v>196.10000000000002</v>
      </c>
      <c r="H125" s="438">
        <v>194.50000000000006</v>
      </c>
      <c r="I125" s="438">
        <v>199.90000000000009</v>
      </c>
      <c r="J125" s="438">
        <v>201.50000000000006</v>
      </c>
      <c r="K125" s="438">
        <v>202.60000000000011</v>
      </c>
      <c r="L125" s="424">
        <v>200.4</v>
      </c>
      <c r="M125" s="424">
        <v>197.7</v>
      </c>
      <c r="N125" s="440">
        <v>28676000</v>
      </c>
      <c r="O125" s="441">
        <v>3.97389412617839E-2</v>
      </c>
    </row>
    <row r="126" spans="1:15" ht="15">
      <c r="A126" s="397">
        <v>116</v>
      </c>
      <c r="B126" s="435" t="s">
        <v>90</v>
      </c>
      <c r="C126" s="397" t="s">
        <v>167</v>
      </c>
      <c r="D126" s="437">
        <v>1789.6</v>
      </c>
      <c r="E126" s="437">
        <v>1795.6666666666667</v>
      </c>
      <c r="F126" s="438">
        <v>1774.8333333333335</v>
      </c>
      <c r="G126" s="438">
        <v>1760.0666666666668</v>
      </c>
      <c r="H126" s="438">
        <v>1739.2333333333336</v>
      </c>
      <c r="I126" s="438">
        <v>1810.4333333333334</v>
      </c>
      <c r="J126" s="438">
        <v>1831.2666666666669</v>
      </c>
      <c r="K126" s="438">
        <v>1846.0333333333333</v>
      </c>
      <c r="L126" s="424">
        <v>1816.5</v>
      </c>
      <c r="M126" s="424">
        <v>1780.9</v>
      </c>
      <c r="N126" s="440">
        <v>1204800</v>
      </c>
      <c r="O126" s="441">
        <v>3.1153714481342007E-2</v>
      </c>
    </row>
    <row r="127" spans="1:15" ht="15">
      <c r="A127" s="397">
        <v>117</v>
      </c>
      <c r="B127" s="435" t="s">
        <v>38</v>
      </c>
      <c r="C127" s="397" t="s">
        <v>168</v>
      </c>
      <c r="D127" s="437">
        <v>804.05</v>
      </c>
      <c r="E127" s="437">
        <v>801.4</v>
      </c>
      <c r="F127" s="438">
        <v>787.8</v>
      </c>
      <c r="G127" s="438">
        <v>771.55</v>
      </c>
      <c r="H127" s="438">
        <v>757.94999999999993</v>
      </c>
      <c r="I127" s="438">
        <v>817.65</v>
      </c>
      <c r="J127" s="438">
        <v>831.25000000000011</v>
      </c>
      <c r="K127" s="438">
        <v>847.5</v>
      </c>
      <c r="L127" s="424">
        <v>815</v>
      </c>
      <c r="M127" s="424">
        <v>785.15</v>
      </c>
      <c r="N127" s="440">
        <v>1210400</v>
      </c>
      <c r="O127" s="441">
        <v>-2.9506093649775498E-2</v>
      </c>
    </row>
    <row r="128" spans="1:15" ht="15">
      <c r="A128" s="397">
        <v>118</v>
      </c>
      <c r="B128" s="435" t="s">
        <v>55</v>
      </c>
      <c r="C128" s="397" t="s">
        <v>169</v>
      </c>
      <c r="D128" s="437">
        <v>309.05</v>
      </c>
      <c r="E128" s="437">
        <v>312.48333333333335</v>
      </c>
      <c r="F128" s="438">
        <v>300.61666666666667</v>
      </c>
      <c r="G128" s="438">
        <v>292.18333333333334</v>
      </c>
      <c r="H128" s="438">
        <v>280.31666666666666</v>
      </c>
      <c r="I128" s="438">
        <v>320.91666666666669</v>
      </c>
      <c r="J128" s="438">
        <v>332.78333333333336</v>
      </c>
      <c r="K128" s="438">
        <v>341.2166666666667</v>
      </c>
      <c r="L128" s="424">
        <v>324.35000000000002</v>
      </c>
      <c r="M128" s="424">
        <v>304.05</v>
      </c>
      <c r="N128" s="440">
        <v>9891900</v>
      </c>
      <c r="O128" s="441">
        <v>1.9069106193596242E-2</v>
      </c>
    </row>
    <row r="129" spans="1:15" ht="15">
      <c r="A129" s="397">
        <v>119</v>
      </c>
      <c r="B129" s="435" t="s">
        <v>43</v>
      </c>
      <c r="C129" s="397" t="s">
        <v>170</v>
      </c>
      <c r="D129" s="437">
        <v>141.55000000000001</v>
      </c>
      <c r="E129" s="437">
        <v>141.23333333333335</v>
      </c>
      <c r="F129" s="438">
        <v>139.81666666666669</v>
      </c>
      <c r="G129" s="438">
        <v>138.08333333333334</v>
      </c>
      <c r="H129" s="438">
        <v>136.66666666666669</v>
      </c>
      <c r="I129" s="438">
        <v>142.9666666666667</v>
      </c>
      <c r="J129" s="438">
        <v>144.38333333333333</v>
      </c>
      <c r="K129" s="438">
        <v>146.1166666666667</v>
      </c>
      <c r="L129" s="424">
        <v>142.65</v>
      </c>
      <c r="M129" s="424">
        <v>139.5</v>
      </c>
      <c r="N129" s="440">
        <v>20580000</v>
      </c>
      <c r="O129" s="441">
        <v>2.9163021289005544E-4</v>
      </c>
    </row>
    <row r="130" spans="1:15" ht="15">
      <c r="A130" s="397">
        <v>120</v>
      </c>
      <c r="B130" s="435" t="s">
        <v>74</v>
      </c>
      <c r="C130" s="397" t="s">
        <v>171</v>
      </c>
      <c r="D130" s="437">
        <v>1463.35</v>
      </c>
      <c r="E130" s="437">
        <v>1458.6166666666668</v>
      </c>
      <c r="F130" s="438">
        <v>1450.5333333333335</v>
      </c>
      <c r="G130" s="438">
        <v>1437.7166666666667</v>
      </c>
      <c r="H130" s="438">
        <v>1429.6333333333334</v>
      </c>
      <c r="I130" s="438">
        <v>1471.4333333333336</v>
      </c>
      <c r="J130" s="438">
        <v>1479.5166666666667</v>
      </c>
      <c r="K130" s="438">
        <v>1492.3333333333337</v>
      </c>
      <c r="L130" s="424">
        <v>1466.7</v>
      </c>
      <c r="M130" s="424">
        <v>1445.8</v>
      </c>
      <c r="N130" s="440">
        <v>49779500</v>
      </c>
      <c r="O130" s="441">
        <v>-3.4333646974034552E-3</v>
      </c>
    </row>
    <row r="131" spans="1:15" ht="15">
      <c r="A131" s="397">
        <v>121</v>
      </c>
      <c r="B131" s="435" t="s">
        <v>114</v>
      </c>
      <c r="C131" s="397" t="s">
        <v>172</v>
      </c>
      <c r="D131" s="437">
        <v>39.049999999999997</v>
      </c>
      <c r="E131" s="437">
        <v>38.433333333333337</v>
      </c>
      <c r="F131" s="438">
        <v>37.266666666666673</v>
      </c>
      <c r="G131" s="438">
        <v>35.483333333333334</v>
      </c>
      <c r="H131" s="438">
        <v>34.31666666666667</v>
      </c>
      <c r="I131" s="438">
        <v>40.216666666666676</v>
      </c>
      <c r="J131" s="438">
        <v>41.383333333333333</v>
      </c>
      <c r="K131" s="438">
        <v>43.166666666666679</v>
      </c>
      <c r="L131" s="424">
        <v>39.6</v>
      </c>
      <c r="M131" s="424">
        <v>36.65</v>
      </c>
      <c r="N131" s="440">
        <v>79326500</v>
      </c>
      <c r="O131" s="441">
        <v>2.3779102782509939E-2</v>
      </c>
    </row>
    <row r="132" spans="1:15" ht="15">
      <c r="A132" s="397">
        <v>122</v>
      </c>
      <c r="B132" s="435" t="s">
        <v>55</v>
      </c>
      <c r="C132" s="397" t="s">
        <v>173</v>
      </c>
      <c r="D132" s="437">
        <v>313.85000000000002</v>
      </c>
      <c r="E132" s="437">
        <v>312.86666666666662</v>
      </c>
      <c r="F132" s="438">
        <v>310.28333333333325</v>
      </c>
      <c r="G132" s="438">
        <v>306.71666666666664</v>
      </c>
      <c r="H132" s="438">
        <v>304.13333333333327</v>
      </c>
      <c r="I132" s="438">
        <v>316.43333333333322</v>
      </c>
      <c r="J132" s="438">
        <v>319.01666666666659</v>
      </c>
      <c r="K132" s="438">
        <v>322.5833333333332</v>
      </c>
      <c r="L132" s="424">
        <v>315.45</v>
      </c>
      <c r="M132" s="424">
        <v>309.3</v>
      </c>
      <c r="N132" s="440">
        <v>88662000</v>
      </c>
      <c r="O132" s="441">
        <v>1.8506392804218216E-2</v>
      </c>
    </row>
    <row r="133" spans="1:15" ht="15">
      <c r="A133" s="397">
        <v>123</v>
      </c>
      <c r="B133" s="435" t="s">
        <v>38</v>
      </c>
      <c r="C133" s="397" t="s">
        <v>174</v>
      </c>
      <c r="D133" s="437">
        <v>20118.3</v>
      </c>
      <c r="E133" s="437">
        <v>20114.083333333332</v>
      </c>
      <c r="F133" s="438">
        <v>19906.216666666664</v>
      </c>
      <c r="G133" s="438">
        <v>19694.133333333331</v>
      </c>
      <c r="H133" s="438">
        <v>19486.266666666663</v>
      </c>
      <c r="I133" s="438">
        <v>20326.166666666664</v>
      </c>
      <c r="J133" s="438">
        <v>20534.033333333333</v>
      </c>
      <c r="K133" s="438">
        <v>20746.116666666665</v>
      </c>
      <c r="L133" s="424">
        <v>20321.95</v>
      </c>
      <c r="M133" s="424">
        <v>19902</v>
      </c>
      <c r="N133" s="440">
        <v>148300</v>
      </c>
      <c r="O133" s="441">
        <v>2.8076256499133447E-2</v>
      </c>
    </row>
    <row r="134" spans="1:15" ht="15">
      <c r="A134" s="397">
        <v>124</v>
      </c>
      <c r="B134" s="435" t="s">
        <v>65</v>
      </c>
      <c r="C134" s="397" t="s">
        <v>175</v>
      </c>
      <c r="D134" s="437">
        <v>1673.35</v>
      </c>
      <c r="E134" s="437">
        <v>1678.3500000000001</v>
      </c>
      <c r="F134" s="438">
        <v>1661.7000000000003</v>
      </c>
      <c r="G134" s="438">
        <v>1650.0500000000002</v>
      </c>
      <c r="H134" s="438">
        <v>1633.4000000000003</v>
      </c>
      <c r="I134" s="438">
        <v>1690.0000000000002</v>
      </c>
      <c r="J134" s="438">
        <v>1706.6500000000003</v>
      </c>
      <c r="K134" s="438">
        <v>1718.3000000000002</v>
      </c>
      <c r="L134" s="424">
        <v>1695</v>
      </c>
      <c r="M134" s="424">
        <v>1666.7</v>
      </c>
      <c r="N134" s="440">
        <v>1305150</v>
      </c>
      <c r="O134" s="441">
        <v>4.8608042421564294E-2</v>
      </c>
    </row>
    <row r="135" spans="1:15" ht="15">
      <c r="A135" s="397">
        <v>125</v>
      </c>
      <c r="B135" s="435" t="s">
        <v>80</v>
      </c>
      <c r="C135" s="397" t="s">
        <v>176</v>
      </c>
      <c r="D135" s="437">
        <v>2907.6</v>
      </c>
      <c r="E135" s="437">
        <v>2898.4833333333331</v>
      </c>
      <c r="F135" s="438">
        <v>2869.0166666666664</v>
      </c>
      <c r="G135" s="438">
        <v>2830.4333333333334</v>
      </c>
      <c r="H135" s="438">
        <v>2800.9666666666667</v>
      </c>
      <c r="I135" s="438">
        <v>2937.0666666666662</v>
      </c>
      <c r="J135" s="438">
        <v>2966.5333333333324</v>
      </c>
      <c r="K135" s="438">
        <v>3005.1166666666659</v>
      </c>
      <c r="L135" s="424">
        <v>2927.95</v>
      </c>
      <c r="M135" s="424">
        <v>2859.9</v>
      </c>
      <c r="N135" s="440">
        <v>946750</v>
      </c>
      <c r="O135" s="441">
        <v>-2.4471921689850594E-2</v>
      </c>
    </row>
    <row r="136" spans="1:15" ht="15">
      <c r="A136" s="397">
        <v>126</v>
      </c>
      <c r="B136" s="435" t="s">
        <v>58</v>
      </c>
      <c r="C136" s="397" t="s">
        <v>177</v>
      </c>
      <c r="D136" s="437">
        <v>1144.25</v>
      </c>
      <c r="E136" s="437">
        <v>1147.2166666666667</v>
      </c>
      <c r="F136" s="438">
        <v>1132.4333333333334</v>
      </c>
      <c r="G136" s="438">
        <v>1120.6166666666668</v>
      </c>
      <c r="H136" s="438">
        <v>1105.8333333333335</v>
      </c>
      <c r="I136" s="438">
        <v>1159.0333333333333</v>
      </c>
      <c r="J136" s="438">
        <v>1173.8166666666666</v>
      </c>
      <c r="K136" s="438">
        <v>1185.6333333333332</v>
      </c>
      <c r="L136" s="424">
        <v>1162</v>
      </c>
      <c r="M136" s="424">
        <v>1135.4000000000001</v>
      </c>
      <c r="N136" s="440">
        <v>3969600</v>
      </c>
      <c r="O136" s="441">
        <v>9.1519219035997561E-3</v>
      </c>
    </row>
    <row r="137" spans="1:15" ht="15">
      <c r="A137" s="397">
        <v>127</v>
      </c>
      <c r="B137" s="435" t="s">
        <v>53</v>
      </c>
      <c r="C137" s="397" t="s">
        <v>179</v>
      </c>
      <c r="D137" s="437">
        <v>439.5</v>
      </c>
      <c r="E137" s="437">
        <v>438.40000000000003</v>
      </c>
      <c r="F137" s="438">
        <v>434.90000000000009</v>
      </c>
      <c r="G137" s="438">
        <v>430.30000000000007</v>
      </c>
      <c r="H137" s="438">
        <v>426.80000000000013</v>
      </c>
      <c r="I137" s="438">
        <v>443.00000000000006</v>
      </c>
      <c r="J137" s="438">
        <v>446.49999999999994</v>
      </c>
      <c r="K137" s="438">
        <v>451.1</v>
      </c>
      <c r="L137" s="424">
        <v>441.9</v>
      </c>
      <c r="M137" s="424">
        <v>433.8</v>
      </c>
      <c r="N137" s="440">
        <v>58731650</v>
      </c>
      <c r="O137" s="441">
        <v>-8.184401929874038E-3</v>
      </c>
    </row>
    <row r="138" spans="1:15" ht="15">
      <c r="A138" s="397">
        <v>128</v>
      </c>
      <c r="B138" s="435" t="s">
        <v>90</v>
      </c>
      <c r="C138" s="397" t="s">
        <v>180</v>
      </c>
      <c r="D138" s="437">
        <v>542.85</v>
      </c>
      <c r="E138" s="437">
        <v>540.48333333333323</v>
      </c>
      <c r="F138" s="438">
        <v>528.96666666666647</v>
      </c>
      <c r="G138" s="438">
        <v>515.08333333333326</v>
      </c>
      <c r="H138" s="438">
        <v>503.56666666666649</v>
      </c>
      <c r="I138" s="438">
        <v>554.36666666666645</v>
      </c>
      <c r="J138" s="438">
        <v>565.8833333333331</v>
      </c>
      <c r="K138" s="438">
        <v>579.76666666666642</v>
      </c>
      <c r="L138" s="424">
        <v>552</v>
      </c>
      <c r="M138" s="424">
        <v>526.6</v>
      </c>
      <c r="N138" s="440">
        <v>3031200</v>
      </c>
      <c r="O138" s="441">
        <v>0.14428086070215176</v>
      </c>
    </row>
    <row r="139" spans="1:15" ht="15">
      <c r="A139" s="397">
        <v>129</v>
      </c>
      <c r="B139" s="435" t="s">
        <v>181</v>
      </c>
      <c r="C139" s="397" t="s">
        <v>182</v>
      </c>
      <c r="D139" s="437">
        <v>636.95000000000005</v>
      </c>
      <c r="E139" s="437">
        <v>637.66666666666674</v>
      </c>
      <c r="F139" s="438">
        <v>628.98333333333346</v>
      </c>
      <c r="G139" s="438">
        <v>621.01666666666677</v>
      </c>
      <c r="H139" s="438">
        <v>612.33333333333348</v>
      </c>
      <c r="I139" s="438">
        <v>645.63333333333344</v>
      </c>
      <c r="J139" s="438">
        <v>654.31666666666683</v>
      </c>
      <c r="K139" s="438">
        <v>662.28333333333342</v>
      </c>
      <c r="L139" s="424">
        <v>646.35</v>
      </c>
      <c r="M139" s="424">
        <v>629.70000000000005</v>
      </c>
      <c r="N139" s="440">
        <v>2515500</v>
      </c>
      <c r="O139" s="441">
        <v>3.4801925212884117E-2</v>
      </c>
    </row>
    <row r="140" spans="1:15" ht="15">
      <c r="A140" s="397">
        <v>130</v>
      </c>
      <c r="B140" s="435" t="s">
        <v>108</v>
      </c>
      <c r="C140" s="397" t="s">
        <v>183</v>
      </c>
      <c r="D140" s="437">
        <v>829.55</v>
      </c>
      <c r="E140" s="437">
        <v>827.06666666666661</v>
      </c>
      <c r="F140" s="438">
        <v>817.68333333333317</v>
      </c>
      <c r="G140" s="438">
        <v>805.81666666666661</v>
      </c>
      <c r="H140" s="438">
        <v>796.43333333333317</v>
      </c>
      <c r="I140" s="438">
        <v>838.93333333333317</v>
      </c>
      <c r="J140" s="438">
        <v>848.31666666666661</v>
      </c>
      <c r="K140" s="438">
        <v>860.18333333333317</v>
      </c>
      <c r="L140" s="424">
        <v>836.45</v>
      </c>
      <c r="M140" s="424">
        <v>815.2</v>
      </c>
      <c r="N140" s="440">
        <v>1113000</v>
      </c>
      <c r="O140" s="441">
        <v>-3.0318870883429168E-2</v>
      </c>
    </row>
    <row r="141" spans="1:15" ht="15">
      <c r="A141" s="397">
        <v>131</v>
      </c>
      <c r="B141" s="435" t="s">
        <v>51</v>
      </c>
      <c r="C141" s="397" t="s">
        <v>184</v>
      </c>
      <c r="D141" s="437">
        <v>306.45</v>
      </c>
      <c r="E141" s="437">
        <v>311.81666666666666</v>
      </c>
      <c r="F141" s="438">
        <v>300.63333333333333</v>
      </c>
      <c r="G141" s="438">
        <v>294.81666666666666</v>
      </c>
      <c r="H141" s="438">
        <v>283.63333333333333</v>
      </c>
      <c r="I141" s="438">
        <v>317.63333333333333</v>
      </c>
      <c r="J141" s="438">
        <v>328.81666666666661</v>
      </c>
      <c r="K141" s="438">
        <v>334.63333333333333</v>
      </c>
      <c r="L141" s="424">
        <v>323</v>
      </c>
      <c r="M141" s="424">
        <v>306</v>
      </c>
      <c r="N141" s="440">
        <v>12244500</v>
      </c>
      <c r="O141" s="441">
        <v>1.1037527593818985E-3</v>
      </c>
    </row>
    <row r="142" spans="1:15" ht="15">
      <c r="A142" s="397">
        <v>132</v>
      </c>
      <c r="B142" s="435" t="s">
        <v>45</v>
      </c>
      <c r="C142" s="397" t="s">
        <v>185</v>
      </c>
      <c r="D142" s="437">
        <v>175.5</v>
      </c>
      <c r="E142" s="437">
        <v>175.58333333333334</v>
      </c>
      <c r="F142" s="438">
        <v>172.4666666666667</v>
      </c>
      <c r="G142" s="438">
        <v>169.43333333333337</v>
      </c>
      <c r="H142" s="438">
        <v>166.31666666666672</v>
      </c>
      <c r="I142" s="438">
        <v>178.61666666666667</v>
      </c>
      <c r="J142" s="438">
        <v>181.73333333333329</v>
      </c>
      <c r="K142" s="438">
        <v>184.76666666666665</v>
      </c>
      <c r="L142" s="424">
        <v>178.7</v>
      </c>
      <c r="M142" s="424">
        <v>172.55</v>
      </c>
      <c r="N142" s="440">
        <v>59575300</v>
      </c>
      <c r="O142" s="441">
        <v>1.8067944905840939E-2</v>
      </c>
    </row>
    <row r="143" spans="1:15" ht="15">
      <c r="A143" s="397">
        <v>133</v>
      </c>
      <c r="B143" s="435" t="s">
        <v>45</v>
      </c>
      <c r="C143" s="397" t="s">
        <v>186</v>
      </c>
      <c r="D143" s="437">
        <v>81.349999999999994</v>
      </c>
      <c r="E143" s="437">
        <v>81.55</v>
      </c>
      <c r="F143" s="438">
        <v>79.8</v>
      </c>
      <c r="G143" s="438">
        <v>78.25</v>
      </c>
      <c r="H143" s="438">
        <v>76.5</v>
      </c>
      <c r="I143" s="438">
        <v>83.1</v>
      </c>
      <c r="J143" s="438">
        <v>84.85</v>
      </c>
      <c r="K143" s="438">
        <v>86.399999999999991</v>
      </c>
      <c r="L143" s="424">
        <v>83.3</v>
      </c>
      <c r="M143" s="424">
        <v>80</v>
      </c>
      <c r="N143" s="440">
        <v>33990000</v>
      </c>
      <c r="O143" s="441">
        <v>-4.4526901669758812E-2</v>
      </c>
    </row>
    <row r="144" spans="1:15" ht="15">
      <c r="A144" s="397">
        <v>134</v>
      </c>
      <c r="B144" s="435" t="s">
        <v>43</v>
      </c>
      <c r="C144" s="397" t="s">
        <v>187</v>
      </c>
      <c r="D144" s="437">
        <v>59.85</v>
      </c>
      <c r="E144" s="437">
        <v>59.949999999999996</v>
      </c>
      <c r="F144" s="438">
        <v>59.29999999999999</v>
      </c>
      <c r="G144" s="438">
        <v>58.749999999999993</v>
      </c>
      <c r="H144" s="438">
        <v>58.099999999999987</v>
      </c>
      <c r="I144" s="438">
        <v>60.499999999999993</v>
      </c>
      <c r="J144" s="438">
        <v>61.15</v>
      </c>
      <c r="K144" s="438">
        <v>61.699999999999996</v>
      </c>
      <c r="L144" s="424">
        <v>60.6</v>
      </c>
      <c r="M144" s="424">
        <v>59.4</v>
      </c>
      <c r="N144" s="440">
        <v>54621000</v>
      </c>
      <c r="O144" s="441">
        <v>1.6753224995811694E-2</v>
      </c>
    </row>
    <row r="145" spans="1:15" ht="15">
      <c r="A145" s="397">
        <v>135</v>
      </c>
      <c r="B145" s="435" t="s">
        <v>114</v>
      </c>
      <c r="C145" s="397" t="s">
        <v>188</v>
      </c>
      <c r="D145" s="437">
        <v>399.55</v>
      </c>
      <c r="E145" s="437">
        <v>393.3</v>
      </c>
      <c r="F145" s="438">
        <v>385</v>
      </c>
      <c r="G145" s="438">
        <v>370.45</v>
      </c>
      <c r="H145" s="438">
        <v>362.15</v>
      </c>
      <c r="I145" s="438">
        <v>407.85</v>
      </c>
      <c r="J145" s="438">
        <v>416.15000000000009</v>
      </c>
      <c r="K145" s="438">
        <v>430.70000000000005</v>
      </c>
      <c r="L145" s="424">
        <v>401.6</v>
      </c>
      <c r="M145" s="424">
        <v>378.75</v>
      </c>
      <c r="N145" s="440">
        <v>23158886</v>
      </c>
      <c r="O145" s="441">
        <v>-1.3079355507318573E-3</v>
      </c>
    </row>
    <row r="146" spans="1:15" ht="15">
      <c r="A146" s="397">
        <v>136</v>
      </c>
      <c r="B146" s="435" t="s">
        <v>108</v>
      </c>
      <c r="C146" s="397" t="s">
        <v>189</v>
      </c>
      <c r="D146" s="437">
        <v>2211.5500000000002</v>
      </c>
      <c r="E146" s="437">
        <v>2232.1833333333334</v>
      </c>
      <c r="F146" s="438">
        <v>2185.3666666666668</v>
      </c>
      <c r="G146" s="438">
        <v>2159.1833333333334</v>
      </c>
      <c r="H146" s="438">
        <v>2112.3666666666668</v>
      </c>
      <c r="I146" s="438">
        <v>2258.3666666666668</v>
      </c>
      <c r="J146" s="438">
        <v>2305.1833333333334</v>
      </c>
      <c r="K146" s="438">
        <v>2331.3666666666668</v>
      </c>
      <c r="L146" s="424">
        <v>2279</v>
      </c>
      <c r="M146" s="424">
        <v>2206</v>
      </c>
      <c r="N146" s="440">
        <v>18228000</v>
      </c>
      <c r="O146" s="441">
        <v>7.3640144240732812E-3</v>
      </c>
    </row>
    <row r="147" spans="1:15" ht="15">
      <c r="A147" s="397">
        <v>137</v>
      </c>
      <c r="B147" s="435" t="s">
        <v>108</v>
      </c>
      <c r="C147" s="397" t="s">
        <v>190</v>
      </c>
      <c r="D147" s="437">
        <v>764</v>
      </c>
      <c r="E147" s="437">
        <v>758.05000000000007</v>
      </c>
      <c r="F147" s="438">
        <v>749.10000000000014</v>
      </c>
      <c r="G147" s="438">
        <v>734.2</v>
      </c>
      <c r="H147" s="438">
        <v>725.25000000000011</v>
      </c>
      <c r="I147" s="438">
        <v>772.95000000000016</v>
      </c>
      <c r="J147" s="438">
        <v>781.9000000000002</v>
      </c>
      <c r="K147" s="438">
        <v>796.80000000000018</v>
      </c>
      <c r="L147" s="424">
        <v>767</v>
      </c>
      <c r="M147" s="424">
        <v>743.15</v>
      </c>
      <c r="N147" s="440">
        <v>19820400</v>
      </c>
      <c r="O147" s="441">
        <v>0.11360571736785328</v>
      </c>
    </row>
    <row r="148" spans="1:15" ht="15">
      <c r="A148" s="397">
        <v>138</v>
      </c>
      <c r="B148" s="435" t="s">
        <v>51</v>
      </c>
      <c r="C148" s="397" t="s">
        <v>191</v>
      </c>
      <c r="D148" s="437">
        <v>1307.2</v>
      </c>
      <c r="E148" s="437">
        <v>1311.6166666666666</v>
      </c>
      <c r="F148" s="438">
        <v>1284.2333333333331</v>
      </c>
      <c r="G148" s="438">
        <v>1261.2666666666667</v>
      </c>
      <c r="H148" s="438">
        <v>1233.8833333333332</v>
      </c>
      <c r="I148" s="438">
        <v>1334.583333333333</v>
      </c>
      <c r="J148" s="438">
        <v>1361.9666666666667</v>
      </c>
      <c r="K148" s="438">
        <v>1384.9333333333329</v>
      </c>
      <c r="L148" s="424">
        <v>1339</v>
      </c>
      <c r="M148" s="424">
        <v>1288.6500000000001</v>
      </c>
      <c r="N148" s="440">
        <v>9887250</v>
      </c>
      <c r="O148" s="441">
        <v>1.6657669468651191E-2</v>
      </c>
    </row>
    <row r="149" spans="1:15" ht="15">
      <c r="A149" s="397">
        <v>139</v>
      </c>
      <c r="B149" s="435" t="s">
        <v>53</v>
      </c>
      <c r="C149" s="397" t="s">
        <v>192</v>
      </c>
      <c r="D149" s="437">
        <v>1808.55</v>
      </c>
      <c r="E149" s="437">
        <v>1802.7166666666665</v>
      </c>
      <c r="F149" s="438">
        <v>1786.133333333333</v>
      </c>
      <c r="G149" s="438">
        <v>1763.7166666666665</v>
      </c>
      <c r="H149" s="438">
        <v>1747.133333333333</v>
      </c>
      <c r="I149" s="438">
        <v>1825.133333333333</v>
      </c>
      <c r="J149" s="438">
        <v>1841.7166666666665</v>
      </c>
      <c r="K149" s="438">
        <v>1864.133333333333</v>
      </c>
      <c r="L149" s="424">
        <v>1819.3</v>
      </c>
      <c r="M149" s="424">
        <v>1780.3</v>
      </c>
      <c r="N149" s="440">
        <v>369000</v>
      </c>
      <c r="O149" s="441">
        <v>-1.3368983957219251E-2</v>
      </c>
    </row>
    <row r="150" spans="1:15" ht="15">
      <c r="A150" s="397">
        <v>140</v>
      </c>
      <c r="B150" s="435" t="s">
        <v>43</v>
      </c>
      <c r="C150" s="397" t="s">
        <v>193</v>
      </c>
      <c r="D150" s="437">
        <v>282.10000000000002</v>
      </c>
      <c r="E150" s="437">
        <v>283.85000000000002</v>
      </c>
      <c r="F150" s="438">
        <v>279.40000000000003</v>
      </c>
      <c r="G150" s="438">
        <v>276.7</v>
      </c>
      <c r="H150" s="438">
        <v>272.25</v>
      </c>
      <c r="I150" s="438">
        <v>286.55000000000007</v>
      </c>
      <c r="J150" s="438">
        <v>291.00000000000011</v>
      </c>
      <c r="K150" s="438">
        <v>293.7000000000001</v>
      </c>
      <c r="L150" s="424">
        <v>288.3</v>
      </c>
      <c r="M150" s="424">
        <v>281.14999999999998</v>
      </c>
      <c r="N150" s="440">
        <v>4185000</v>
      </c>
      <c r="O150" s="441">
        <v>7.2252113758647193E-2</v>
      </c>
    </row>
    <row r="151" spans="1:15" ht="15">
      <c r="A151" s="397">
        <v>141</v>
      </c>
      <c r="B151" s="435" t="s">
        <v>45</v>
      </c>
      <c r="C151" s="397" t="s">
        <v>194</v>
      </c>
      <c r="D151" s="437">
        <v>455.9</v>
      </c>
      <c r="E151" s="437">
        <v>459.43333333333334</v>
      </c>
      <c r="F151" s="438">
        <v>443.41666666666669</v>
      </c>
      <c r="G151" s="438">
        <v>430.93333333333334</v>
      </c>
      <c r="H151" s="438">
        <v>414.91666666666669</v>
      </c>
      <c r="I151" s="438">
        <v>471.91666666666669</v>
      </c>
      <c r="J151" s="438">
        <v>487.93333333333334</v>
      </c>
      <c r="K151" s="438">
        <v>500.41666666666669</v>
      </c>
      <c r="L151" s="424">
        <v>475.45</v>
      </c>
      <c r="M151" s="424">
        <v>446.95</v>
      </c>
      <c r="N151" s="440">
        <v>8519750</v>
      </c>
      <c r="O151" s="441">
        <v>7.4234018408775693E-2</v>
      </c>
    </row>
    <row r="152" spans="1:15" ht="15">
      <c r="A152" s="397">
        <v>142</v>
      </c>
      <c r="B152" s="435" t="s">
        <v>51</v>
      </c>
      <c r="C152" s="397" t="s">
        <v>195</v>
      </c>
      <c r="D152" s="437">
        <v>1253.75</v>
      </c>
      <c r="E152" s="437">
        <v>1260.4833333333333</v>
      </c>
      <c r="F152" s="438">
        <v>1238.8666666666668</v>
      </c>
      <c r="G152" s="438">
        <v>1223.9833333333333</v>
      </c>
      <c r="H152" s="438">
        <v>1202.3666666666668</v>
      </c>
      <c r="I152" s="438">
        <v>1275.3666666666668</v>
      </c>
      <c r="J152" s="438">
        <v>1296.9833333333331</v>
      </c>
      <c r="K152" s="438">
        <v>1311.8666666666668</v>
      </c>
      <c r="L152" s="424">
        <v>1282.0999999999999</v>
      </c>
      <c r="M152" s="424">
        <v>1245.5999999999999</v>
      </c>
      <c r="N152" s="440">
        <v>2091600</v>
      </c>
      <c r="O152" s="441">
        <v>7.4433656957928807E-2</v>
      </c>
    </row>
    <row r="153" spans="1:15" ht="15">
      <c r="A153" s="397">
        <v>143</v>
      </c>
      <c r="B153" s="435" t="s">
        <v>58</v>
      </c>
      <c r="C153" s="397" t="s">
        <v>196</v>
      </c>
      <c r="D153" s="437">
        <v>272.89999999999998</v>
      </c>
      <c r="E153" s="437">
        <v>273.5</v>
      </c>
      <c r="F153" s="438">
        <v>269.45</v>
      </c>
      <c r="G153" s="438">
        <v>266</v>
      </c>
      <c r="H153" s="438">
        <v>261.95</v>
      </c>
      <c r="I153" s="438">
        <v>276.95</v>
      </c>
      <c r="J153" s="438">
        <v>280.99999999999994</v>
      </c>
      <c r="K153" s="438">
        <v>284.45</v>
      </c>
      <c r="L153" s="424">
        <v>277.55</v>
      </c>
      <c r="M153" s="424">
        <v>270.05</v>
      </c>
      <c r="N153" s="440">
        <v>8276800</v>
      </c>
      <c r="O153" s="441">
        <v>7.4001947419668939E-3</v>
      </c>
    </row>
    <row r="154" spans="1:15" ht="15">
      <c r="A154" s="397">
        <v>144</v>
      </c>
      <c r="B154" s="435" t="s">
        <v>38</v>
      </c>
      <c r="C154" s="397" t="s">
        <v>197</v>
      </c>
      <c r="D154" s="437">
        <v>4181.8999999999996</v>
      </c>
      <c r="E154" s="437">
        <v>4174.1500000000005</v>
      </c>
      <c r="F154" s="438">
        <v>4153.2000000000007</v>
      </c>
      <c r="G154" s="438">
        <v>4124.5</v>
      </c>
      <c r="H154" s="438">
        <v>4103.55</v>
      </c>
      <c r="I154" s="438">
        <v>4202.8500000000013</v>
      </c>
      <c r="J154" s="438">
        <v>4223.8</v>
      </c>
      <c r="K154" s="438">
        <v>4252.5000000000018</v>
      </c>
      <c r="L154" s="424">
        <v>4195.1000000000004</v>
      </c>
      <c r="M154" s="424">
        <v>4145.45</v>
      </c>
      <c r="N154" s="440">
        <v>2459000</v>
      </c>
      <c r="O154" s="441">
        <v>7.8694974997950643E-3</v>
      </c>
    </row>
    <row r="155" spans="1:15" ht="15">
      <c r="A155" s="397">
        <v>145</v>
      </c>
      <c r="B155" s="435" t="s">
        <v>55</v>
      </c>
      <c r="C155" s="397" t="s">
        <v>198</v>
      </c>
      <c r="D155" s="437">
        <v>58.95</v>
      </c>
      <c r="E155" s="437">
        <v>58.783333333333331</v>
      </c>
      <c r="F155" s="438">
        <v>57.316666666666663</v>
      </c>
      <c r="G155" s="438">
        <v>55.68333333333333</v>
      </c>
      <c r="H155" s="438">
        <v>54.216666666666661</v>
      </c>
      <c r="I155" s="438">
        <v>60.416666666666664</v>
      </c>
      <c r="J155" s="438">
        <v>61.883333333333333</v>
      </c>
      <c r="K155" s="438">
        <v>63.516666666666666</v>
      </c>
      <c r="L155" s="424">
        <v>60.25</v>
      </c>
      <c r="M155" s="424">
        <v>57.15</v>
      </c>
      <c r="N155" s="440">
        <v>30632000</v>
      </c>
      <c r="O155" s="441">
        <v>-4.5791539467945924E-2</v>
      </c>
    </row>
    <row r="156" spans="1:15" ht="15">
      <c r="A156" s="397">
        <v>146</v>
      </c>
      <c r="B156" s="435" t="s">
        <v>181</v>
      </c>
      <c r="C156" s="397" t="s">
        <v>199</v>
      </c>
      <c r="D156" s="437">
        <v>590.95000000000005</v>
      </c>
      <c r="E156" s="437">
        <v>594.19999999999993</v>
      </c>
      <c r="F156" s="438">
        <v>584.84999999999991</v>
      </c>
      <c r="G156" s="438">
        <v>578.75</v>
      </c>
      <c r="H156" s="438">
        <v>569.4</v>
      </c>
      <c r="I156" s="438">
        <v>600.29999999999984</v>
      </c>
      <c r="J156" s="438">
        <v>609.65</v>
      </c>
      <c r="K156" s="438">
        <v>615.74999999999977</v>
      </c>
      <c r="L156" s="424">
        <v>603.54999999999995</v>
      </c>
      <c r="M156" s="424">
        <v>588.1</v>
      </c>
      <c r="N156" s="440">
        <v>13683600</v>
      </c>
      <c r="O156" s="441">
        <v>1.7738804471517506E-2</v>
      </c>
    </row>
    <row r="157" spans="1:15" ht="15">
      <c r="A157" s="397">
        <v>147</v>
      </c>
      <c r="B157" s="435" t="s">
        <v>114</v>
      </c>
      <c r="C157" s="397" t="s">
        <v>200</v>
      </c>
      <c r="D157" s="437">
        <v>153.65</v>
      </c>
      <c r="E157" s="437">
        <v>151.78333333333333</v>
      </c>
      <c r="F157" s="438">
        <v>149.16666666666666</v>
      </c>
      <c r="G157" s="438">
        <v>144.68333333333334</v>
      </c>
      <c r="H157" s="438">
        <v>142.06666666666666</v>
      </c>
      <c r="I157" s="438">
        <v>156.26666666666665</v>
      </c>
      <c r="J157" s="438">
        <v>158.88333333333333</v>
      </c>
      <c r="K157" s="438">
        <v>163.36666666666665</v>
      </c>
      <c r="L157" s="424">
        <v>154.4</v>
      </c>
      <c r="M157" s="424">
        <v>147.30000000000001</v>
      </c>
      <c r="N157" s="440">
        <v>57226000</v>
      </c>
      <c r="O157" s="441">
        <v>7.6789914385172645E-2</v>
      </c>
    </row>
    <row r="158" spans="1:15" ht="15">
      <c r="A158" s="397">
        <v>148</v>
      </c>
      <c r="B158" s="435" t="s">
        <v>65</v>
      </c>
      <c r="C158" s="397" t="s">
        <v>201</v>
      </c>
      <c r="D158" s="437">
        <v>699.05</v>
      </c>
      <c r="E158" s="437">
        <v>702.35</v>
      </c>
      <c r="F158" s="438">
        <v>694.25</v>
      </c>
      <c r="G158" s="438">
        <v>689.44999999999993</v>
      </c>
      <c r="H158" s="438">
        <v>681.34999999999991</v>
      </c>
      <c r="I158" s="438">
        <v>707.15000000000009</v>
      </c>
      <c r="J158" s="438">
        <v>715.25000000000023</v>
      </c>
      <c r="K158" s="438">
        <v>720.05000000000018</v>
      </c>
      <c r="L158" s="424">
        <v>710.45</v>
      </c>
      <c r="M158" s="424">
        <v>697.55</v>
      </c>
      <c r="N158" s="440">
        <v>1715000</v>
      </c>
      <c r="O158" s="441">
        <v>4.0024257125530621E-2</v>
      </c>
    </row>
    <row r="159" spans="1:15" ht="15">
      <c r="A159" s="397">
        <v>149</v>
      </c>
      <c r="B159" s="435" t="s">
        <v>108</v>
      </c>
      <c r="C159" s="397" t="s">
        <v>202</v>
      </c>
      <c r="D159" s="437">
        <v>259.2</v>
      </c>
      <c r="E159" s="437">
        <v>259.48333333333335</v>
      </c>
      <c r="F159" s="438">
        <v>257.16666666666669</v>
      </c>
      <c r="G159" s="438">
        <v>255.13333333333333</v>
      </c>
      <c r="H159" s="438">
        <v>252.81666666666666</v>
      </c>
      <c r="I159" s="438">
        <v>261.51666666666671</v>
      </c>
      <c r="J159" s="438">
        <v>263.83333333333331</v>
      </c>
      <c r="K159" s="438">
        <v>265.86666666666673</v>
      </c>
      <c r="L159" s="424">
        <v>261.8</v>
      </c>
      <c r="M159" s="424">
        <v>257.45</v>
      </c>
      <c r="N159" s="440">
        <v>24931200</v>
      </c>
      <c r="O159" s="441">
        <v>1.7500326498628704E-2</v>
      </c>
    </row>
    <row r="160" spans="1:15" ht="15">
      <c r="A160" s="397">
        <v>150</v>
      </c>
      <c r="B160" s="435" t="s">
        <v>55</v>
      </c>
      <c r="C160" s="397" t="s">
        <v>203</v>
      </c>
      <c r="D160" s="437">
        <v>66.45</v>
      </c>
      <c r="E160" s="437">
        <v>67.516666666666666</v>
      </c>
      <c r="F160" s="438">
        <v>63.183333333333337</v>
      </c>
      <c r="G160" s="438">
        <v>59.916666666666671</v>
      </c>
      <c r="H160" s="438">
        <v>55.583333333333343</v>
      </c>
      <c r="I160" s="438">
        <v>70.783333333333331</v>
      </c>
      <c r="J160" s="438">
        <v>75.116666666666674</v>
      </c>
      <c r="K160" s="438">
        <v>78.383333333333326</v>
      </c>
      <c r="L160" s="424">
        <v>71.849999999999994</v>
      </c>
      <c r="M160" s="424">
        <v>64.25</v>
      </c>
      <c r="N160" s="440">
        <v>148152400</v>
      </c>
      <c r="O160" s="441">
        <v>8.1288642045539601E-3</v>
      </c>
    </row>
    <row r="161" spans="1:15" ht="15">
      <c r="A161" s="397">
        <v>151</v>
      </c>
      <c r="B161" s="435" t="s">
        <v>90</v>
      </c>
      <c r="C161" s="397" t="s">
        <v>204</v>
      </c>
      <c r="D161" s="437">
        <v>309.35000000000002</v>
      </c>
      <c r="E161" s="437">
        <v>294.5</v>
      </c>
      <c r="F161" s="438">
        <v>277</v>
      </c>
      <c r="G161" s="438">
        <v>244.64999999999998</v>
      </c>
      <c r="H161" s="438">
        <v>227.14999999999998</v>
      </c>
      <c r="I161" s="438">
        <v>326.85000000000002</v>
      </c>
      <c r="J161" s="438">
        <v>344.35</v>
      </c>
      <c r="K161" s="438">
        <v>376.70000000000005</v>
      </c>
      <c r="L161" s="424">
        <v>312</v>
      </c>
      <c r="M161" s="424">
        <v>262.14999999999998</v>
      </c>
      <c r="N161" s="440">
        <v>28140200</v>
      </c>
      <c r="O161" s="441">
        <v>3.2201978556468093E-2</v>
      </c>
    </row>
    <row r="162" spans="1:15" ht="15">
      <c r="A162" s="397"/>
      <c r="C162" s="397"/>
      <c r="D162" s="437"/>
      <c r="E162" s="437"/>
      <c r="F162" s="438"/>
      <c r="G162" s="438"/>
      <c r="H162" s="438"/>
      <c r="I162" s="438"/>
      <c r="J162" s="438"/>
      <c r="K162" s="438"/>
      <c r="L162" s="424"/>
      <c r="M162" s="424"/>
      <c r="N162" s="440"/>
      <c r="O162" s="441"/>
    </row>
    <row r="163" spans="1:15" ht="15">
      <c r="A163" s="397"/>
      <c r="C163" s="397"/>
      <c r="D163" s="437"/>
      <c r="E163" s="437"/>
      <c r="F163" s="438"/>
      <c r="G163" s="438"/>
      <c r="H163" s="438"/>
      <c r="I163" s="438"/>
      <c r="J163" s="438"/>
      <c r="K163" s="438"/>
      <c r="L163" s="424"/>
      <c r="M163" s="424"/>
      <c r="N163" s="440"/>
      <c r="O163" s="441"/>
    </row>
    <row r="164" spans="1:15" ht="15">
      <c r="A164" s="397"/>
      <c r="C164" s="397"/>
      <c r="D164" s="437"/>
      <c r="E164" s="437"/>
      <c r="F164" s="438"/>
      <c r="G164" s="438"/>
      <c r="H164" s="438"/>
      <c r="I164" s="438"/>
      <c r="J164" s="438"/>
      <c r="K164" s="438"/>
      <c r="L164" s="424"/>
      <c r="M164" s="424"/>
      <c r="N164" s="440"/>
      <c r="O164" s="441"/>
    </row>
    <row r="165" spans="1:15" ht="15">
      <c r="A165" s="397"/>
      <c r="C165" s="397"/>
      <c r="D165" s="437"/>
      <c r="E165" s="437"/>
      <c r="F165" s="438"/>
      <c r="G165" s="438"/>
      <c r="H165" s="438"/>
      <c r="I165" s="438"/>
      <c r="J165" s="438"/>
      <c r="K165" s="438"/>
      <c r="L165" s="424"/>
      <c r="M165" s="424"/>
      <c r="N165" s="440"/>
      <c r="O165" s="441"/>
    </row>
    <row r="166" spans="1:15">
      <c r="A166" s="397"/>
      <c r="C166" s="410"/>
      <c r="D166" s="442"/>
      <c r="E166" s="442"/>
      <c r="F166" s="443"/>
      <c r="G166" s="443"/>
      <c r="H166" s="443"/>
      <c r="I166" s="443"/>
      <c r="J166" s="443"/>
      <c r="K166" s="443"/>
      <c r="L166" s="447"/>
      <c r="M166" s="447"/>
    </row>
    <row r="167" spans="1:15">
      <c r="A167" s="397"/>
      <c r="C167" s="416"/>
      <c r="D167" s="412"/>
      <c r="E167" s="412"/>
      <c r="F167" s="411"/>
      <c r="G167" s="411"/>
      <c r="H167" s="411"/>
      <c r="I167" s="411"/>
      <c r="J167" s="411"/>
      <c r="K167" s="411"/>
      <c r="L167" s="411"/>
      <c r="M167" s="411"/>
    </row>
    <row r="168" spans="1:15">
      <c r="A168" s="397"/>
      <c r="B168" s="416"/>
      <c r="C168" s="416"/>
      <c r="D168" s="412"/>
      <c r="E168" s="412"/>
      <c r="F168" s="411"/>
      <c r="G168" s="411"/>
      <c r="H168" s="411"/>
      <c r="I168" s="411"/>
      <c r="J168" s="411"/>
      <c r="K168" s="411"/>
      <c r="L168" s="411"/>
      <c r="M168" s="411"/>
    </row>
    <row r="169" spans="1:15">
      <c r="A169" s="397"/>
      <c r="B169" s="416"/>
      <c r="C169" s="416"/>
      <c r="D169" s="412"/>
      <c r="E169" s="412"/>
      <c r="F169" s="411"/>
      <c r="G169" s="411"/>
      <c r="H169" s="411"/>
      <c r="I169" s="411"/>
      <c r="J169" s="411"/>
      <c r="K169" s="411"/>
      <c r="L169" s="411"/>
      <c r="M169" s="411"/>
    </row>
    <row r="170" spans="1:15">
      <c r="A170" s="410"/>
      <c r="B170" s="416"/>
      <c r="C170" s="416"/>
      <c r="D170" s="412"/>
      <c r="E170" s="412"/>
      <c r="F170" s="411"/>
      <c r="G170" s="411"/>
      <c r="H170" s="411"/>
      <c r="I170" s="411"/>
      <c r="J170" s="411"/>
      <c r="K170" s="411"/>
      <c r="L170" s="411"/>
      <c r="M170" s="411"/>
    </row>
    <row r="171" spans="1:15">
      <c r="A171" s="410"/>
      <c r="B171" s="416"/>
      <c r="C171" s="416"/>
      <c r="D171" s="412"/>
      <c r="E171" s="412"/>
      <c r="F171" s="411"/>
      <c r="G171" s="411"/>
      <c r="H171" s="411"/>
      <c r="I171" s="411"/>
      <c r="J171" s="411"/>
      <c r="K171" s="411"/>
      <c r="L171" s="411"/>
      <c r="M171" s="411"/>
    </row>
    <row r="172" spans="1:15">
      <c r="B172" s="416"/>
    </row>
    <row r="173" spans="1:15">
      <c r="C173" s="412"/>
      <c r="D173" s="412"/>
      <c r="E173" s="412"/>
      <c r="F173" s="411"/>
      <c r="G173" s="411"/>
      <c r="H173" s="411"/>
      <c r="I173" s="411"/>
      <c r="J173" s="411"/>
      <c r="K173" s="411"/>
      <c r="L173" s="411"/>
      <c r="M173" s="411"/>
    </row>
    <row r="174" spans="1:15">
      <c r="B174" s="420"/>
      <c r="C174" s="412"/>
      <c r="D174" s="412"/>
      <c r="E174" s="412"/>
      <c r="F174" s="411"/>
      <c r="G174" s="411"/>
      <c r="H174" s="411"/>
      <c r="I174" s="411"/>
      <c r="J174" s="411"/>
      <c r="K174" s="411"/>
      <c r="L174" s="411"/>
      <c r="M174" s="411"/>
    </row>
    <row r="175" spans="1:15">
      <c r="B175" s="444"/>
      <c r="C175" s="412"/>
      <c r="D175" s="412"/>
      <c r="E175" s="412"/>
      <c r="F175" s="411"/>
      <c r="G175" s="411"/>
      <c r="H175" s="411"/>
      <c r="I175" s="411"/>
      <c r="J175" s="411"/>
      <c r="K175" s="411"/>
      <c r="L175" s="411"/>
      <c r="M175" s="411"/>
    </row>
    <row r="176" spans="1:15">
      <c r="B176" s="444"/>
      <c r="C176" s="412"/>
      <c r="D176" s="412"/>
      <c r="E176" s="412"/>
      <c r="F176" s="411"/>
      <c r="G176" s="411"/>
      <c r="H176" s="411"/>
      <c r="I176" s="411"/>
      <c r="J176" s="411"/>
      <c r="K176" s="411"/>
      <c r="L176" s="411"/>
      <c r="M176" s="411"/>
    </row>
    <row r="177" spans="1:13">
      <c r="B177" s="444"/>
      <c r="C177" s="412"/>
      <c r="D177" s="412"/>
      <c r="E177" s="412"/>
      <c r="F177" s="411"/>
      <c r="G177" s="411"/>
      <c r="H177" s="411"/>
      <c r="I177" s="411"/>
      <c r="J177" s="411"/>
      <c r="K177" s="411"/>
      <c r="L177" s="411"/>
      <c r="M177" s="411"/>
    </row>
    <row r="178" spans="1:13">
      <c r="A178" s="416" t="s">
        <v>205</v>
      </c>
      <c r="B178" s="445"/>
      <c r="C178" s="412"/>
      <c r="D178" s="412"/>
      <c r="E178" s="412"/>
      <c r="F178" s="411"/>
      <c r="G178" s="411"/>
      <c r="H178" s="411"/>
      <c r="I178" s="411"/>
      <c r="J178" s="411"/>
      <c r="K178" s="411"/>
      <c r="L178" s="411"/>
      <c r="M178" s="411"/>
    </row>
    <row r="179" spans="1:13">
      <c r="A179" s="416" t="s">
        <v>206</v>
      </c>
      <c r="B179" s="445"/>
      <c r="D179" s="444"/>
      <c r="E179" s="444"/>
      <c r="F179" s="446"/>
      <c r="G179" s="446"/>
      <c r="H179" s="411"/>
      <c r="I179" s="446"/>
      <c r="J179" s="446"/>
      <c r="K179" s="446"/>
      <c r="L179" s="446"/>
      <c r="M179" s="446"/>
    </row>
    <row r="180" spans="1:13">
      <c r="A180" s="416" t="s">
        <v>207</v>
      </c>
      <c r="B180" s="445"/>
      <c r="D180" s="444"/>
      <c r="E180" s="444"/>
      <c r="F180" s="446"/>
      <c r="G180" s="446"/>
      <c r="H180" s="446"/>
      <c r="I180" s="446"/>
      <c r="J180" s="446"/>
      <c r="K180" s="446"/>
      <c r="L180" s="446"/>
      <c r="M180" s="446"/>
    </row>
    <row r="181" spans="1:13">
      <c r="A181" s="416" t="s">
        <v>208</v>
      </c>
      <c r="B181" s="445"/>
      <c r="D181" s="445"/>
      <c r="E181" s="445"/>
      <c r="F181" s="446"/>
      <c r="G181" s="446"/>
      <c r="H181" s="446"/>
      <c r="I181" s="446"/>
      <c r="J181" s="446"/>
      <c r="K181" s="446"/>
      <c r="L181" s="446"/>
      <c r="M181" s="446"/>
    </row>
    <row r="182" spans="1:13">
      <c r="A182" s="416" t="s">
        <v>209</v>
      </c>
      <c r="B182" s="445"/>
      <c r="D182" s="445"/>
      <c r="E182" s="445"/>
      <c r="F182" s="446"/>
      <c r="G182" s="446"/>
      <c r="H182" s="446"/>
      <c r="I182" s="446"/>
      <c r="J182" s="446"/>
      <c r="K182" s="446"/>
      <c r="L182" s="446"/>
      <c r="M182" s="446"/>
    </row>
    <row r="183" spans="1:13">
      <c r="B183" s="445"/>
      <c r="D183" s="445"/>
      <c r="E183" s="445"/>
      <c r="F183" s="446"/>
      <c r="G183" s="446"/>
      <c r="H183" s="446"/>
      <c r="I183" s="446"/>
      <c r="J183" s="446"/>
      <c r="K183" s="446"/>
      <c r="L183" s="446"/>
      <c r="M183" s="446"/>
    </row>
    <row r="184" spans="1:13">
      <c r="A184" s="420" t="s">
        <v>210</v>
      </c>
      <c r="D184" s="445"/>
      <c r="E184" s="445"/>
      <c r="F184" s="446"/>
      <c r="G184" s="446"/>
      <c r="H184" s="446"/>
      <c r="I184" s="446"/>
      <c r="J184" s="446"/>
      <c r="K184" s="446"/>
      <c r="L184" s="446"/>
      <c r="M184" s="446"/>
    </row>
    <row r="185" spans="1:13">
      <c r="A185" s="444" t="s">
        <v>211</v>
      </c>
      <c r="D185" s="445"/>
      <c r="E185" s="445"/>
      <c r="F185" s="446"/>
      <c r="G185" s="446"/>
      <c r="H185" s="446"/>
      <c r="I185" s="446"/>
      <c r="J185" s="446"/>
      <c r="K185" s="446"/>
      <c r="L185" s="446"/>
      <c r="M185" s="446"/>
    </row>
    <row r="186" spans="1:13">
      <c r="A186" s="444" t="s">
        <v>212</v>
      </c>
      <c r="D186" s="445"/>
      <c r="E186" s="445"/>
      <c r="F186" s="446"/>
      <c r="G186" s="446"/>
      <c r="H186" s="446"/>
      <c r="I186" s="446"/>
      <c r="J186" s="446"/>
      <c r="K186" s="446"/>
      <c r="L186" s="446"/>
      <c r="M186" s="446"/>
    </row>
    <row r="187" spans="1:13">
      <c r="A187" s="444" t="s">
        <v>213</v>
      </c>
      <c r="H187" s="446"/>
    </row>
    <row r="188" spans="1:13">
      <c r="A188" s="445" t="s">
        <v>214</v>
      </c>
    </row>
    <row r="189" spans="1:13">
      <c r="A189" s="445" t="s">
        <v>215</v>
      </c>
    </row>
    <row r="190" spans="1:13">
      <c r="A190" s="445" t="s">
        <v>216</v>
      </c>
    </row>
    <row r="191" spans="1:13">
      <c r="A191" s="445" t="s">
        <v>217</v>
      </c>
    </row>
    <row r="192" spans="1:13">
      <c r="A192" s="445" t="s">
        <v>218</v>
      </c>
    </row>
    <row r="193" spans="1:1">
      <c r="A193" s="445" t="s">
        <v>219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7"/>
  <sheetViews>
    <sheetView zoomScale="85" zoomScaleNormal="85" workbookViewId="0">
      <pane ySplit="9" topLeftCell="A10" activePane="bottomLeft" state="frozen"/>
      <selection pane="bottomLeft" activeCell="G23" sqref="G23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419" customWidth="1"/>
    <col min="13" max="13" width="12.7109375" style="11" customWidth="1"/>
    <col min="14" max="16384" width="9.140625" style="11"/>
  </cols>
  <sheetData>
    <row r="2" spans="1:15">
      <c r="A2" s="389"/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425"/>
      <c r="M2" s="389"/>
      <c r="N2" s="389"/>
      <c r="O2" s="389"/>
    </row>
    <row r="3" spans="1:15">
      <c r="A3" s="389"/>
      <c r="B3" s="389"/>
      <c r="C3" s="389"/>
      <c r="D3" s="389"/>
      <c r="E3" s="389"/>
      <c r="F3" s="389"/>
      <c r="G3" s="389"/>
      <c r="H3" s="389"/>
      <c r="I3" s="389"/>
      <c r="J3" s="389"/>
      <c r="K3" s="389"/>
      <c r="L3" s="425"/>
      <c r="M3" s="389"/>
      <c r="N3" s="389"/>
      <c r="O3" s="389"/>
    </row>
    <row r="4" spans="1:15">
      <c r="A4" s="389"/>
      <c r="B4" s="389"/>
      <c r="C4" s="389"/>
      <c r="D4" s="389"/>
      <c r="E4" s="389"/>
      <c r="F4" s="389"/>
      <c r="G4" s="389"/>
      <c r="H4" s="389"/>
      <c r="I4" s="389"/>
      <c r="J4" s="389"/>
      <c r="K4" s="389"/>
      <c r="L4" s="425"/>
      <c r="M4" s="389"/>
      <c r="N4" s="389"/>
      <c r="O4" s="389"/>
    </row>
    <row r="5" spans="1:15" ht="25.5" customHeight="1">
      <c r="M5" s="375" t="s">
        <v>14</v>
      </c>
    </row>
    <row r="6" spans="1:15">
      <c r="A6" s="420" t="s">
        <v>15</v>
      </c>
      <c r="K6" s="400">
        <f>Main!B10</f>
        <v>43773</v>
      </c>
    </row>
    <row r="7" spans="1:15">
      <c r="A7"/>
    </row>
    <row r="8" spans="1:15" ht="28.5" customHeight="1">
      <c r="A8" s="547" t="s">
        <v>16</v>
      </c>
      <c r="B8" s="548" t="s">
        <v>18</v>
      </c>
      <c r="C8" s="546" t="s">
        <v>19</v>
      </c>
      <c r="D8" s="546" t="s">
        <v>20</v>
      </c>
      <c r="E8" s="546" t="s">
        <v>21</v>
      </c>
      <c r="F8" s="546"/>
      <c r="G8" s="546"/>
      <c r="H8" s="546" t="s">
        <v>22</v>
      </c>
      <c r="I8" s="546"/>
      <c r="J8" s="546"/>
      <c r="K8" s="394"/>
      <c r="L8" s="402"/>
      <c r="M8" s="402"/>
    </row>
    <row r="9" spans="1:15" ht="36" customHeight="1">
      <c r="A9" s="542"/>
      <c r="B9" s="544"/>
      <c r="C9" s="549" t="s">
        <v>23</v>
      </c>
      <c r="D9" s="549"/>
      <c r="E9" s="396" t="s">
        <v>24</v>
      </c>
      <c r="F9" s="396" t="s">
        <v>25</v>
      </c>
      <c r="G9" s="396" t="s">
        <v>26</v>
      </c>
      <c r="H9" s="396" t="s">
        <v>27</v>
      </c>
      <c r="I9" s="396" t="s">
        <v>28</v>
      </c>
      <c r="J9" s="396" t="s">
        <v>29</v>
      </c>
      <c r="K9" s="396" t="s">
        <v>30</v>
      </c>
      <c r="L9" s="426" t="s">
        <v>31</v>
      </c>
      <c r="M9" s="404" t="s">
        <v>220</v>
      </c>
    </row>
    <row r="10" spans="1:15">
      <c r="A10" s="421">
        <v>1</v>
      </c>
      <c r="B10" s="397" t="s">
        <v>221</v>
      </c>
      <c r="C10" s="422">
        <v>11890.6</v>
      </c>
      <c r="D10" s="423">
        <v>11884.083333333334</v>
      </c>
      <c r="E10" s="423">
        <v>11849.866666666669</v>
      </c>
      <c r="F10" s="423">
        <v>11809.133333333335</v>
      </c>
      <c r="G10" s="423">
        <v>11774.91666666667</v>
      </c>
      <c r="H10" s="423">
        <v>11924.816666666668</v>
      </c>
      <c r="I10" s="423">
        <v>11959.033333333331</v>
      </c>
      <c r="J10" s="423">
        <v>11999.766666666666</v>
      </c>
      <c r="K10" s="422">
        <v>11918.3</v>
      </c>
      <c r="L10" s="422">
        <v>11843.35</v>
      </c>
      <c r="M10" s="427"/>
    </row>
    <row r="11" spans="1:15">
      <c r="A11" s="421">
        <v>2</v>
      </c>
      <c r="B11" s="397" t="s">
        <v>222</v>
      </c>
      <c r="C11" s="424">
        <v>30330.55</v>
      </c>
      <c r="D11" s="399">
        <v>30256.150000000005</v>
      </c>
      <c r="E11" s="399">
        <v>30103.30000000001</v>
      </c>
      <c r="F11" s="399">
        <v>29876.050000000007</v>
      </c>
      <c r="G11" s="399">
        <v>29723.200000000012</v>
      </c>
      <c r="H11" s="399">
        <v>30483.400000000009</v>
      </c>
      <c r="I11" s="399">
        <v>30636.250000000007</v>
      </c>
      <c r="J11" s="399">
        <v>30863.500000000007</v>
      </c>
      <c r="K11" s="424">
        <v>30409</v>
      </c>
      <c r="L11" s="424">
        <v>30028.9</v>
      </c>
      <c r="M11" s="427"/>
    </row>
    <row r="12" spans="1:15">
      <c r="A12" s="421">
        <v>3</v>
      </c>
      <c r="B12" s="405" t="s">
        <v>223</v>
      </c>
      <c r="C12" s="424">
        <v>2054.85</v>
      </c>
      <c r="D12" s="399">
        <v>2047.3166666666666</v>
      </c>
      <c r="E12" s="399">
        <v>2036.4833333333331</v>
      </c>
      <c r="F12" s="399">
        <v>2018.1166666666666</v>
      </c>
      <c r="G12" s="399">
        <v>2007.2833333333331</v>
      </c>
      <c r="H12" s="399">
        <v>2065.6833333333334</v>
      </c>
      <c r="I12" s="399">
        <v>2076.5166666666673</v>
      </c>
      <c r="J12" s="399">
        <v>2094.8833333333332</v>
      </c>
      <c r="K12" s="424">
        <v>2058.15</v>
      </c>
      <c r="L12" s="424">
        <v>2028.95</v>
      </c>
      <c r="M12" s="427"/>
    </row>
    <row r="13" spans="1:15">
      <c r="A13" s="421">
        <v>4</v>
      </c>
      <c r="B13" s="397" t="s">
        <v>224</v>
      </c>
      <c r="C13" s="424">
        <v>3302.45</v>
      </c>
      <c r="D13" s="399">
        <v>3307.7666666666664</v>
      </c>
      <c r="E13" s="399">
        <v>3295.6833333333329</v>
      </c>
      <c r="F13" s="399">
        <v>3288.9166666666665</v>
      </c>
      <c r="G13" s="399">
        <v>3276.833333333333</v>
      </c>
      <c r="H13" s="399">
        <v>3314.5333333333328</v>
      </c>
      <c r="I13" s="399">
        <v>3326.6166666666668</v>
      </c>
      <c r="J13" s="399">
        <v>3333.3833333333328</v>
      </c>
      <c r="K13" s="424">
        <v>3319.85</v>
      </c>
      <c r="L13" s="424">
        <v>3301</v>
      </c>
      <c r="M13" s="427"/>
    </row>
    <row r="14" spans="1:15">
      <c r="A14" s="421">
        <v>5</v>
      </c>
      <c r="B14" s="397" t="s">
        <v>225</v>
      </c>
      <c r="C14" s="424">
        <v>15471.2</v>
      </c>
      <c r="D14" s="399">
        <v>15506.433333333334</v>
      </c>
      <c r="E14" s="399">
        <v>15376.566666666669</v>
      </c>
      <c r="F14" s="399">
        <v>15281.933333333334</v>
      </c>
      <c r="G14" s="399">
        <v>15152.066666666669</v>
      </c>
      <c r="H14" s="399">
        <v>15601.066666666669</v>
      </c>
      <c r="I14" s="399">
        <v>15730.933333333334</v>
      </c>
      <c r="J14" s="399">
        <v>15825.566666666669</v>
      </c>
      <c r="K14" s="424">
        <v>15636.3</v>
      </c>
      <c r="L14" s="424">
        <v>15411.8</v>
      </c>
      <c r="M14" s="427"/>
    </row>
    <row r="15" spans="1:15">
      <c r="A15" s="421">
        <v>6</v>
      </c>
      <c r="B15" s="397" t="s">
        <v>226</v>
      </c>
      <c r="C15" s="424">
        <v>3430.85</v>
      </c>
      <c r="D15" s="399">
        <v>3427.9666666666667</v>
      </c>
      <c r="E15" s="399">
        <v>3416.5333333333333</v>
      </c>
      <c r="F15" s="399">
        <v>3402.2166666666667</v>
      </c>
      <c r="G15" s="399">
        <v>3390.7833333333333</v>
      </c>
      <c r="H15" s="399">
        <v>3442.2833333333333</v>
      </c>
      <c r="I15" s="399">
        <v>3453.7166666666667</v>
      </c>
      <c r="J15" s="399">
        <v>3468.0333333333333</v>
      </c>
      <c r="K15" s="424">
        <v>3439.4</v>
      </c>
      <c r="L15" s="424">
        <v>3413.65</v>
      </c>
      <c r="M15" s="427"/>
    </row>
    <row r="16" spans="1:15">
      <c r="A16" s="421">
        <v>7</v>
      </c>
      <c r="B16" s="397" t="s">
        <v>227</v>
      </c>
      <c r="C16" s="424">
        <v>4657.45</v>
      </c>
      <c r="D16" s="399">
        <v>4661.3166666666666</v>
      </c>
      <c r="E16" s="399">
        <v>4636.8833333333332</v>
      </c>
      <c r="F16" s="399">
        <v>4616.3166666666666</v>
      </c>
      <c r="G16" s="399">
        <v>4591.8833333333332</v>
      </c>
      <c r="H16" s="399">
        <v>4681.8833333333332</v>
      </c>
      <c r="I16" s="399">
        <v>4706.3166666666657</v>
      </c>
      <c r="J16" s="399">
        <v>4726.8833333333332</v>
      </c>
      <c r="K16" s="424">
        <v>4685.75</v>
      </c>
      <c r="L16" s="424">
        <v>4640.75</v>
      </c>
      <c r="M16" s="427"/>
    </row>
    <row r="17" spans="1:13">
      <c r="A17" s="421">
        <v>8</v>
      </c>
      <c r="B17" s="397" t="s">
        <v>39</v>
      </c>
      <c r="C17" s="397">
        <v>1542.2</v>
      </c>
      <c r="D17" s="399">
        <v>1548.6000000000001</v>
      </c>
      <c r="E17" s="399">
        <v>1521.6000000000004</v>
      </c>
      <c r="F17" s="399">
        <v>1501.0000000000002</v>
      </c>
      <c r="G17" s="399">
        <v>1474.0000000000005</v>
      </c>
      <c r="H17" s="399">
        <v>1569.2000000000003</v>
      </c>
      <c r="I17" s="399">
        <v>1596.1999999999998</v>
      </c>
      <c r="J17" s="399">
        <v>1616.8000000000002</v>
      </c>
      <c r="K17" s="397">
        <v>1575.6</v>
      </c>
      <c r="L17" s="397">
        <v>1528</v>
      </c>
      <c r="M17" s="397">
        <v>8.8715299999999999</v>
      </c>
    </row>
    <row r="18" spans="1:13">
      <c r="A18" s="421">
        <v>9</v>
      </c>
      <c r="B18" s="397" t="s">
        <v>228</v>
      </c>
      <c r="C18" s="397">
        <v>688.4</v>
      </c>
      <c r="D18" s="399">
        <v>683.15</v>
      </c>
      <c r="E18" s="399">
        <v>671.3</v>
      </c>
      <c r="F18" s="399">
        <v>654.19999999999993</v>
      </c>
      <c r="G18" s="399">
        <v>642.34999999999991</v>
      </c>
      <c r="H18" s="399">
        <v>700.25</v>
      </c>
      <c r="I18" s="399">
        <v>712.10000000000014</v>
      </c>
      <c r="J18" s="399">
        <v>729.2</v>
      </c>
      <c r="K18" s="397">
        <v>695</v>
      </c>
      <c r="L18" s="397">
        <v>666.05</v>
      </c>
      <c r="M18" s="397">
        <v>4.7775600000000003</v>
      </c>
    </row>
    <row r="19" spans="1:13">
      <c r="A19" s="421">
        <v>10</v>
      </c>
      <c r="B19" s="397" t="s">
        <v>42</v>
      </c>
      <c r="C19" s="397">
        <v>389.75</v>
      </c>
      <c r="D19" s="399">
        <v>391.61666666666662</v>
      </c>
      <c r="E19" s="399">
        <v>385.98333333333323</v>
      </c>
      <c r="F19" s="399">
        <v>382.21666666666664</v>
      </c>
      <c r="G19" s="399">
        <v>376.58333333333326</v>
      </c>
      <c r="H19" s="399">
        <v>395.38333333333321</v>
      </c>
      <c r="I19" s="399">
        <v>401.01666666666654</v>
      </c>
      <c r="J19" s="399">
        <v>404.78333333333319</v>
      </c>
      <c r="K19" s="397">
        <v>397.25</v>
      </c>
      <c r="L19" s="397">
        <v>387.85</v>
      </c>
      <c r="M19" s="397">
        <v>36.653359999999999</v>
      </c>
    </row>
    <row r="20" spans="1:13">
      <c r="A20" s="421">
        <v>11</v>
      </c>
      <c r="B20" s="397" t="s">
        <v>44</v>
      </c>
      <c r="C20" s="397">
        <v>67.900000000000006</v>
      </c>
      <c r="D20" s="399">
        <v>67.349999999999994</v>
      </c>
      <c r="E20" s="399">
        <v>66.149999999999991</v>
      </c>
      <c r="F20" s="399">
        <v>64.399999999999991</v>
      </c>
      <c r="G20" s="399">
        <v>63.199999999999989</v>
      </c>
      <c r="H20" s="399">
        <v>69.099999999999994</v>
      </c>
      <c r="I20" s="399">
        <v>70.299999999999983</v>
      </c>
      <c r="J20" s="399">
        <v>72.05</v>
      </c>
      <c r="K20" s="397">
        <v>68.55</v>
      </c>
      <c r="L20" s="397">
        <v>65.599999999999994</v>
      </c>
      <c r="M20" s="397">
        <v>98.222679999999997</v>
      </c>
    </row>
    <row r="21" spans="1:13">
      <c r="A21" s="421">
        <v>12</v>
      </c>
      <c r="B21" s="397" t="s">
        <v>229</v>
      </c>
      <c r="C21" s="397">
        <v>83</v>
      </c>
      <c r="D21" s="399">
        <v>83.3</v>
      </c>
      <c r="E21" s="399">
        <v>81.899999999999991</v>
      </c>
      <c r="F21" s="399">
        <v>80.8</v>
      </c>
      <c r="G21" s="399">
        <v>79.399999999999991</v>
      </c>
      <c r="H21" s="399">
        <v>84.399999999999991</v>
      </c>
      <c r="I21" s="399">
        <v>85.8</v>
      </c>
      <c r="J21" s="399">
        <v>86.899999999999991</v>
      </c>
      <c r="K21" s="397">
        <v>84.7</v>
      </c>
      <c r="L21" s="397">
        <v>82.2</v>
      </c>
      <c r="M21" s="397">
        <v>36.737499999999997</v>
      </c>
    </row>
    <row r="22" spans="1:13">
      <c r="A22" s="421">
        <v>13</v>
      </c>
      <c r="B22" s="397" t="s">
        <v>230</v>
      </c>
      <c r="C22" s="397">
        <v>211</v>
      </c>
      <c r="D22" s="399">
        <v>211.13333333333333</v>
      </c>
      <c r="E22" s="399">
        <v>209.01666666666665</v>
      </c>
      <c r="F22" s="399">
        <v>207.03333333333333</v>
      </c>
      <c r="G22" s="399">
        <v>204.91666666666666</v>
      </c>
      <c r="H22" s="399">
        <v>213.11666666666665</v>
      </c>
      <c r="I22" s="399">
        <v>215.23333333333332</v>
      </c>
      <c r="J22" s="399">
        <v>217.21666666666664</v>
      </c>
      <c r="K22" s="397">
        <v>213.25</v>
      </c>
      <c r="L22" s="397">
        <v>209.15</v>
      </c>
      <c r="M22" s="397">
        <v>2.3746100000000001</v>
      </c>
    </row>
    <row r="23" spans="1:13">
      <c r="A23" s="421">
        <v>14</v>
      </c>
      <c r="B23" s="397" t="s">
        <v>231</v>
      </c>
      <c r="C23" s="397">
        <v>1062.8</v>
      </c>
      <c r="D23" s="399">
        <v>1059.4833333333333</v>
      </c>
      <c r="E23" s="399">
        <v>1044.0166666666667</v>
      </c>
      <c r="F23" s="399">
        <v>1025.2333333333333</v>
      </c>
      <c r="G23" s="399">
        <v>1009.7666666666667</v>
      </c>
      <c r="H23" s="399">
        <v>1078.2666666666667</v>
      </c>
      <c r="I23" s="399">
        <v>1093.7333333333333</v>
      </c>
      <c r="J23" s="399">
        <v>1112.5166666666667</v>
      </c>
      <c r="K23" s="397">
        <v>1074.95</v>
      </c>
      <c r="L23" s="397">
        <v>1040.7</v>
      </c>
      <c r="M23" s="397">
        <v>0.50455000000000005</v>
      </c>
    </row>
    <row r="24" spans="1:13">
      <c r="A24" s="421">
        <v>15</v>
      </c>
      <c r="B24" s="397" t="s">
        <v>232</v>
      </c>
      <c r="C24" s="397">
        <v>2000.15</v>
      </c>
      <c r="D24" s="399">
        <v>1999.5166666666667</v>
      </c>
      <c r="E24" s="399">
        <v>1985.6333333333332</v>
      </c>
      <c r="F24" s="399">
        <v>1971.1166666666666</v>
      </c>
      <c r="G24" s="399">
        <v>1957.2333333333331</v>
      </c>
      <c r="H24" s="399">
        <v>2014.0333333333333</v>
      </c>
      <c r="I24" s="399">
        <v>2027.916666666667</v>
      </c>
      <c r="J24" s="399">
        <v>2042.4333333333334</v>
      </c>
      <c r="K24" s="397">
        <v>2013.4</v>
      </c>
      <c r="L24" s="397">
        <v>1985</v>
      </c>
      <c r="M24" s="397">
        <v>0.53263000000000005</v>
      </c>
    </row>
    <row r="25" spans="1:13">
      <c r="A25" s="421">
        <v>16</v>
      </c>
      <c r="B25" s="397" t="s">
        <v>233</v>
      </c>
      <c r="C25" s="397">
        <v>27.3</v>
      </c>
      <c r="D25" s="399">
        <v>27.183333333333334</v>
      </c>
      <c r="E25" s="399">
        <v>26.616666666666667</v>
      </c>
      <c r="F25" s="399">
        <v>25.933333333333334</v>
      </c>
      <c r="G25" s="399">
        <v>25.366666666666667</v>
      </c>
      <c r="H25" s="399">
        <v>27.866666666666667</v>
      </c>
      <c r="I25" s="399">
        <v>28.433333333333337</v>
      </c>
      <c r="J25" s="399">
        <v>29.116666666666667</v>
      </c>
      <c r="K25" s="397">
        <v>27.75</v>
      </c>
      <c r="L25" s="397">
        <v>26.5</v>
      </c>
      <c r="M25" s="397">
        <v>14.581799999999999</v>
      </c>
    </row>
    <row r="26" spans="1:13">
      <c r="A26" s="421">
        <v>17</v>
      </c>
      <c r="B26" s="397" t="s">
        <v>46</v>
      </c>
      <c r="C26" s="397">
        <v>689.75</v>
      </c>
      <c r="D26" s="399">
        <v>688</v>
      </c>
      <c r="E26" s="399">
        <v>680.3</v>
      </c>
      <c r="F26" s="399">
        <v>670.84999999999991</v>
      </c>
      <c r="G26" s="399">
        <v>663.14999999999986</v>
      </c>
      <c r="H26" s="399">
        <v>697.45</v>
      </c>
      <c r="I26" s="399">
        <v>705.15000000000009</v>
      </c>
      <c r="J26" s="399">
        <v>714.60000000000014</v>
      </c>
      <c r="K26" s="397">
        <v>695.7</v>
      </c>
      <c r="L26" s="397">
        <v>678.55</v>
      </c>
      <c r="M26" s="397">
        <v>4.3876400000000002</v>
      </c>
    </row>
    <row r="27" spans="1:13">
      <c r="A27" s="421">
        <v>18</v>
      </c>
      <c r="B27" s="397" t="s">
        <v>47</v>
      </c>
      <c r="C27" s="397">
        <v>201.6</v>
      </c>
      <c r="D27" s="399">
        <v>201.80000000000004</v>
      </c>
      <c r="E27" s="399">
        <v>199.60000000000008</v>
      </c>
      <c r="F27" s="399">
        <v>197.60000000000005</v>
      </c>
      <c r="G27" s="399">
        <v>195.40000000000009</v>
      </c>
      <c r="H27" s="399">
        <v>203.80000000000007</v>
      </c>
      <c r="I27" s="399">
        <v>206.00000000000006</v>
      </c>
      <c r="J27" s="399">
        <v>208.00000000000006</v>
      </c>
      <c r="K27" s="397">
        <v>204</v>
      </c>
      <c r="L27" s="397">
        <v>199.8</v>
      </c>
      <c r="M27" s="397">
        <v>27.7043</v>
      </c>
    </row>
    <row r="28" spans="1:13">
      <c r="A28" s="421">
        <v>19</v>
      </c>
      <c r="B28" s="397" t="s">
        <v>48</v>
      </c>
      <c r="C28" s="397">
        <v>1460</v>
      </c>
      <c r="D28" s="399">
        <v>1472.7</v>
      </c>
      <c r="E28" s="399">
        <v>1437.4</v>
      </c>
      <c r="F28" s="399">
        <v>1414.8</v>
      </c>
      <c r="G28" s="399">
        <v>1379.5</v>
      </c>
      <c r="H28" s="399">
        <v>1495.3000000000002</v>
      </c>
      <c r="I28" s="399">
        <v>1530.6</v>
      </c>
      <c r="J28" s="399">
        <v>1553.2000000000003</v>
      </c>
      <c r="K28" s="397">
        <v>1508</v>
      </c>
      <c r="L28" s="397">
        <v>1450.1</v>
      </c>
      <c r="M28" s="397">
        <v>5.51152</v>
      </c>
    </row>
    <row r="29" spans="1:13">
      <c r="A29" s="421">
        <v>20</v>
      </c>
      <c r="B29" s="397" t="s">
        <v>49</v>
      </c>
      <c r="C29" s="397">
        <v>189.2</v>
      </c>
      <c r="D29" s="399">
        <v>191.35</v>
      </c>
      <c r="E29" s="399">
        <v>185.95</v>
      </c>
      <c r="F29" s="399">
        <v>182.7</v>
      </c>
      <c r="G29" s="399">
        <v>177.29999999999998</v>
      </c>
      <c r="H29" s="399">
        <v>194.6</v>
      </c>
      <c r="I29" s="399">
        <v>200.00000000000003</v>
      </c>
      <c r="J29" s="399">
        <v>203.25</v>
      </c>
      <c r="K29" s="397">
        <v>196.75</v>
      </c>
      <c r="L29" s="397">
        <v>188.1</v>
      </c>
      <c r="M29" s="397">
        <v>49.95111</v>
      </c>
    </row>
    <row r="30" spans="1:13">
      <c r="A30" s="421">
        <v>21</v>
      </c>
      <c r="B30" s="397" t="s">
        <v>50</v>
      </c>
      <c r="C30" s="397">
        <v>75.95</v>
      </c>
      <c r="D30" s="399">
        <v>76.2</v>
      </c>
      <c r="E30" s="399">
        <v>74.95</v>
      </c>
      <c r="F30" s="399">
        <v>73.95</v>
      </c>
      <c r="G30" s="399">
        <v>72.7</v>
      </c>
      <c r="H30" s="399">
        <v>77.2</v>
      </c>
      <c r="I30" s="399">
        <v>78.45</v>
      </c>
      <c r="J30" s="399">
        <v>79.45</v>
      </c>
      <c r="K30" s="397">
        <v>77.45</v>
      </c>
      <c r="L30" s="397">
        <v>75.2</v>
      </c>
      <c r="M30" s="397">
        <v>248.61078000000001</v>
      </c>
    </row>
    <row r="31" spans="1:13">
      <c r="A31" s="421">
        <v>22</v>
      </c>
      <c r="B31" s="397" t="s">
        <v>52</v>
      </c>
      <c r="C31" s="397">
        <v>1766.35</v>
      </c>
      <c r="D31" s="399">
        <v>1783.1166666666668</v>
      </c>
      <c r="E31" s="399">
        <v>1745.2333333333336</v>
      </c>
      <c r="F31" s="399">
        <v>1724.1166666666668</v>
      </c>
      <c r="G31" s="399">
        <v>1686.2333333333336</v>
      </c>
      <c r="H31" s="399">
        <v>1804.2333333333336</v>
      </c>
      <c r="I31" s="399">
        <v>1842.1166666666668</v>
      </c>
      <c r="J31" s="399">
        <v>1863.2333333333336</v>
      </c>
      <c r="K31" s="397">
        <v>1821</v>
      </c>
      <c r="L31" s="397">
        <v>1762</v>
      </c>
      <c r="M31" s="397">
        <v>15.2766</v>
      </c>
    </row>
    <row r="32" spans="1:13">
      <c r="A32" s="421">
        <v>23</v>
      </c>
      <c r="B32" s="397" t="s">
        <v>54</v>
      </c>
      <c r="C32" s="397">
        <v>480.5</v>
      </c>
      <c r="D32" s="399">
        <v>476.9666666666667</v>
      </c>
      <c r="E32" s="399">
        <v>471.03333333333342</v>
      </c>
      <c r="F32" s="399">
        <v>461.56666666666672</v>
      </c>
      <c r="G32" s="399">
        <v>455.63333333333344</v>
      </c>
      <c r="H32" s="399">
        <v>486.43333333333339</v>
      </c>
      <c r="I32" s="399">
        <v>492.36666666666667</v>
      </c>
      <c r="J32" s="399">
        <v>501.83333333333337</v>
      </c>
      <c r="K32" s="397">
        <v>482.9</v>
      </c>
      <c r="L32" s="397">
        <v>467.5</v>
      </c>
      <c r="M32" s="397">
        <v>29.83662</v>
      </c>
    </row>
    <row r="33" spans="1:13">
      <c r="A33" s="421">
        <v>24</v>
      </c>
      <c r="B33" s="397" t="s">
        <v>234</v>
      </c>
      <c r="C33" s="397">
        <v>1966.6</v>
      </c>
      <c r="D33" s="399">
        <v>1976.3833333333332</v>
      </c>
      <c r="E33" s="399">
        <v>1950.8166666666664</v>
      </c>
      <c r="F33" s="399">
        <v>1935.0333333333331</v>
      </c>
      <c r="G33" s="399">
        <v>1909.4666666666662</v>
      </c>
      <c r="H33" s="399">
        <v>1992.1666666666665</v>
      </c>
      <c r="I33" s="399">
        <v>2017.7333333333331</v>
      </c>
      <c r="J33" s="399">
        <v>2033.5166666666667</v>
      </c>
      <c r="K33" s="397">
        <v>2001.95</v>
      </c>
      <c r="L33" s="397">
        <v>1960.6</v>
      </c>
      <c r="M33" s="397">
        <v>2.3168899999999999</v>
      </c>
    </row>
    <row r="34" spans="1:13">
      <c r="A34" s="421">
        <v>25</v>
      </c>
      <c r="B34" s="397" t="s">
        <v>56</v>
      </c>
      <c r="C34" s="397">
        <v>748.3</v>
      </c>
      <c r="D34" s="399">
        <v>742.13333333333333</v>
      </c>
      <c r="E34" s="399">
        <v>734.26666666666665</v>
      </c>
      <c r="F34" s="399">
        <v>720.23333333333335</v>
      </c>
      <c r="G34" s="399">
        <v>712.36666666666667</v>
      </c>
      <c r="H34" s="399">
        <v>756.16666666666663</v>
      </c>
      <c r="I34" s="399">
        <v>764.03333333333319</v>
      </c>
      <c r="J34" s="399">
        <v>778.06666666666661</v>
      </c>
      <c r="K34" s="397">
        <v>750</v>
      </c>
      <c r="L34" s="397">
        <v>728.1</v>
      </c>
      <c r="M34" s="397">
        <v>84.841970000000003</v>
      </c>
    </row>
    <row r="35" spans="1:13">
      <c r="A35" s="421">
        <v>26</v>
      </c>
      <c r="B35" s="397" t="s">
        <v>57</v>
      </c>
      <c r="C35" s="397">
        <v>3232.65</v>
      </c>
      <c r="D35" s="399">
        <v>3237.2166666666667</v>
      </c>
      <c r="E35" s="399">
        <v>3185.4333333333334</v>
      </c>
      <c r="F35" s="399">
        <v>3138.2166666666667</v>
      </c>
      <c r="G35" s="399">
        <v>3086.4333333333334</v>
      </c>
      <c r="H35" s="399">
        <v>3284.4333333333334</v>
      </c>
      <c r="I35" s="399">
        <v>3336.2166666666672</v>
      </c>
      <c r="J35" s="399">
        <v>3383.4333333333334</v>
      </c>
      <c r="K35" s="397">
        <v>3289</v>
      </c>
      <c r="L35" s="397">
        <v>3190</v>
      </c>
      <c r="M35" s="397">
        <v>7.48062</v>
      </c>
    </row>
    <row r="36" spans="1:13">
      <c r="A36" s="421">
        <v>27</v>
      </c>
      <c r="B36" s="397" t="s">
        <v>60</v>
      </c>
      <c r="C36" s="397">
        <v>4069.85</v>
      </c>
      <c r="D36" s="399">
        <v>4066.9500000000003</v>
      </c>
      <c r="E36" s="399">
        <v>4023.9000000000005</v>
      </c>
      <c r="F36" s="399">
        <v>3977.9500000000003</v>
      </c>
      <c r="G36" s="399">
        <v>3934.9000000000005</v>
      </c>
      <c r="H36" s="399">
        <v>4112.9000000000005</v>
      </c>
      <c r="I36" s="399">
        <v>4155.9500000000007</v>
      </c>
      <c r="J36" s="399">
        <v>4201.9000000000005</v>
      </c>
      <c r="K36" s="397">
        <v>4110</v>
      </c>
      <c r="L36" s="397">
        <v>4021</v>
      </c>
      <c r="M36" s="397">
        <v>18.756119999999999</v>
      </c>
    </row>
    <row r="37" spans="1:13">
      <c r="A37" s="421">
        <v>28</v>
      </c>
      <c r="B37" s="397" t="s">
        <v>59</v>
      </c>
      <c r="C37" s="397">
        <v>8384.75</v>
      </c>
      <c r="D37" s="399">
        <v>8308.0833333333339</v>
      </c>
      <c r="E37" s="399">
        <v>8187.1666666666679</v>
      </c>
      <c r="F37" s="399">
        <v>7989.5833333333339</v>
      </c>
      <c r="G37" s="399">
        <v>7868.6666666666679</v>
      </c>
      <c r="H37" s="399">
        <v>8505.6666666666679</v>
      </c>
      <c r="I37" s="399">
        <v>8626.5833333333358</v>
      </c>
      <c r="J37" s="399">
        <v>8824.1666666666679</v>
      </c>
      <c r="K37" s="397">
        <v>8429</v>
      </c>
      <c r="L37" s="397">
        <v>8110.5</v>
      </c>
      <c r="M37" s="397">
        <v>6.5643900000000004</v>
      </c>
    </row>
    <row r="38" spans="1:13">
      <c r="A38" s="421">
        <v>29</v>
      </c>
      <c r="B38" s="397" t="s">
        <v>235</v>
      </c>
      <c r="C38" s="397">
        <v>3698.2</v>
      </c>
      <c r="D38" s="399">
        <v>3701.75</v>
      </c>
      <c r="E38" s="399">
        <v>3665.4</v>
      </c>
      <c r="F38" s="399">
        <v>3632.6</v>
      </c>
      <c r="G38" s="399">
        <v>3596.25</v>
      </c>
      <c r="H38" s="399">
        <v>3734.55</v>
      </c>
      <c r="I38" s="399">
        <v>3770.9000000000005</v>
      </c>
      <c r="J38" s="399">
        <v>3803.7000000000003</v>
      </c>
      <c r="K38" s="397">
        <v>3738.1</v>
      </c>
      <c r="L38" s="397">
        <v>3668.95</v>
      </c>
      <c r="M38" s="397">
        <v>0.55996999999999997</v>
      </c>
    </row>
    <row r="39" spans="1:13">
      <c r="A39" s="421">
        <v>30</v>
      </c>
      <c r="B39" s="397" t="s">
        <v>61</v>
      </c>
      <c r="C39" s="397">
        <v>872.8</v>
      </c>
      <c r="D39" s="399">
        <v>880.06666666666661</v>
      </c>
      <c r="E39" s="399">
        <v>860.33333333333326</v>
      </c>
      <c r="F39" s="399">
        <v>847.86666666666667</v>
      </c>
      <c r="G39" s="399">
        <v>828.13333333333333</v>
      </c>
      <c r="H39" s="399">
        <v>892.53333333333319</v>
      </c>
      <c r="I39" s="399">
        <v>912.26666666666654</v>
      </c>
      <c r="J39" s="399">
        <v>924.73333333333312</v>
      </c>
      <c r="K39" s="397">
        <v>899.8</v>
      </c>
      <c r="L39" s="397">
        <v>867.6</v>
      </c>
      <c r="M39" s="397">
        <v>4.8687399999999998</v>
      </c>
    </row>
    <row r="40" spans="1:13">
      <c r="A40" s="421">
        <v>31</v>
      </c>
      <c r="B40" s="397" t="s">
        <v>236</v>
      </c>
      <c r="C40" s="397">
        <v>599</v>
      </c>
      <c r="D40" s="399">
        <v>604.03333333333342</v>
      </c>
      <c r="E40" s="399">
        <v>589.16666666666686</v>
      </c>
      <c r="F40" s="399">
        <v>579.33333333333348</v>
      </c>
      <c r="G40" s="399">
        <v>564.46666666666692</v>
      </c>
      <c r="H40" s="399">
        <v>613.86666666666679</v>
      </c>
      <c r="I40" s="399">
        <v>628.73333333333335</v>
      </c>
      <c r="J40" s="399">
        <v>638.56666666666672</v>
      </c>
      <c r="K40" s="397">
        <v>618.9</v>
      </c>
      <c r="L40" s="397">
        <v>594.20000000000005</v>
      </c>
      <c r="M40" s="397">
        <v>17.406790000000001</v>
      </c>
    </row>
    <row r="41" spans="1:13">
      <c r="A41" s="421">
        <v>32</v>
      </c>
      <c r="B41" s="397" t="s">
        <v>62</v>
      </c>
      <c r="C41" s="397">
        <v>100</v>
      </c>
      <c r="D41" s="399">
        <v>99.283333333333346</v>
      </c>
      <c r="E41" s="399">
        <v>97.616666666666688</v>
      </c>
      <c r="F41" s="399">
        <v>95.233333333333348</v>
      </c>
      <c r="G41" s="399">
        <v>93.566666666666691</v>
      </c>
      <c r="H41" s="399">
        <v>101.66666666666669</v>
      </c>
      <c r="I41" s="399">
        <v>103.33333333333334</v>
      </c>
      <c r="J41" s="399">
        <v>105.71666666666668</v>
      </c>
      <c r="K41" s="397">
        <v>100.95</v>
      </c>
      <c r="L41" s="397">
        <v>96.9</v>
      </c>
      <c r="M41" s="397">
        <v>398.69803999999999</v>
      </c>
    </row>
    <row r="42" spans="1:13">
      <c r="A42" s="421">
        <v>33</v>
      </c>
      <c r="B42" s="397" t="s">
        <v>63</v>
      </c>
      <c r="C42" s="397">
        <v>71</v>
      </c>
      <c r="D42" s="399">
        <v>72.316666666666677</v>
      </c>
      <c r="E42" s="399">
        <v>69.083333333333357</v>
      </c>
      <c r="F42" s="399">
        <v>67.166666666666686</v>
      </c>
      <c r="G42" s="399">
        <v>63.933333333333366</v>
      </c>
      <c r="H42" s="399">
        <v>74.233333333333348</v>
      </c>
      <c r="I42" s="399">
        <v>77.466666666666669</v>
      </c>
      <c r="J42" s="399">
        <v>79.38333333333334</v>
      </c>
      <c r="K42" s="397">
        <v>75.55</v>
      </c>
      <c r="L42" s="397">
        <v>70.400000000000006</v>
      </c>
      <c r="M42" s="397">
        <v>402.26961999999997</v>
      </c>
    </row>
    <row r="43" spans="1:13">
      <c r="A43" s="421">
        <v>34</v>
      </c>
      <c r="B43" s="397" t="s">
        <v>64</v>
      </c>
      <c r="C43" s="397">
        <v>1741.25</v>
      </c>
      <c r="D43" s="399">
        <v>1761.4333333333334</v>
      </c>
      <c r="E43" s="399">
        <v>1712.7166666666667</v>
      </c>
      <c r="F43" s="399">
        <v>1684.1833333333334</v>
      </c>
      <c r="G43" s="399">
        <v>1635.4666666666667</v>
      </c>
      <c r="H43" s="399">
        <v>1789.9666666666667</v>
      </c>
      <c r="I43" s="399">
        <v>1838.6833333333334</v>
      </c>
      <c r="J43" s="399">
        <v>1867.2166666666667</v>
      </c>
      <c r="K43" s="397">
        <v>1810.15</v>
      </c>
      <c r="L43" s="397">
        <v>1732.9</v>
      </c>
      <c r="M43" s="397">
        <v>8.4163999999999994</v>
      </c>
    </row>
    <row r="44" spans="1:13">
      <c r="A44" s="421">
        <v>35</v>
      </c>
      <c r="B44" s="397" t="s">
        <v>67</v>
      </c>
      <c r="C44" s="397">
        <v>508.5</v>
      </c>
      <c r="D44" s="399">
        <v>512.93333333333339</v>
      </c>
      <c r="E44" s="399">
        <v>498.21666666666681</v>
      </c>
      <c r="F44" s="399">
        <v>487.93333333333339</v>
      </c>
      <c r="G44" s="399">
        <v>473.21666666666681</v>
      </c>
      <c r="H44" s="399">
        <v>523.21666666666681</v>
      </c>
      <c r="I44" s="399">
        <v>537.93333333333351</v>
      </c>
      <c r="J44" s="399">
        <v>548.21666666666681</v>
      </c>
      <c r="K44" s="397">
        <v>527.65</v>
      </c>
      <c r="L44" s="397">
        <v>502.65</v>
      </c>
      <c r="M44" s="397">
        <v>38.243780000000001</v>
      </c>
    </row>
    <row r="45" spans="1:13">
      <c r="A45" s="421">
        <v>36</v>
      </c>
      <c r="B45" s="397" t="s">
        <v>66</v>
      </c>
      <c r="C45" s="397">
        <v>120.4</v>
      </c>
      <c r="D45" s="399">
        <v>120.08333333333333</v>
      </c>
      <c r="E45" s="399">
        <v>118.41666666666666</v>
      </c>
      <c r="F45" s="399">
        <v>116.43333333333332</v>
      </c>
      <c r="G45" s="399">
        <v>114.76666666666665</v>
      </c>
      <c r="H45" s="399">
        <v>122.06666666666666</v>
      </c>
      <c r="I45" s="399">
        <v>123.73333333333332</v>
      </c>
      <c r="J45" s="399">
        <v>125.71666666666667</v>
      </c>
      <c r="K45" s="397">
        <v>121.75</v>
      </c>
      <c r="L45" s="397">
        <v>118.1</v>
      </c>
      <c r="M45" s="397">
        <v>85.655910000000006</v>
      </c>
    </row>
    <row r="46" spans="1:13">
      <c r="A46" s="421">
        <v>37</v>
      </c>
      <c r="B46" s="397" t="s">
        <v>68</v>
      </c>
      <c r="C46" s="397">
        <v>458.75</v>
      </c>
      <c r="D46" s="399">
        <v>455.61666666666662</v>
      </c>
      <c r="E46" s="399">
        <v>451.23333333333323</v>
      </c>
      <c r="F46" s="399">
        <v>443.71666666666664</v>
      </c>
      <c r="G46" s="399">
        <v>439.33333333333326</v>
      </c>
      <c r="H46" s="399">
        <v>463.13333333333321</v>
      </c>
      <c r="I46" s="399">
        <v>467.51666666666654</v>
      </c>
      <c r="J46" s="399">
        <v>475.03333333333319</v>
      </c>
      <c r="K46" s="397">
        <v>460</v>
      </c>
      <c r="L46" s="397">
        <v>448.1</v>
      </c>
      <c r="M46" s="397">
        <v>10.33117</v>
      </c>
    </row>
    <row r="47" spans="1:13">
      <c r="A47" s="421">
        <v>38</v>
      </c>
      <c r="B47" s="397" t="s">
        <v>71</v>
      </c>
      <c r="C47" s="397">
        <v>56.9</v>
      </c>
      <c r="D47" s="399">
        <v>56.916666666666664</v>
      </c>
      <c r="E47" s="399">
        <v>56.133333333333326</v>
      </c>
      <c r="F47" s="399">
        <v>55.36666666666666</v>
      </c>
      <c r="G47" s="399">
        <v>54.583333333333321</v>
      </c>
      <c r="H47" s="399">
        <v>57.68333333333333</v>
      </c>
      <c r="I47" s="399">
        <v>58.466666666666676</v>
      </c>
      <c r="J47" s="399">
        <v>59.233333333333334</v>
      </c>
      <c r="K47" s="397">
        <v>57.7</v>
      </c>
      <c r="L47" s="397">
        <v>56.15</v>
      </c>
      <c r="M47" s="397">
        <v>195.3818</v>
      </c>
    </row>
    <row r="48" spans="1:13">
      <c r="A48" s="421">
        <v>39</v>
      </c>
      <c r="B48" s="397" t="s">
        <v>75</v>
      </c>
      <c r="C48" s="397">
        <v>519.4</v>
      </c>
      <c r="D48" s="399">
        <v>520.4</v>
      </c>
      <c r="E48" s="399">
        <v>515</v>
      </c>
      <c r="F48" s="399">
        <v>510.6</v>
      </c>
      <c r="G48" s="399">
        <v>505.20000000000005</v>
      </c>
      <c r="H48" s="399">
        <v>524.79999999999995</v>
      </c>
      <c r="I48" s="399">
        <v>530.19999999999982</v>
      </c>
      <c r="J48" s="399">
        <v>534.59999999999991</v>
      </c>
      <c r="K48" s="397">
        <v>525.79999999999995</v>
      </c>
      <c r="L48" s="397">
        <v>516</v>
      </c>
      <c r="M48" s="397">
        <v>50.611429999999999</v>
      </c>
    </row>
    <row r="49" spans="1:13">
      <c r="A49" s="421">
        <v>40</v>
      </c>
      <c r="B49" s="397" t="s">
        <v>70</v>
      </c>
      <c r="C49" s="397">
        <v>373.05</v>
      </c>
      <c r="D49" s="399">
        <v>370.93333333333339</v>
      </c>
      <c r="E49" s="399">
        <v>365.46666666666681</v>
      </c>
      <c r="F49" s="399">
        <v>357.88333333333344</v>
      </c>
      <c r="G49" s="399">
        <v>352.41666666666686</v>
      </c>
      <c r="H49" s="399">
        <v>378.51666666666677</v>
      </c>
      <c r="I49" s="399">
        <v>383.98333333333335</v>
      </c>
      <c r="J49" s="399">
        <v>391.56666666666672</v>
      </c>
      <c r="K49" s="397">
        <v>376.4</v>
      </c>
      <c r="L49" s="397">
        <v>363.35</v>
      </c>
      <c r="M49" s="397">
        <v>136.82012</v>
      </c>
    </row>
    <row r="50" spans="1:13">
      <c r="A50" s="421">
        <v>41</v>
      </c>
      <c r="B50" s="397" t="s">
        <v>126</v>
      </c>
      <c r="C50" s="397">
        <v>202.45</v>
      </c>
      <c r="D50" s="399">
        <v>198.81666666666669</v>
      </c>
      <c r="E50" s="399">
        <v>193.33333333333337</v>
      </c>
      <c r="F50" s="399">
        <v>184.21666666666667</v>
      </c>
      <c r="G50" s="399">
        <v>178.73333333333335</v>
      </c>
      <c r="H50" s="399">
        <v>207.93333333333339</v>
      </c>
      <c r="I50" s="399">
        <v>213.41666666666669</v>
      </c>
      <c r="J50" s="399">
        <v>222.53333333333342</v>
      </c>
      <c r="K50" s="397">
        <v>204.3</v>
      </c>
      <c r="L50" s="397">
        <v>189.7</v>
      </c>
      <c r="M50" s="397">
        <v>234.57512</v>
      </c>
    </row>
    <row r="51" spans="1:13">
      <c r="A51" s="421">
        <v>42</v>
      </c>
      <c r="B51" s="397" t="s">
        <v>72</v>
      </c>
      <c r="C51" s="397">
        <v>246.25</v>
      </c>
      <c r="D51" s="399">
        <v>245.91666666666666</v>
      </c>
      <c r="E51" s="399">
        <v>243.33333333333331</v>
      </c>
      <c r="F51" s="399">
        <v>240.41666666666666</v>
      </c>
      <c r="G51" s="399">
        <v>237.83333333333331</v>
      </c>
      <c r="H51" s="399">
        <v>248.83333333333331</v>
      </c>
      <c r="I51" s="399">
        <v>251.41666666666663</v>
      </c>
      <c r="J51" s="399">
        <v>254.33333333333331</v>
      </c>
      <c r="K51" s="397">
        <v>248.5</v>
      </c>
      <c r="L51" s="397">
        <v>243</v>
      </c>
      <c r="M51" s="397">
        <v>38.056449999999998</v>
      </c>
    </row>
    <row r="52" spans="1:13">
      <c r="A52" s="421">
        <v>43</v>
      </c>
      <c r="B52" s="397" t="s">
        <v>237</v>
      </c>
      <c r="C52" s="397">
        <v>1216.6500000000001</v>
      </c>
      <c r="D52" s="399">
        <v>1211.3333333333333</v>
      </c>
      <c r="E52" s="399">
        <v>1181.3166666666666</v>
      </c>
      <c r="F52" s="399">
        <v>1145.9833333333333</v>
      </c>
      <c r="G52" s="399">
        <v>1115.9666666666667</v>
      </c>
      <c r="H52" s="399">
        <v>1246.6666666666665</v>
      </c>
      <c r="I52" s="399">
        <v>1276.6833333333334</v>
      </c>
      <c r="J52" s="399">
        <v>1312.0166666666664</v>
      </c>
      <c r="K52" s="397">
        <v>1241.3499999999999</v>
      </c>
      <c r="L52" s="397">
        <v>1176</v>
      </c>
      <c r="M52" s="397">
        <v>3.2975500000000002</v>
      </c>
    </row>
    <row r="53" spans="1:13">
      <c r="A53" s="421">
        <v>44</v>
      </c>
      <c r="B53" s="397" t="s">
        <v>73</v>
      </c>
      <c r="C53" s="397">
        <v>15327.05</v>
      </c>
      <c r="D53" s="399">
        <v>15372.383333333331</v>
      </c>
      <c r="E53" s="399">
        <v>15207.616666666663</v>
      </c>
      <c r="F53" s="399">
        <v>15088.183333333332</v>
      </c>
      <c r="G53" s="399">
        <v>14923.416666666664</v>
      </c>
      <c r="H53" s="399">
        <v>15491.816666666662</v>
      </c>
      <c r="I53" s="399">
        <v>15656.583333333332</v>
      </c>
      <c r="J53" s="399">
        <v>15776.016666666661</v>
      </c>
      <c r="K53" s="397">
        <v>15537.15</v>
      </c>
      <c r="L53" s="397">
        <v>15252.95</v>
      </c>
      <c r="M53" s="397">
        <v>0.15870999999999999</v>
      </c>
    </row>
    <row r="54" spans="1:13">
      <c r="A54" s="421">
        <v>45</v>
      </c>
      <c r="B54" s="397" t="s">
        <v>76</v>
      </c>
      <c r="C54" s="397">
        <v>3268.55</v>
      </c>
      <c r="D54" s="399">
        <v>3266.75</v>
      </c>
      <c r="E54" s="399">
        <v>3238.5</v>
      </c>
      <c r="F54" s="399">
        <v>3208.45</v>
      </c>
      <c r="G54" s="399">
        <v>3180.2</v>
      </c>
      <c r="H54" s="399">
        <v>3296.8</v>
      </c>
      <c r="I54" s="399">
        <v>3325.05</v>
      </c>
      <c r="J54" s="399">
        <v>3355.1000000000004</v>
      </c>
      <c r="K54" s="397">
        <v>3295</v>
      </c>
      <c r="L54" s="397">
        <v>3236.7</v>
      </c>
      <c r="M54" s="397">
        <v>3.20106</v>
      </c>
    </row>
    <row r="55" spans="1:13">
      <c r="A55" s="421">
        <v>46</v>
      </c>
      <c r="B55" s="397" t="s">
        <v>82</v>
      </c>
      <c r="C55" s="397">
        <v>800.25</v>
      </c>
      <c r="D55" s="399">
        <v>803.19999999999993</v>
      </c>
      <c r="E55" s="399">
        <v>795.04999999999984</v>
      </c>
      <c r="F55" s="399">
        <v>789.84999999999991</v>
      </c>
      <c r="G55" s="399">
        <v>781.69999999999982</v>
      </c>
      <c r="H55" s="399">
        <v>808.39999999999986</v>
      </c>
      <c r="I55" s="399">
        <v>816.55</v>
      </c>
      <c r="J55" s="399">
        <v>821.74999999999989</v>
      </c>
      <c r="K55" s="397">
        <v>811.35</v>
      </c>
      <c r="L55" s="397">
        <v>798</v>
      </c>
      <c r="M55" s="397">
        <v>1.7915000000000001</v>
      </c>
    </row>
    <row r="56" spans="1:13">
      <c r="A56" s="421">
        <v>47</v>
      </c>
      <c r="B56" s="397" t="s">
        <v>77</v>
      </c>
      <c r="C56" s="397">
        <v>255.5</v>
      </c>
      <c r="D56" s="399">
        <v>253.96666666666667</v>
      </c>
      <c r="E56" s="399">
        <v>250.03333333333336</v>
      </c>
      <c r="F56" s="399">
        <v>244.56666666666669</v>
      </c>
      <c r="G56" s="399">
        <v>240.63333333333338</v>
      </c>
      <c r="H56" s="399">
        <v>259.43333333333334</v>
      </c>
      <c r="I56" s="399">
        <v>263.36666666666667</v>
      </c>
      <c r="J56" s="399">
        <v>268.83333333333331</v>
      </c>
      <c r="K56" s="397">
        <v>257.89999999999998</v>
      </c>
      <c r="L56" s="397">
        <v>248.5</v>
      </c>
      <c r="M56" s="397">
        <v>6.7216399999999998</v>
      </c>
    </row>
    <row r="57" spans="1:13">
      <c r="A57" s="421">
        <v>48</v>
      </c>
      <c r="B57" s="397" t="s">
        <v>78</v>
      </c>
      <c r="C57" s="397">
        <v>207.1</v>
      </c>
      <c r="D57" s="399">
        <v>206.53333333333333</v>
      </c>
      <c r="E57" s="399">
        <v>203.16666666666666</v>
      </c>
      <c r="F57" s="399">
        <v>199.23333333333332</v>
      </c>
      <c r="G57" s="399">
        <v>195.86666666666665</v>
      </c>
      <c r="H57" s="399">
        <v>210.46666666666667</v>
      </c>
      <c r="I57" s="399">
        <v>213.83333333333334</v>
      </c>
      <c r="J57" s="399">
        <v>217.76666666666668</v>
      </c>
      <c r="K57" s="397">
        <v>209.9</v>
      </c>
      <c r="L57" s="397">
        <v>202.6</v>
      </c>
      <c r="M57" s="397">
        <v>83.677689999999998</v>
      </c>
    </row>
    <row r="58" spans="1:13">
      <c r="A58" s="421">
        <v>49</v>
      </c>
      <c r="B58" s="397" t="s">
        <v>79</v>
      </c>
      <c r="C58" s="397">
        <v>155.05000000000001</v>
      </c>
      <c r="D58" s="399">
        <v>154.51666666666668</v>
      </c>
      <c r="E58" s="399">
        <v>152.03333333333336</v>
      </c>
      <c r="F58" s="399">
        <v>149.01666666666668</v>
      </c>
      <c r="G58" s="399">
        <v>146.53333333333336</v>
      </c>
      <c r="H58" s="399">
        <v>157.53333333333336</v>
      </c>
      <c r="I58" s="399">
        <v>160.01666666666665</v>
      </c>
      <c r="J58" s="399">
        <v>163.03333333333336</v>
      </c>
      <c r="K58" s="397">
        <v>157</v>
      </c>
      <c r="L58" s="397">
        <v>151.5</v>
      </c>
      <c r="M58" s="397">
        <v>15.67869</v>
      </c>
    </row>
    <row r="59" spans="1:13">
      <c r="A59" s="421">
        <v>50</v>
      </c>
      <c r="B59" s="397" t="s">
        <v>83</v>
      </c>
      <c r="C59" s="397">
        <v>313.2</v>
      </c>
      <c r="D59" s="399">
        <v>310.73333333333335</v>
      </c>
      <c r="E59" s="399">
        <v>305.91666666666669</v>
      </c>
      <c r="F59" s="399">
        <v>298.63333333333333</v>
      </c>
      <c r="G59" s="399">
        <v>293.81666666666666</v>
      </c>
      <c r="H59" s="399">
        <v>318.01666666666671</v>
      </c>
      <c r="I59" s="399">
        <v>322.83333333333331</v>
      </c>
      <c r="J59" s="399">
        <v>330.11666666666673</v>
      </c>
      <c r="K59" s="397">
        <v>315.55</v>
      </c>
      <c r="L59" s="397">
        <v>303.45</v>
      </c>
      <c r="M59" s="397">
        <v>27.474419999999999</v>
      </c>
    </row>
    <row r="60" spans="1:13">
      <c r="A60" s="421">
        <v>51</v>
      </c>
      <c r="B60" s="397" t="s">
        <v>84</v>
      </c>
      <c r="C60" s="397">
        <v>469.2</v>
      </c>
      <c r="D60" s="399">
        <v>468.59999999999997</v>
      </c>
      <c r="E60" s="399">
        <v>462.99999999999994</v>
      </c>
      <c r="F60" s="399">
        <v>456.79999999999995</v>
      </c>
      <c r="G60" s="399">
        <v>451.19999999999993</v>
      </c>
      <c r="H60" s="399">
        <v>474.79999999999995</v>
      </c>
      <c r="I60" s="399">
        <v>480.4</v>
      </c>
      <c r="J60" s="399">
        <v>486.59999999999997</v>
      </c>
      <c r="K60" s="397">
        <v>474.2</v>
      </c>
      <c r="L60" s="397">
        <v>462.4</v>
      </c>
      <c r="M60" s="397">
        <v>36.49879</v>
      </c>
    </row>
    <row r="61" spans="1:13">
      <c r="A61" s="421">
        <v>52</v>
      </c>
      <c r="B61" s="397" t="s">
        <v>238</v>
      </c>
      <c r="C61" s="397">
        <v>212.95</v>
      </c>
      <c r="D61" s="399">
        <v>212.43333333333331</v>
      </c>
      <c r="E61" s="399">
        <v>210.51666666666662</v>
      </c>
      <c r="F61" s="399">
        <v>208.08333333333331</v>
      </c>
      <c r="G61" s="399">
        <v>206.16666666666663</v>
      </c>
      <c r="H61" s="399">
        <v>214.86666666666662</v>
      </c>
      <c r="I61" s="399">
        <v>216.7833333333333</v>
      </c>
      <c r="J61" s="399">
        <v>219.21666666666661</v>
      </c>
      <c r="K61" s="397">
        <v>214.35</v>
      </c>
      <c r="L61" s="397">
        <v>210</v>
      </c>
      <c r="M61" s="397">
        <v>7.827</v>
      </c>
    </row>
    <row r="62" spans="1:13">
      <c r="A62" s="421">
        <v>53</v>
      </c>
      <c r="B62" s="397" t="s">
        <v>85</v>
      </c>
      <c r="C62" s="397">
        <v>207.1</v>
      </c>
      <c r="D62" s="399">
        <v>205.65</v>
      </c>
      <c r="E62" s="399">
        <v>203.3</v>
      </c>
      <c r="F62" s="399">
        <v>199.5</v>
      </c>
      <c r="G62" s="399">
        <v>197.15</v>
      </c>
      <c r="H62" s="399">
        <v>209.45000000000002</v>
      </c>
      <c r="I62" s="399">
        <v>211.79999999999998</v>
      </c>
      <c r="J62" s="399">
        <v>215.60000000000002</v>
      </c>
      <c r="K62" s="397">
        <v>208</v>
      </c>
      <c r="L62" s="397">
        <v>201.85</v>
      </c>
      <c r="M62" s="397">
        <v>71.184330000000003</v>
      </c>
    </row>
    <row r="63" spans="1:13">
      <c r="A63" s="421">
        <v>54</v>
      </c>
      <c r="B63" s="397" t="s">
        <v>86</v>
      </c>
      <c r="C63" s="397">
        <v>1534.25</v>
      </c>
      <c r="D63" s="399">
        <v>1542.25</v>
      </c>
      <c r="E63" s="399">
        <v>1520</v>
      </c>
      <c r="F63" s="399">
        <v>1505.75</v>
      </c>
      <c r="G63" s="399">
        <v>1483.5</v>
      </c>
      <c r="H63" s="399">
        <v>1556.5</v>
      </c>
      <c r="I63" s="399">
        <v>1578.75</v>
      </c>
      <c r="J63" s="399">
        <v>1593</v>
      </c>
      <c r="K63" s="397">
        <v>1564.5</v>
      </c>
      <c r="L63" s="397">
        <v>1528</v>
      </c>
      <c r="M63" s="397">
        <v>4.6065800000000001</v>
      </c>
    </row>
    <row r="64" spans="1:13">
      <c r="A64" s="421">
        <v>55</v>
      </c>
      <c r="B64" s="397" t="s">
        <v>87</v>
      </c>
      <c r="C64" s="397">
        <v>580.70000000000005</v>
      </c>
      <c r="D64" s="399">
        <v>582.36666666666667</v>
      </c>
      <c r="E64" s="399">
        <v>569.73333333333335</v>
      </c>
      <c r="F64" s="399">
        <v>558.76666666666665</v>
      </c>
      <c r="G64" s="399">
        <v>546.13333333333333</v>
      </c>
      <c r="H64" s="399">
        <v>593.33333333333337</v>
      </c>
      <c r="I64" s="399">
        <v>605.96666666666681</v>
      </c>
      <c r="J64" s="399">
        <v>616.93333333333339</v>
      </c>
      <c r="K64" s="397">
        <v>595</v>
      </c>
      <c r="L64" s="397">
        <v>571.4</v>
      </c>
      <c r="M64" s="397">
        <v>20.253019999999999</v>
      </c>
    </row>
    <row r="65" spans="1:13">
      <c r="A65" s="421">
        <v>56</v>
      </c>
      <c r="B65" s="397" t="s">
        <v>239</v>
      </c>
      <c r="C65" s="397">
        <v>477</v>
      </c>
      <c r="D65" s="399">
        <v>482.95</v>
      </c>
      <c r="E65" s="399">
        <v>466.9</v>
      </c>
      <c r="F65" s="399">
        <v>456.8</v>
      </c>
      <c r="G65" s="399">
        <v>440.75</v>
      </c>
      <c r="H65" s="399">
        <v>493.04999999999995</v>
      </c>
      <c r="I65" s="399">
        <v>509.1</v>
      </c>
      <c r="J65" s="399">
        <v>519.19999999999993</v>
      </c>
      <c r="K65" s="397">
        <v>499</v>
      </c>
      <c r="L65" s="397">
        <v>472.85</v>
      </c>
      <c r="M65" s="397">
        <v>2.6089899999999999</v>
      </c>
    </row>
    <row r="66" spans="1:13">
      <c r="A66" s="421">
        <v>57</v>
      </c>
      <c r="B66" s="397" t="s">
        <v>240</v>
      </c>
      <c r="C66" s="397">
        <v>253.1</v>
      </c>
      <c r="D66" s="399">
        <v>253.63333333333333</v>
      </c>
      <c r="E66" s="399">
        <v>250.56666666666666</v>
      </c>
      <c r="F66" s="399">
        <v>248.03333333333333</v>
      </c>
      <c r="G66" s="399">
        <v>244.96666666666667</v>
      </c>
      <c r="H66" s="399">
        <v>256.16666666666663</v>
      </c>
      <c r="I66" s="399">
        <v>259.23333333333335</v>
      </c>
      <c r="J66" s="399">
        <v>261.76666666666665</v>
      </c>
      <c r="K66" s="397">
        <v>256.7</v>
      </c>
      <c r="L66" s="397">
        <v>251.1</v>
      </c>
      <c r="M66" s="397">
        <v>11.23889</v>
      </c>
    </row>
    <row r="67" spans="1:13">
      <c r="A67" s="421">
        <v>58</v>
      </c>
      <c r="B67" s="397" t="s">
        <v>88</v>
      </c>
      <c r="C67" s="397">
        <v>550.04999999999995</v>
      </c>
      <c r="D67" s="399">
        <v>550.16666666666663</v>
      </c>
      <c r="E67" s="399">
        <v>541.58333333333326</v>
      </c>
      <c r="F67" s="399">
        <v>533.11666666666667</v>
      </c>
      <c r="G67" s="399">
        <v>524.5333333333333</v>
      </c>
      <c r="H67" s="399">
        <v>558.63333333333321</v>
      </c>
      <c r="I67" s="399">
        <v>567.21666666666647</v>
      </c>
      <c r="J67" s="399">
        <v>575.68333333333317</v>
      </c>
      <c r="K67" s="397">
        <v>558.75</v>
      </c>
      <c r="L67" s="397">
        <v>541.70000000000005</v>
      </c>
      <c r="M67" s="397">
        <v>10.556229999999999</v>
      </c>
    </row>
    <row r="68" spans="1:13">
      <c r="A68" s="421">
        <v>59</v>
      </c>
      <c r="B68" s="397" t="s">
        <v>94</v>
      </c>
      <c r="C68" s="397">
        <v>185.15</v>
      </c>
      <c r="D68" s="399">
        <v>184.83333333333334</v>
      </c>
      <c r="E68" s="399">
        <v>182.91666666666669</v>
      </c>
      <c r="F68" s="399">
        <v>180.68333333333334</v>
      </c>
      <c r="G68" s="399">
        <v>178.76666666666668</v>
      </c>
      <c r="H68" s="399">
        <v>187.06666666666669</v>
      </c>
      <c r="I68" s="399">
        <v>188.98333333333338</v>
      </c>
      <c r="J68" s="399">
        <v>191.2166666666667</v>
      </c>
      <c r="K68" s="397">
        <v>186.75</v>
      </c>
      <c r="L68" s="397">
        <v>182.6</v>
      </c>
      <c r="M68" s="397">
        <v>51.129950000000001</v>
      </c>
    </row>
    <row r="69" spans="1:13">
      <c r="A69" s="421">
        <v>60</v>
      </c>
      <c r="B69" s="397" t="s">
        <v>89</v>
      </c>
      <c r="C69" s="397">
        <v>463.85</v>
      </c>
      <c r="D69" s="399">
        <v>465.59999999999997</v>
      </c>
      <c r="E69" s="399">
        <v>459.24999999999994</v>
      </c>
      <c r="F69" s="399">
        <v>454.65</v>
      </c>
      <c r="G69" s="399">
        <v>448.29999999999995</v>
      </c>
      <c r="H69" s="399">
        <v>470.19999999999993</v>
      </c>
      <c r="I69" s="399">
        <v>476.54999999999995</v>
      </c>
      <c r="J69" s="399">
        <v>481.14999999999992</v>
      </c>
      <c r="K69" s="397">
        <v>471.95</v>
      </c>
      <c r="L69" s="397">
        <v>461</v>
      </c>
      <c r="M69" s="397">
        <v>18.184909999999999</v>
      </c>
    </row>
    <row r="70" spans="1:13">
      <c r="A70" s="421">
        <v>61</v>
      </c>
      <c r="B70" s="397" t="s">
        <v>241</v>
      </c>
      <c r="C70" s="397">
        <v>814.3</v>
      </c>
      <c r="D70" s="399">
        <v>816.0333333333333</v>
      </c>
      <c r="E70" s="399">
        <v>806.76666666666665</v>
      </c>
      <c r="F70" s="399">
        <v>799.23333333333335</v>
      </c>
      <c r="G70" s="399">
        <v>789.9666666666667</v>
      </c>
      <c r="H70" s="399">
        <v>823.56666666666661</v>
      </c>
      <c r="I70" s="399">
        <v>832.83333333333326</v>
      </c>
      <c r="J70" s="399">
        <v>840.36666666666656</v>
      </c>
      <c r="K70" s="397">
        <v>825.3</v>
      </c>
      <c r="L70" s="397">
        <v>808.5</v>
      </c>
      <c r="M70" s="397">
        <v>1.0885</v>
      </c>
    </row>
    <row r="71" spans="1:13">
      <c r="A71" s="421">
        <v>62</v>
      </c>
      <c r="B71" s="397" t="s">
        <v>92</v>
      </c>
      <c r="C71" s="397">
        <v>1743.15</v>
      </c>
      <c r="D71" s="399">
        <v>1751.2666666666667</v>
      </c>
      <c r="E71" s="399">
        <v>1730.6833333333334</v>
      </c>
      <c r="F71" s="399">
        <v>1718.2166666666667</v>
      </c>
      <c r="G71" s="399">
        <v>1697.6333333333334</v>
      </c>
      <c r="H71" s="399">
        <v>1763.7333333333333</v>
      </c>
      <c r="I71" s="399">
        <v>1784.3166666666668</v>
      </c>
      <c r="J71" s="399">
        <v>1796.7833333333333</v>
      </c>
      <c r="K71" s="397">
        <v>1771.85</v>
      </c>
      <c r="L71" s="397">
        <v>1738.8</v>
      </c>
      <c r="M71" s="397">
        <v>3.3986499999999999</v>
      </c>
    </row>
    <row r="72" spans="1:13">
      <c r="A72" s="421">
        <v>63</v>
      </c>
      <c r="B72" s="397" t="s">
        <v>95</v>
      </c>
      <c r="C72" s="397">
        <v>2756.6</v>
      </c>
      <c r="D72" s="399">
        <v>2773.8666666666668</v>
      </c>
      <c r="E72" s="399">
        <v>2718.5833333333335</v>
      </c>
      <c r="F72" s="399">
        <v>2680.5666666666666</v>
      </c>
      <c r="G72" s="399">
        <v>2625.2833333333333</v>
      </c>
      <c r="H72" s="399">
        <v>2811.8833333333337</v>
      </c>
      <c r="I72" s="399">
        <v>2867.1666666666665</v>
      </c>
      <c r="J72" s="399">
        <v>2905.1833333333338</v>
      </c>
      <c r="K72" s="397">
        <v>2829.15</v>
      </c>
      <c r="L72" s="397">
        <v>2735.85</v>
      </c>
      <c r="M72" s="397">
        <v>30.00855</v>
      </c>
    </row>
    <row r="73" spans="1:13">
      <c r="A73" s="421">
        <v>64</v>
      </c>
      <c r="B73" s="397" t="s">
        <v>242</v>
      </c>
      <c r="C73" s="397">
        <v>93.3</v>
      </c>
      <c r="D73" s="399">
        <v>93.383333333333326</v>
      </c>
      <c r="E73" s="399">
        <v>91.916666666666657</v>
      </c>
      <c r="F73" s="399">
        <v>90.533333333333331</v>
      </c>
      <c r="G73" s="399">
        <v>89.066666666666663</v>
      </c>
      <c r="H73" s="399">
        <v>94.766666666666652</v>
      </c>
      <c r="I73" s="399">
        <v>96.23333333333332</v>
      </c>
      <c r="J73" s="399">
        <v>97.616666666666646</v>
      </c>
      <c r="K73" s="397">
        <v>94.85</v>
      </c>
      <c r="L73" s="397">
        <v>92</v>
      </c>
      <c r="M73" s="397">
        <v>11.018509999999999</v>
      </c>
    </row>
    <row r="74" spans="1:13">
      <c r="A74" s="421">
        <v>65</v>
      </c>
      <c r="B74" s="397" t="s">
        <v>96</v>
      </c>
      <c r="C74" s="397">
        <v>21976.15</v>
      </c>
      <c r="D74" s="399">
        <v>22254.733333333334</v>
      </c>
      <c r="E74" s="399">
        <v>21621.466666666667</v>
      </c>
      <c r="F74" s="399">
        <v>21266.783333333333</v>
      </c>
      <c r="G74" s="399">
        <v>20633.516666666666</v>
      </c>
      <c r="H74" s="399">
        <v>22609.416666666668</v>
      </c>
      <c r="I74" s="399">
        <v>23242.683333333338</v>
      </c>
      <c r="J74" s="399">
        <v>23597.366666666669</v>
      </c>
      <c r="K74" s="397">
        <v>22888</v>
      </c>
      <c r="L74" s="397">
        <v>21900.05</v>
      </c>
      <c r="M74" s="397">
        <v>1.87025</v>
      </c>
    </row>
    <row r="75" spans="1:13">
      <c r="A75" s="421">
        <v>66</v>
      </c>
      <c r="B75" s="397" t="s">
        <v>243</v>
      </c>
      <c r="C75" s="397">
        <v>327.55</v>
      </c>
      <c r="D75" s="399">
        <v>329.38333333333338</v>
      </c>
      <c r="E75" s="399">
        <v>323.16666666666674</v>
      </c>
      <c r="F75" s="399">
        <v>318.78333333333336</v>
      </c>
      <c r="G75" s="399">
        <v>312.56666666666672</v>
      </c>
      <c r="H75" s="399">
        <v>333.76666666666677</v>
      </c>
      <c r="I75" s="399">
        <v>339.98333333333335</v>
      </c>
      <c r="J75" s="399">
        <v>344.36666666666679</v>
      </c>
      <c r="K75" s="397">
        <v>335.6</v>
      </c>
      <c r="L75" s="397">
        <v>325</v>
      </c>
      <c r="M75" s="397">
        <v>1.3119000000000001</v>
      </c>
    </row>
    <row r="76" spans="1:13">
      <c r="A76" s="421">
        <v>67</v>
      </c>
      <c r="B76" s="397" t="s">
        <v>244</v>
      </c>
      <c r="C76" s="397">
        <v>1091.5</v>
      </c>
      <c r="D76" s="399">
        <v>1100.8833333333334</v>
      </c>
      <c r="E76" s="399">
        <v>1077.2666666666669</v>
      </c>
      <c r="F76" s="399">
        <v>1063.0333333333335</v>
      </c>
      <c r="G76" s="399">
        <v>1039.416666666667</v>
      </c>
      <c r="H76" s="399">
        <v>1115.1166666666668</v>
      </c>
      <c r="I76" s="399">
        <v>1138.7333333333331</v>
      </c>
      <c r="J76" s="399">
        <v>1152.9666666666667</v>
      </c>
      <c r="K76" s="397">
        <v>1124.5</v>
      </c>
      <c r="L76" s="397">
        <v>1086.6500000000001</v>
      </c>
      <c r="M76" s="397">
        <v>9.6670000000000006E-2</v>
      </c>
    </row>
    <row r="77" spans="1:13">
      <c r="A77" s="421">
        <v>68</v>
      </c>
      <c r="B77" s="397" t="s">
        <v>245</v>
      </c>
      <c r="C77" s="397">
        <v>121.55</v>
      </c>
      <c r="D77" s="399">
        <v>121.11666666666667</v>
      </c>
      <c r="E77" s="399">
        <v>119.43333333333335</v>
      </c>
      <c r="F77" s="399">
        <v>117.31666666666668</v>
      </c>
      <c r="G77" s="399">
        <v>115.63333333333335</v>
      </c>
      <c r="H77" s="399">
        <v>123.23333333333335</v>
      </c>
      <c r="I77" s="399">
        <v>124.91666666666669</v>
      </c>
      <c r="J77" s="399">
        <v>127.03333333333335</v>
      </c>
      <c r="K77" s="397">
        <v>122.8</v>
      </c>
      <c r="L77" s="397">
        <v>119</v>
      </c>
      <c r="M77" s="397">
        <v>13.54349</v>
      </c>
    </row>
    <row r="78" spans="1:13">
      <c r="A78" s="421">
        <v>69</v>
      </c>
      <c r="B78" s="397" t="s">
        <v>98</v>
      </c>
      <c r="C78" s="397">
        <v>657.55</v>
      </c>
      <c r="D78" s="399">
        <v>663.68333333333328</v>
      </c>
      <c r="E78" s="399">
        <v>648.86666666666656</v>
      </c>
      <c r="F78" s="399">
        <v>640.18333333333328</v>
      </c>
      <c r="G78" s="399">
        <v>625.36666666666656</v>
      </c>
      <c r="H78" s="399">
        <v>672.36666666666656</v>
      </c>
      <c r="I78" s="399">
        <v>687.18333333333339</v>
      </c>
      <c r="J78" s="399">
        <v>695.86666666666656</v>
      </c>
      <c r="K78" s="397">
        <v>678.5</v>
      </c>
      <c r="L78" s="397">
        <v>655</v>
      </c>
      <c r="M78" s="397">
        <v>32.668669999999999</v>
      </c>
    </row>
    <row r="79" spans="1:13">
      <c r="A79" s="421">
        <v>70</v>
      </c>
      <c r="B79" s="397" t="s">
        <v>99</v>
      </c>
      <c r="C79" s="397">
        <v>195.5</v>
      </c>
      <c r="D79" s="399">
        <v>194.03333333333333</v>
      </c>
      <c r="E79" s="399">
        <v>191.11666666666667</v>
      </c>
      <c r="F79" s="399">
        <v>186.73333333333335</v>
      </c>
      <c r="G79" s="399">
        <v>183.81666666666669</v>
      </c>
      <c r="H79" s="399">
        <v>198.41666666666666</v>
      </c>
      <c r="I79" s="399">
        <v>201.33333333333334</v>
      </c>
      <c r="J79" s="399">
        <v>205.71666666666664</v>
      </c>
      <c r="K79" s="397">
        <v>196.95</v>
      </c>
      <c r="L79" s="397">
        <v>189.65</v>
      </c>
      <c r="M79" s="397">
        <v>24.585830000000001</v>
      </c>
    </row>
    <row r="80" spans="1:13">
      <c r="A80" s="421">
        <v>71</v>
      </c>
      <c r="B80" s="397" t="s">
        <v>100</v>
      </c>
      <c r="C80" s="397">
        <v>86.05</v>
      </c>
      <c r="D80" s="399">
        <v>85.3</v>
      </c>
      <c r="E80" s="399">
        <v>84.149999999999991</v>
      </c>
      <c r="F80" s="399">
        <v>82.25</v>
      </c>
      <c r="G80" s="399">
        <v>81.099999999999994</v>
      </c>
      <c r="H80" s="399">
        <v>87.199999999999989</v>
      </c>
      <c r="I80" s="399">
        <v>88.35</v>
      </c>
      <c r="J80" s="399">
        <v>90.249999999999986</v>
      </c>
      <c r="K80" s="397">
        <v>86.45</v>
      </c>
      <c r="L80" s="397">
        <v>83.4</v>
      </c>
      <c r="M80" s="397">
        <v>254.98851999999999</v>
      </c>
    </row>
    <row r="81" spans="1:13">
      <c r="A81" s="421">
        <v>72</v>
      </c>
      <c r="B81" s="397" t="s">
        <v>246</v>
      </c>
      <c r="C81" s="397">
        <v>27.5</v>
      </c>
      <c r="D81" s="399">
        <v>27.183333333333334</v>
      </c>
      <c r="E81" s="399">
        <v>26.566666666666666</v>
      </c>
      <c r="F81" s="399">
        <v>25.633333333333333</v>
      </c>
      <c r="G81" s="399">
        <v>25.016666666666666</v>
      </c>
      <c r="H81" s="399">
        <v>28.116666666666667</v>
      </c>
      <c r="I81" s="399">
        <v>28.733333333333334</v>
      </c>
      <c r="J81" s="399">
        <v>29.666666666666668</v>
      </c>
      <c r="K81" s="397">
        <v>27.8</v>
      </c>
      <c r="L81" s="397">
        <v>26.25</v>
      </c>
      <c r="M81" s="397">
        <v>15.72453</v>
      </c>
    </row>
    <row r="82" spans="1:13">
      <c r="A82" s="421">
        <v>73</v>
      </c>
      <c r="B82" s="397" t="s">
        <v>247</v>
      </c>
      <c r="C82" s="397">
        <v>379.35</v>
      </c>
      <c r="D82" s="399">
        <v>380.16666666666669</v>
      </c>
      <c r="E82" s="399">
        <v>376.68333333333339</v>
      </c>
      <c r="F82" s="399">
        <v>374.01666666666671</v>
      </c>
      <c r="G82" s="399">
        <v>370.53333333333342</v>
      </c>
      <c r="H82" s="399">
        <v>382.83333333333337</v>
      </c>
      <c r="I82" s="399">
        <v>386.31666666666661</v>
      </c>
      <c r="J82" s="399">
        <v>388.98333333333335</v>
      </c>
      <c r="K82" s="397">
        <v>383.65</v>
      </c>
      <c r="L82" s="397">
        <v>377.5</v>
      </c>
      <c r="M82" s="397">
        <v>6.1932700000000001</v>
      </c>
    </row>
    <row r="83" spans="1:13">
      <c r="A83" s="421">
        <v>74</v>
      </c>
      <c r="B83" s="397" t="s">
        <v>101</v>
      </c>
      <c r="C83" s="397">
        <v>135.15</v>
      </c>
      <c r="D83" s="399">
        <v>136.18333333333334</v>
      </c>
      <c r="E83" s="399">
        <v>133.66666666666669</v>
      </c>
      <c r="F83" s="399">
        <v>132.18333333333334</v>
      </c>
      <c r="G83" s="399">
        <v>129.66666666666669</v>
      </c>
      <c r="H83" s="399">
        <v>137.66666666666669</v>
      </c>
      <c r="I83" s="399">
        <v>140.18333333333334</v>
      </c>
      <c r="J83" s="399">
        <v>141.66666666666669</v>
      </c>
      <c r="K83" s="397">
        <v>138.69999999999999</v>
      </c>
      <c r="L83" s="397">
        <v>134.69999999999999</v>
      </c>
      <c r="M83" s="397">
        <v>64.018159999999995</v>
      </c>
    </row>
    <row r="84" spans="1:13">
      <c r="A84" s="421">
        <v>75</v>
      </c>
      <c r="B84" s="397" t="s">
        <v>104</v>
      </c>
      <c r="C84" s="397">
        <v>20.8</v>
      </c>
      <c r="D84" s="399">
        <v>20.816666666666666</v>
      </c>
      <c r="E84" s="399">
        <v>20.533333333333331</v>
      </c>
      <c r="F84" s="399">
        <v>20.266666666666666</v>
      </c>
      <c r="G84" s="399">
        <v>19.983333333333331</v>
      </c>
      <c r="H84" s="399">
        <v>21.083333333333332</v>
      </c>
      <c r="I84" s="399">
        <v>21.366666666666671</v>
      </c>
      <c r="J84" s="399">
        <v>21.633333333333333</v>
      </c>
      <c r="K84" s="397">
        <v>21.1</v>
      </c>
      <c r="L84" s="397">
        <v>20.55</v>
      </c>
      <c r="M84" s="397">
        <v>118.16695</v>
      </c>
    </row>
    <row r="85" spans="1:13">
      <c r="A85" s="421">
        <v>76</v>
      </c>
      <c r="B85" s="397" t="s">
        <v>248</v>
      </c>
      <c r="C85" s="397">
        <v>300.95</v>
      </c>
      <c r="D85" s="399">
        <v>306.61666666666662</v>
      </c>
      <c r="E85" s="399">
        <v>293.33333333333326</v>
      </c>
      <c r="F85" s="399">
        <v>285.71666666666664</v>
      </c>
      <c r="G85" s="399">
        <v>272.43333333333328</v>
      </c>
      <c r="H85" s="399">
        <v>314.23333333333323</v>
      </c>
      <c r="I85" s="399">
        <v>327.51666666666665</v>
      </c>
      <c r="J85" s="399">
        <v>335.13333333333321</v>
      </c>
      <c r="K85" s="397">
        <v>319.89999999999998</v>
      </c>
      <c r="L85" s="397">
        <v>299</v>
      </c>
      <c r="M85" s="397">
        <v>5.2100900000000001</v>
      </c>
    </row>
    <row r="86" spans="1:13">
      <c r="A86" s="421">
        <v>77</v>
      </c>
      <c r="B86" s="397" t="s">
        <v>102</v>
      </c>
      <c r="C86" s="397">
        <v>315.75</v>
      </c>
      <c r="D86" s="399">
        <v>317.46666666666664</v>
      </c>
      <c r="E86" s="399">
        <v>313.13333333333327</v>
      </c>
      <c r="F86" s="399">
        <v>310.51666666666665</v>
      </c>
      <c r="G86" s="399">
        <v>306.18333333333328</v>
      </c>
      <c r="H86" s="399">
        <v>320.08333333333326</v>
      </c>
      <c r="I86" s="399">
        <v>324.41666666666663</v>
      </c>
      <c r="J86" s="399">
        <v>327.03333333333325</v>
      </c>
      <c r="K86" s="397">
        <v>321.8</v>
      </c>
      <c r="L86" s="397">
        <v>314.85000000000002</v>
      </c>
      <c r="M86" s="397">
        <v>13.34886</v>
      </c>
    </row>
    <row r="87" spans="1:13">
      <c r="A87" s="421">
        <v>78</v>
      </c>
      <c r="B87" s="397" t="s">
        <v>249</v>
      </c>
      <c r="C87" s="397">
        <v>512.4</v>
      </c>
      <c r="D87" s="399">
        <v>513.63333333333333</v>
      </c>
      <c r="E87" s="399">
        <v>507.26666666666665</v>
      </c>
      <c r="F87" s="399">
        <v>502.13333333333333</v>
      </c>
      <c r="G87" s="399">
        <v>495.76666666666665</v>
      </c>
      <c r="H87" s="399">
        <v>518.76666666666665</v>
      </c>
      <c r="I87" s="399">
        <v>525.13333333333321</v>
      </c>
      <c r="J87" s="399">
        <v>530.26666666666665</v>
      </c>
      <c r="K87" s="397">
        <v>520</v>
      </c>
      <c r="L87" s="397">
        <v>508.5</v>
      </c>
      <c r="M87" s="397">
        <v>0.47217999999999999</v>
      </c>
    </row>
    <row r="88" spans="1:13">
      <c r="A88" s="421">
        <v>79</v>
      </c>
      <c r="B88" s="397" t="s">
        <v>105</v>
      </c>
      <c r="C88" s="397">
        <v>738.05</v>
      </c>
      <c r="D88" s="399">
        <v>744.0333333333333</v>
      </c>
      <c r="E88" s="399">
        <v>725.56666666666661</v>
      </c>
      <c r="F88" s="399">
        <v>713.08333333333326</v>
      </c>
      <c r="G88" s="399">
        <v>694.61666666666656</v>
      </c>
      <c r="H88" s="399">
        <v>756.51666666666665</v>
      </c>
      <c r="I88" s="399">
        <v>774.98333333333335</v>
      </c>
      <c r="J88" s="399">
        <v>787.4666666666667</v>
      </c>
      <c r="K88" s="397">
        <v>762.5</v>
      </c>
      <c r="L88" s="397">
        <v>731.55</v>
      </c>
      <c r="M88" s="397">
        <v>9.1965000000000003</v>
      </c>
    </row>
    <row r="89" spans="1:13">
      <c r="A89" s="421">
        <v>80</v>
      </c>
      <c r="B89" s="397" t="s">
        <v>250</v>
      </c>
      <c r="C89" s="397">
        <v>423.35</v>
      </c>
      <c r="D89" s="399">
        <v>422.13333333333338</v>
      </c>
      <c r="E89" s="399">
        <v>416.81666666666678</v>
      </c>
      <c r="F89" s="399">
        <v>410.28333333333342</v>
      </c>
      <c r="G89" s="399">
        <v>404.96666666666681</v>
      </c>
      <c r="H89" s="399">
        <v>428.66666666666674</v>
      </c>
      <c r="I89" s="399">
        <v>433.98333333333335</v>
      </c>
      <c r="J89" s="399">
        <v>440.51666666666671</v>
      </c>
      <c r="K89" s="397">
        <v>427.45</v>
      </c>
      <c r="L89" s="397">
        <v>415.6</v>
      </c>
      <c r="M89" s="397">
        <v>1.1619600000000001</v>
      </c>
    </row>
    <row r="90" spans="1:13">
      <c r="A90" s="421">
        <v>81</v>
      </c>
      <c r="B90" s="397" t="s">
        <v>251</v>
      </c>
      <c r="C90" s="397">
        <v>1000</v>
      </c>
      <c r="D90" s="399">
        <v>1003.2666666666668</v>
      </c>
      <c r="E90" s="399">
        <v>987.63333333333355</v>
      </c>
      <c r="F90" s="399">
        <v>975.26666666666677</v>
      </c>
      <c r="G90" s="399">
        <v>959.63333333333355</v>
      </c>
      <c r="H90" s="399">
        <v>1015.6333333333336</v>
      </c>
      <c r="I90" s="399">
        <v>1031.2666666666669</v>
      </c>
      <c r="J90" s="399">
        <v>1043.6333333333337</v>
      </c>
      <c r="K90" s="397">
        <v>1018.9</v>
      </c>
      <c r="L90" s="397">
        <v>990.9</v>
      </c>
      <c r="M90" s="397">
        <v>2.2200099999999998</v>
      </c>
    </row>
    <row r="91" spans="1:13">
      <c r="A91" s="421">
        <v>82</v>
      </c>
      <c r="B91" s="397" t="s">
        <v>252</v>
      </c>
      <c r="C91" s="397">
        <v>288.55</v>
      </c>
      <c r="D91" s="399">
        <v>288.7166666666667</v>
      </c>
      <c r="E91" s="399">
        <v>283.63333333333338</v>
      </c>
      <c r="F91" s="399">
        <v>278.7166666666667</v>
      </c>
      <c r="G91" s="399">
        <v>273.63333333333338</v>
      </c>
      <c r="H91" s="399">
        <v>293.63333333333338</v>
      </c>
      <c r="I91" s="399">
        <v>298.71666666666664</v>
      </c>
      <c r="J91" s="399">
        <v>303.63333333333338</v>
      </c>
      <c r="K91" s="397">
        <v>293.8</v>
      </c>
      <c r="L91" s="397">
        <v>283.8</v>
      </c>
      <c r="M91" s="397">
        <v>14.628080000000001</v>
      </c>
    </row>
    <row r="92" spans="1:13">
      <c r="A92" s="421">
        <v>83</v>
      </c>
      <c r="B92" s="397" t="s">
        <v>106</v>
      </c>
      <c r="C92" s="397">
        <v>775.7</v>
      </c>
      <c r="D92" s="399">
        <v>779.1</v>
      </c>
      <c r="E92" s="399">
        <v>760.2</v>
      </c>
      <c r="F92" s="399">
        <v>744.7</v>
      </c>
      <c r="G92" s="399">
        <v>725.80000000000007</v>
      </c>
      <c r="H92" s="399">
        <v>794.6</v>
      </c>
      <c r="I92" s="399">
        <v>813.49999999999989</v>
      </c>
      <c r="J92" s="399">
        <v>829</v>
      </c>
      <c r="K92" s="397">
        <v>798</v>
      </c>
      <c r="L92" s="397">
        <v>763.6</v>
      </c>
      <c r="M92" s="397">
        <v>45.577249999999999</v>
      </c>
    </row>
    <row r="93" spans="1:13">
      <c r="A93" s="421">
        <v>84</v>
      </c>
      <c r="B93" s="397" t="s">
        <v>253</v>
      </c>
      <c r="C93" s="397">
        <v>213.6</v>
      </c>
      <c r="D93" s="399">
        <v>212.58333333333334</v>
      </c>
      <c r="E93" s="399">
        <v>209.11666666666667</v>
      </c>
      <c r="F93" s="399">
        <v>204.63333333333333</v>
      </c>
      <c r="G93" s="399">
        <v>201.16666666666666</v>
      </c>
      <c r="H93" s="399">
        <v>217.06666666666669</v>
      </c>
      <c r="I93" s="399">
        <v>220.53333333333333</v>
      </c>
      <c r="J93" s="399">
        <v>225.01666666666671</v>
      </c>
      <c r="K93" s="397">
        <v>216.05</v>
      </c>
      <c r="L93" s="397">
        <v>208.1</v>
      </c>
      <c r="M93" s="397">
        <v>13.25844</v>
      </c>
    </row>
    <row r="94" spans="1:13">
      <c r="A94" s="421">
        <v>85</v>
      </c>
      <c r="B94" s="397" t="s">
        <v>254</v>
      </c>
      <c r="C94" s="397">
        <v>990.9</v>
      </c>
      <c r="D94" s="399">
        <v>997.76666666666677</v>
      </c>
      <c r="E94" s="399">
        <v>978.13333333333355</v>
      </c>
      <c r="F94" s="399">
        <v>965.36666666666679</v>
      </c>
      <c r="G94" s="399">
        <v>945.73333333333358</v>
      </c>
      <c r="H94" s="399">
        <v>1010.5333333333335</v>
      </c>
      <c r="I94" s="399">
        <v>1030.1666666666667</v>
      </c>
      <c r="J94" s="399">
        <v>1042.9333333333334</v>
      </c>
      <c r="K94" s="397">
        <v>1017.4</v>
      </c>
      <c r="L94" s="397">
        <v>985</v>
      </c>
      <c r="M94" s="397">
        <v>3.4509400000000001</v>
      </c>
    </row>
    <row r="95" spans="1:13">
      <c r="A95" s="421">
        <v>86</v>
      </c>
      <c r="B95" s="397" t="s">
        <v>109</v>
      </c>
      <c r="C95" s="397">
        <v>1152</v>
      </c>
      <c r="D95" s="399">
        <v>1154.1333333333334</v>
      </c>
      <c r="E95" s="399">
        <v>1141.2666666666669</v>
      </c>
      <c r="F95" s="399">
        <v>1130.5333333333335</v>
      </c>
      <c r="G95" s="399">
        <v>1117.666666666667</v>
      </c>
      <c r="H95" s="399">
        <v>1164.8666666666668</v>
      </c>
      <c r="I95" s="399">
        <v>1177.7333333333331</v>
      </c>
      <c r="J95" s="399">
        <v>1188.4666666666667</v>
      </c>
      <c r="K95" s="397">
        <v>1167</v>
      </c>
      <c r="L95" s="397">
        <v>1143.4000000000001</v>
      </c>
      <c r="M95" s="397">
        <v>10.65855</v>
      </c>
    </row>
    <row r="96" spans="1:13">
      <c r="A96" s="421">
        <v>87</v>
      </c>
      <c r="B96" s="397" t="s">
        <v>255</v>
      </c>
      <c r="C96" s="397">
        <v>2970.1</v>
      </c>
      <c r="D96" s="399">
        <v>2978.8000000000006</v>
      </c>
      <c r="E96" s="399">
        <v>2952.6000000000013</v>
      </c>
      <c r="F96" s="399">
        <v>2935.1000000000008</v>
      </c>
      <c r="G96" s="399">
        <v>2908.9000000000015</v>
      </c>
      <c r="H96" s="399">
        <v>2996.3000000000011</v>
      </c>
      <c r="I96" s="399">
        <v>3022.5000000000009</v>
      </c>
      <c r="J96" s="399">
        <v>3040.0000000000009</v>
      </c>
      <c r="K96" s="397">
        <v>3005</v>
      </c>
      <c r="L96" s="397">
        <v>2961.3</v>
      </c>
      <c r="M96" s="397">
        <v>2.0171600000000001</v>
      </c>
    </row>
    <row r="97" spans="1:13">
      <c r="A97" s="421">
        <v>88</v>
      </c>
      <c r="B97" s="397" t="s">
        <v>111</v>
      </c>
      <c r="C97" s="397">
        <v>1240.05</v>
      </c>
      <c r="D97" s="399">
        <v>1237.1333333333334</v>
      </c>
      <c r="E97" s="399">
        <v>1230.5166666666669</v>
      </c>
      <c r="F97" s="399">
        <v>1220.9833333333333</v>
      </c>
      <c r="G97" s="399">
        <v>1214.3666666666668</v>
      </c>
      <c r="H97" s="399">
        <v>1246.666666666667</v>
      </c>
      <c r="I97" s="399">
        <v>1253.2833333333333</v>
      </c>
      <c r="J97" s="399">
        <v>1262.8166666666671</v>
      </c>
      <c r="K97" s="397">
        <v>1243.75</v>
      </c>
      <c r="L97" s="397">
        <v>1227.5999999999999</v>
      </c>
      <c r="M97" s="397">
        <v>57.561300000000003</v>
      </c>
    </row>
    <row r="98" spans="1:13">
      <c r="A98" s="421">
        <v>89</v>
      </c>
      <c r="B98" s="397" t="s">
        <v>256</v>
      </c>
      <c r="C98" s="397">
        <v>612.70000000000005</v>
      </c>
      <c r="D98" s="399">
        <v>618.93333333333339</v>
      </c>
      <c r="E98" s="399">
        <v>601.86666666666679</v>
      </c>
      <c r="F98" s="399">
        <v>591.03333333333342</v>
      </c>
      <c r="G98" s="399">
        <v>573.96666666666681</v>
      </c>
      <c r="H98" s="399">
        <v>629.76666666666677</v>
      </c>
      <c r="I98" s="399">
        <v>646.83333333333337</v>
      </c>
      <c r="J98" s="399">
        <v>657.66666666666674</v>
      </c>
      <c r="K98" s="397">
        <v>636</v>
      </c>
      <c r="L98" s="397">
        <v>608.1</v>
      </c>
      <c r="M98" s="397">
        <v>40.02384</v>
      </c>
    </row>
    <row r="99" spans="1:13">
      <c r="A99" s="421">
        <v>90</v>
      </c>
      <c r="B99" s="397" t="s">
        <v>107</v>
      </c>
      <c r="C99" s="397">
        <v>688.35</v>
      </c>
      <c r="D99" s="399">
        <v>691.08333333333337</v>
      </c>
      <c r="E99" s="399">
        <v>684.26666666666677</v>
      </c>
      <c r="F99" s="399">
        <v>680.18333333333339</v>
      </c>
      <c r="G99" s="399">
        <v>673.36666666666679</v>
      </c>
      <c r="H99" s="399">
        <v>695.16666666666674</v>
      </c>
      <c r="I99" s="399">
        <v>701.98333333333335</v>
      </c>
      <c r="J99" s="399">
        <v>706.06666666666672</v>
      </c>
      <c r="K99" s="397">
        <v>697.9</v>
      </c>
      <c r="L99" s="397">
        <v>687</v>
      </c>
      <c r="M99" s="397">
        <v>5.4056100000000002</v>
      </c>
    </row>
    <row r="100" spans="1:13">
      <c r="A100" s="421">
        <v>91</v>
      </c>
      <c r="B100" s="397" t="s">
        <v>112</v>
      </c>
      <c r="C100" s="397">
        <v>2707.15</v>
      </c>
      <c r="D100" s="399">
        <v>2712.4166666666665</v>
      </c>
      <c r="E100" s="399">
        <v>2665.833333333333</v>
      </c>
      <c r="F100" s="399">
        <v>2624.5166666666664</v>
      </c>
      <c r="G100" s="399">
        <v>2577.9333333333329</v>
      </c>
      <c r="H100" s="399">
        <v>2753.7333333333331</v>
      </c>
      <c r="I100" s="399">
        <v>2800.3166666666662</v>
      </c>
      <c r="J100" s="399">
        <v>2841.6333333333332</v>
      </c>
      <c r="K100" s="397">
        <v>2759</v>
      </c>
      <c r="L100" s="397">
        <v>2671.1</v>
      </c>
      <c r="M100" s="397">
        <v>14.27332</v>
      </c>
    </row>
    <row r="101" spans="1:13">
      <c r="A101" s="421">
        <v>92</v>
      </c>
      <c r="B101" s="397" t="s">
        <v>113</v>
      </c>
      <c r="C101" s="397">
        <v>340.7</v>
      </c>
      <c r="D101" s="399">
        <v>338.88333333333333</v>
      </c>
      <c r="E101" s="399">
        <v>334.81666666666666</v>
      </c>
      <c r="F101" s="399">
        <v>328.93333333333334</v>
      </c>
      <c r="G101" s="399">
        <v>324.86666666666667</v>
      </c>
      <c r="H101" s="399">
        <v>344.76666666666665</v>
      </c>
      <c r="I101" s="399">
        <v>348.83333333333326</v>
      </c>
      <c r="J101" s="399">
        <v>354.71666666666664</v>
      </c>
      <c r="K101" s="397">
        <v>342.95</v>
      </c>
      <c r="L101" s="397">
        <v>333</v>
      </c>
      <c r="M101" s="397">
        <v>12.04926</v>
      </c>
    </row>
    <row r="102" spans="1:13">
      <c r="A102" s="421">
        <v>93</v>
      </c>
      <c r="B102" s="397" t="s">
        <v>115</v>
      </c>
      <c r="C102" s="397">
        <v>193.75</v>
      </c>
      <c r="D102" s="399">
        <v>191.81666666666669</v>
      </c>
      <c r="E102" s="399">
        <v>189.28333333333339</v>
      </c>
      <c r="F102" s="399">
        <v>184.81666666666669</v>
      </c>
      <c r="G102" s="399">
        <v>182.28333333333339</v>
      </c>
      <c r="H102" s="399">
        <v>196.28333333333339</v>
      </c>
      <c r="I102" s="399">
        <v>198.81666666666669</v>
      </c>
      <c r="J102" s="399">
        <v>203.28333333333339</v>
      </c>
      <c r="K102" s="397">
        <v>194.35</v>
      </c>
      <c r="L102" s="397">
        <v>187.35</v>
      </c>
      <c r="M102" s="397">
        <v>69.210520000000002</v>
      </c>
    </row>
    <row r="103" spans="1:13">
      <c r="A103" s="421">
        <v>94</v>
      </c>
      <c r="B103" s="397" t="s">
        <v>116</v>
      </c>
      <c r="C103" s="397">
        <v>320.95</v>
      </c>
      <c r="D103" s="399">
        <v>320.8</v>
      </c>
      <c r="E103" s="399">
        <v>314.15000000000003</v>
      </c>
      <c r="F103" s="399">
        <v>307.35000000000002</v>
      </c>
      <c r="G103" s="399">
        <v>300.70000000000005</v>
      </c>
      <c r="H103" s="399">
        <v>327.60000000000002</v>
      </c>
      <c r="I103" s="399">
        <v>334.25</v>
      </c>
      <c r="J103" s="399">
        <v>341.05</v>
      </c>
      <c r="K103" s="397">
        <v>327.45</v>
      </c>
      <c r="L103" s="397">
        <v>314</v>
      </c>
      <c r="M103" s="397">
        <v>57.703020000000002</v>
      </c>
    </row>
    <row r="104" spans="1:13">
      <c r="A104" s="421">
        <v>95</v>
      </c>
      <c r="B104" s="397" t="s">
        <v>117</v>
      </c>
      <c r="C104" s="397">
        <v>2179.35</v>
      </c>
      <c r="D104" s="399">
        <v>2170.0166666666664</v>
      </c>
      <c r="E104" s="399">
        <v>2155.7333333333327</v>
      </c>
      <c r="F104" s="399">
        <v>2132.1166666666663</v>
      </c>
      <c r="G104" s="399">
        <v>2117.8333333333326</v>
      </c>
      <c r="H104" s="399">
        <v>2193.6333333333328</v>
      </c>
      <c r="I104" s="399">
        <v>2207.9166666666665</v>
      </c>
      <c r="J104" s="399">
        <v>2231.5333333333328</v>
      </c>
      <c r="K104" s="397">
        <v>2184.3000000000002</v>
      </c>
      <c r="L104" s="397">
        <v>2146.4</v>
      </c>
      <c r="M104" s="397">
        <v>16.09685</v>
      </c>
    </row>
    <row r="105" spans="1:13">
      <c r="A105" s="421">
        <v>96</v>
      </c>
      <c r="B105" s="397" t="s">
        <v>257</v>
      </c>
      <c r="C105" s="397">
        <v>207</v>
      </c>
      <c r="D105" s="399">
        <v>208.35</v>
      </c>
      <c r="E105" s="399">
        <v>203.7</v>
      </c>
      <c r="F105" s="399">
        <v>200.4</v>
      </c>
      <c r="G105" s="399">
        <v>195.75</v>
      </c>
      <c r="H105" s="399">
        <v>211.64999999999998</v>
      </c>
      <c r="I105" s="399">
        <v>216.3</v>
      </c>
      <c r="J105" s="399">
        <v>219.59999999999997</v>
      </c>
      <c r="K105" s="397">
        <v>213</v>
      </c>
      <c r="L105" s="397">
        <v>205.05</v>
      </c>
      <c r="M105" s="397">
        <v>17.741599999999998</v>
      </c>
    </row>
    <row r="106" spans="1:13">
      <c r="A106" s="421">
        <v>97</v>
      </c>
      <c r="B106" s="397" t="s">
        <v>258</v>
      </c>
      <c r="C106" s="397">
        <v>40.049999999999997</v>
      </c>
      <c r="D106" s="399">
        <v>40.43333333333333</v>
      </c>
      <c r="E106" s="399">
        <v>39.216666666666661</v>
      </c>
      <c r="F106" s="399">
        <v>38.383333333333333</v>
      </c>
      <c r="G106" s="399">
        <v>37.166666666666664</v>
      </c>
      <c r="H106" s="399">
        <v>41.266666666666659</v>
      </c>
      <c r="I106" s="399">
        <v>42.483333333333327</v>
      </c>
      <c r="J106" s="399">
        <v>43.316666666666656</v>
      </c>
      <c r="K106" s="397">
        <v>41.65</v>
      </c>
      <c r="L106" s="397">
        <v>39.6</v>
      </c>
      <c r="M106" s="397">
        <v>17.828479999999999</v>
      </c>
    </row>
    <row r="107" spans="1:13">
      <c r="A107" s="421">
        <v>98</v>
      </c>
      <c r="B107" s="397" t="s">
        <v>110</v>
      </c>
      <c r="C107" s="397">
        <v>2128.6</v>
      </c>
      <c r="D107" s="399">
        <v>2138.65</v>
      </c>
      <c r="E107" s="399">
        <v>2110.0500000000002</v>
      </c>
      <c r="F107" s="399">
        <v>2091.5</v>
      </c>
      <c r="G107" s="399">
        <v>2062.9</v>
      </c>
      <c r="H107" s="399">
        <v>2157.2000000000003</v>
      </c>
      <c r="I107" s="399">
        <v>2185.7999999999997</v>
      </c>
      <c r="J107" s="399">
        <v>2204.3500000000004</v>
      </c>
      <c r="K107" s="397">
        <v>2167.25</v>
      </c>
      <c r="L107" s="397">
        <v>2120.1</v>
      </c>
      <c r="M107" s="397">
        <v>34.31044</v>
      </c>
    </row>
    <row r="108" spans="1:13">
      <c r="A108" s="421">
        <v>99</v>
      </c>
      <c r="B108" s="397" t="s">
        <v>119</v>
      </c>
      <c r="C108" s="397">
        <v>462.25</v>
      </c>
      <c r="D108" s="399">
        <v>463.23333333333335</v>
      </c>
      <c r="E108" s="399">
        <v>459.51666666666671</v>
      </c>
      <c r="F108" s="399">
        <v>456.78333333333336</v>
      </c>
      <c r="G108" s="399">
        <v>453.06666666666672</v>
      </c>
      <c r="H108" s="399">
        <v>465.9666666666667</v>
      </c>
      <c r="I108" s="399">
        <v>469.68333333333339</v>
      </c>
      <c r="J108" s="399">
        <v>472.41666666666669</v>
      </c>
      <c r="K108" s="397">
        <v>466.95</v>
      </c>
      <c r="L108" s="397">
        <v>460.5</v>
      </c>
      <c r="M108" s="397">
        <v>135.22994</v>
      </c>
    </row>
    <row r="109" spans="1:13">
      <c r="A109" s="421">
        <v>100</v>
      </c>
      <c r="B109" s="397" t="s">
        <v>259</v>
      </c>
      <c r="C109" s="397">
        <v>1343.35</v>
      </c>
      <c r="D109" s="399">
        <v>1337.2166666666667</v>
      </c>
      <c r="E109" s="399">
        <v>1322.5333333333333</v>
      </c>
      <c r="F109" s="399">
        <v>1301.7166666666667</v>
      </c>
      <c r="G109" s="399">
        <v>1287.0333333333333</v>
      </c>
      <c r="H109" s="399">
        <v>1358.0333333333333</v>
      </c>
      <c r="I109" s="399">
        <v>1372.7166666666667</v>
      </c>
      <c r="J109" s="399">
        <v>1393.5333333333333</v>
      </c>
      <c r="K109" s="397">
        <v>1351.9</v>
      </c>
      <c r="L109" s="397">
        <v>1316.4</v>
      </c>
      <c r="M109" s="397">
        <v>3.3012100000000002</v>
      </c>
    </row>
    <row r="110" spans="1:13">
      <c r="A110" s="421">
        <v>101</v>
      </c>
      <c r="B110" s="397" t="s">
        <v>120</v>
      </c>
      <c r="C110" s="397">
        <v>508.65</v>
      </c>
      <c r="D110" s="399">
        <v>512.63333333333333</v>
      </c>
      <c r="E110" s="399">
        <v>502.51666666666665</v>
      </c>
      <c r="F110" s="399">
        <v>496.38333333333333</v>
      </c>
      <c r="G110" s="399">
        <v>486.26666666666665</v>
      </c>
      <c r="H110" s="399">
        <v>518.76666666666665</v>
      </c>
      <c r="I110" s="399">
        <v>528.88333333333321</v>
      </c>
      <c r="J110" s="399">
        <v>535.01666666666665</v>
      </c>
      <c r="K110" s="397">
        <v>522.75</v>
      </c>
      <c r="L110" s="397">
        <v>506.5</v>
      </c>
      <c r="M110" s="397">
        <v>28.080120000000001</v>
      </c>
    </row>
    <row r="111" spans="1:13">
      <c r="A111" s="421">
        <v>102</v>
      </c>
      <c r="B111" s="397" t="s">
        <v>260</v>
      </c>
      <c r="C111" s="397">
        <v>33.9</v>
      </c>
      <c r="D111" s="399">
        <v>33.9</v>
      </c>
      <c r="E111" s="399">
        <v>33.199999999999996</v>
      </c>
      <c r="F111" s="399">
        <v>32.5</v>
      </c>
      <c r="G111" s="399">
        <v>31.799999999999997</v>
      </c>
      <c r="H111" s="399">
        <v>34.599999999999994</v>
      </c>
      <c r="I111" s="399">
        <v>35.299999999999997</v>
      </c>
      <c r="J111" s="399">
        <v>35.999999999999993</v>
      </c>
      <c r="K111" s="397">
        <v>34.6</v>
      </c>
      <c r="L111" s="397">
        <v>33.200000000000003</v>
      </c>
      <c r="M111" s="397">
        <v>25.32227</v>
      </c>
    </row>
    <row r="112" spans="1:13">
      <c r="A112" s="421">
        <v>103</v>
      </c>
      <c r="B112" s="397" t="s">
        <v>122</v>
      </c>
      <c r="C112" s="397">
        <v>43.9</v>
      </c>
      <c r="D112" s="399">
        <v>44.35</v>
      </c>
      <c r="E112" s="399">
        <v>43.300000000000004</v>
      </c>
      <c r="F112" s="399">
        <v>42.7</v>
      </c>
      <c r="G112" s="399">
        <v>41.650000000000006</v>
      </c>
      <c r="H112" s="399">
        <v>44.95</v>
      </c>
      <c r="I112" s="399">
        <v>46</v>
      </c>
      <c r="J112" s="399">
        <v>46.6</v>
      </c>
      <c r="K112" s="397">
        <v>45.4</v>
      </c>
      <c r="L112" s="397">
        <v>43.75</v>
      </c>
      <c r="M112" s="397">
        <v>189.90697</v>
      </c>
    </row>
    <row r="113" spans="1:13">
      <c r="A113" s="421">
        <v>104</v>
      </c>
      <c r="B113" s="397" t="s">
        <v>129</v>
      </c>
      <c r="C113" s="397">
        <v>261.3</v>
      </c>
      <c r="D113" s="399">
        <v>261.01666666666665</v>
      </c>
      <c r="E113" s="399">
        <v>259.0333333333333</v>
      </c>
      <c r="F113" s="399">
        <v>256.76666666666665</v>
      </c>
      <c r="G113" s="399">
        <v>254.7833333333333</v>
      </c>
      <c r="H113" s="399">
        <v>263.2833333333333</v>
      </c>
      <c r="I113" s="399">
        <v>265.26666666666665</v>
      </c>
      <c r="J113" s="399">
        <v>267.5333333333333</v>
      </c>
      <c r="K113" s="397">
        <v>263</v>
      </c>
      <c r="L113" s="397">
        <v>258.75</v>
      </c>
      <c r="M113" s="397">
        <v>125.71588</v>
      </c>
    </row>
    <row r="114" spans="1:13">
      <c r="A114" s="421">
        <v>105</v>
      </c>
      <c r="B114" s="397" t="s">
        <v>118</v>
      </c>
      <c r="C114" s="397">
        <v>218.6</v>
      </c>
      <c r="D114" s="399">
        <v>220.83333333333334</v>
      </c>
      <c r="E114" s="399">
        <v>205.26666666666668</v>
      </c>
      <c r="F114" s="399">
        <v>191.93333333333334</v>
      </c>
      <c r="G114" s="399">
        <v>176.36666666666667</v>
      </c>
      <c r="H114" s="399">
        <v>234.16666666666669</v>
      </c>
      <c r="I114" s="399">
        <v>249.73333333333335</v>
      </c>
      <c r="J114" s="399">
        <v>263.06666666666672</v>
      </c>
      <c r="K114" s="397">
        <v>236.4</v>
      </c>
      <c r="L114" s="397">
        <v>207.5</v>
      </c>
      <c r="M114" s="397">
        <v>602.57905000000005</v>
      </c>
    </row>
    <row r="115" spans="1:13">
      <c r="A115" s="421">
        <v>106</v>
      </c>
      <c r="B115" s="397" t="s">
        <v>261</v>
      </c>
      <c r="C115" s="397">
        <v>105.85</v>
      </c>
      <c r="D115" s="399">
        <v>104.5</v>
      </c>
      <c r="E115" s="399">
        <v>103.15</v>
      </c>
      <c r="F115" s="399">
        <v>100.45</v>
      </c>
      <c r="G115" s="399">
        <v>99.100000000000009</v>
      </c>
      <c r="H115" s="399">
        <v>107.2</v>
      </c>
      <c r="I115" s="399">
        <v>108.55</v>
      </c>
      <c r="J115" s="399">
        <v>111.25</v>
      </c>
      <c r="K115" s="397">
        <v>105.85</v>
      </c>
      <c r="L115" s="397">
        <v>101.8</v>
      </c>
      <c r="M115" s="397">
        <v>2.5964399999999999</v>
      </c>
    </row>
    <row r="116" spans="1:13">
      <c r="A116" s="421">
        <v>107</v>
      </c>
      <c r="B116" s="397" t="s">
        <v>262</v>
      </c>
      <c r="C116" s="397">
        <v>132.80000000000001</v>
      </c>
      <c r="D116" s="399">
        <v>133.31666666666669</v>
      </c>
      <c r="E116" s="399">
        <v>130.63333333333338</v>
      </c>
      <c r="F116" s="399">
        <v>128.4666666666667</v>
      </c>
      <c r="G116" s="399">
        <v>125.78333333333339</v>
      </c>
      <c r="H116" s="399">
        <v>135.48333333333338</v>
      </c>
      <c r="I116" s="399">
        <v>138.16666666666671</v>
      </c>
      <c r="J116" s="399">
        <v>140.33333333333337</v>
      </c>
      <c r="K116" s="397">
        <v>136</v>
      </c>
      <c r="L116" s="397">
        <v>131.15</v>
      </c>
      <c r="M116" s="397">
        <v>15.89292</v>
      </c>
    </row>
    <row r="117" spans="1:13">
      <c r="A117" s="421">
        <v>108</v>
      </c>
      <c r="B117" s="397" t="s">
        <v>263</v>
      </c>
      <c r="C117" s="397">
        <v>151.1</v>
      </c>
      <c r="D117" s="399">
        <v>151.98333333333332</v>
      </c>
      <c r="E117" s="399">
        <v>149.61666666666665</v>
      </c>
      <c r="F117" s="399">
        <v>148.13333333333333</v>
      </c>
      <c r="G117" s="399">
        <v>145.76666666666665</v>
      </c>
      <c r="H117" s="399">
        <v>153.46666666666664</v>
      </c>
      <c r="I117" s="399">
        <v>155.83333333333331</v>
      </c>
      <c r="J117" s="399">
        <v>157.31666666666663</v>
      </c>
      <c r="K117" s="397">
        <v>154.35</v>
      </c>
      <c r="L117" s="397">
        <v>150.5</v>
      </c>
      <c r="M117" s="397">
        <v>11.24427</v>
      </c>
    </row>
    <row r="118" spans="1:13">
      <c r="A118" s="421">
        <v>109</v>
      </c>
      <c r="B118" s="397" t="s">
        <v>128</v>
      </c>
      <c r="C118" s="397">
        <v>142.65</v>
      </c>
      <c r="D118" s="399">
        <v>142.29999999999998</v>
      </c>
      <c r="E118" s="399">
        <v>140.59999999999997</v>
      </c>
      <c r="F118" s="399">
        <v>138.54999999999998</v>
      </c>
      <c r="G118" s="399">
        <v>136.84999999999997</v>
      </c>
      <c r="H118" s="399">
        <v>144.34999999999997</v>
      </c>
      <c r="I118" s="399">
        <v>146.04999999999995</v>
      </c>
      <c r="J118" s="399">
        <v>148.09999999999997</v>
      </c>
      <c r="K118" s="397">
        <v>144</v>
      </c>
      <c r="L118" s="397">
        <v>140.25</v>
      </c>
      <c r="M118" s="397">
        <v>182.91840999999999</v>
      </c>
    </row>
    <row r="119" spans="1:13">
      <c r="A119" s="421">
        <v>110</v>
      </c>
      <c r="B119" s="397" t="s">
        <v>123</v>
      </c>
      <c r="C119" s="397">
        <v>392.45</v>
      </c>
      <c r="D119" s="399">
        <v>392.63333333333338</v>
      </c>
      <c r="E119" s="399">
        <v>389.81666666666678</v>
      </c>
      <c r="F119" s="399">
        <v>387.18333333333339</v>
      </c>
      <c r="G119" s="399">
        <v>384.36666666666679</v>
      </c>
      <c r="H119" s="399">
        <v>395.26666666666677</v>
      </c>
      <c r="I119" s="399">
        <v>398.08333333333337</v>
      </c>
      <c r="J119" s="399">
        <v>400.71666666666675</v>
      </c>
      <c r="K119" s="397">
        <v>395.45</v>
      </c>
      <c r="L119" s="397">
        <v>390</v>
      </c>
      <c r="M119" s="397">
        <v>9.3974299999999999</v>
      </c>
    </row>
    <row r="120" spans="1:13">
      <c r="A120" s="421">
        <v>111</v>
      </c>
      <c r="B120" s="397" t="s">
        <v>125</v>
      </c>
      <c r="C120" s="397">
        <v>1379.85</v>
      </c>
      <c r="D120" s="399">
        <v>1360.6333333333332</v>
      </c>
      <c r="E120" s="399">
        <v>1335.4166666666665</v>
      </c>
      <c r="F120" s="399">
        <v>1290.9833333333333</v>
      </c>
      <c r="G120" s="399">
        <v>1265.7666666666667</v>
      </c>
      <c r="H120" s="399">
        <v>1405.0666666666664</v>
      </c>
      <c r="I120" s="399">
        <v>1430.2833333333331</v>
      </c>
      <c r="J120" s="399">
        <v>1474.7166666666662</v>
      </c>
      <c r="K120" s="397">
        <v>1385.85</v>
      </c>
      <c r="L120" s="397">
        <v>1316.2</v>
      </c>
      <c r="M120" s="397">
        <v>78.036199999999994</v>
      </c>
    </row>
    <row r="121" spans="1:13">
      <c r="A121" s="421">
        <v>112</v>
      </c>
      <c r="B121" s="397" t="s">
        <v>264</v>
      </c>
      <c r="C121" s="397">
        <v>2616.3000000000002</v>
      </c>
      <c r="D121" s="399">
        <v>2604.8666666666668</v>
      </c>
      <c r="E121" s="399">
        <v>2539.9333333333334</v>
      </c>
      <c r="F121" s="399">
        <v>2463.5666666666666</v>
      </c>
      <c r="G121" s="399">
        <v>2398.6333333333332</v>
      </c>
      <c r="H121" s="399">
        <v>2681.2333333333336</v>
      </c>
      <c r="I121" s="399">
        <v>2746.166666666667</v>
      </c>
      <c r="J121" s="399">
        <v>2822.5333333333338</v>
      </c>
      <c r="K121" s="397">
        <v>2669.8</v>
      </c>
      <c r="L121" s="397">
        <v>2528.5</v>
      </c>
      <c r="M121" s="397">
        <v>3.6392600000000002</v>
      </c>
    </row>
    <row r="122" spans="1:13">
      <c r="A122" s="421">
        <v>113</v>
      </c>
      <c r="B122" s="397" t="s">
        <v>127</v>
      </c>
      <c r="C122" s="397">
        <v>687.9</v>
      </c>
      <c r="D122" s="399">
        <v>688.16666666666663</v>
      </c>
      <c r="E122" s="399">
        <v>682.33333333333326</v>
      </c>
      <c r="F122" s="399">
        <v>676.76666666666665</v>
      </c>
      <c r="G122" s="399">
        <v>670.93333333333328</v>
      </c>
      <c r="H122" s="399">
        <v>693.73333333333323</v>
      </c>
      <c r="I122" s="399">
        <v>699.56666666666649</v>
      </c>
      <c r="J122" s="399">
        <v>705.13333333333321</v>
      </c>
      <c r="K122" s="397">
        <v>694</v>
      </c>
      <c r="L122" s="397">
        <v>682.6</v>
      </c>
      <c r="M122" s="397">
        <v>97.135189999999994</v>
      </c>
    </row>
    <row r="123" spans="1:13">
      <c r="A123" s="421">
        <v>114</v>
      </c>
      <c r="B123" s="397" t="s">
        <v>124</v>
      </c>
      <c r="C123" s="397">
        <v>1438.65</v>
      </c>
      <c r="D123" s="399">
        <v>1458.3333333333333</v>
      </c>
      <c r="E123" s="399">
        <v>1409.3166666666666</v>
      </c>
      <c r="F123" s="399">
        <v>1379.9833333333333</v>
      </c>
      <c r="G123" s="399">
        <v>1330.9666666666667</v>
      </c>
      <c r="H123" s="399">
        <v>1487.6666666666665</v>
      </c>
      <c r="I123" s="399">
        <v>1536.6833333333334</v>
      </c>
      <c r="J123" s="399">
        <v>1566.0166666666664</v>
      </c>
      <c r="K123" s="397">
        <v>1507.35</v>
      </c>
      <c r="L123" s="397">
        <v>1429</v>
      </c>
      <c r="M123" s="397">
        <v>44.533949999999997</v>
      </c>
    </row>
    <row r="124" spans="1:13">
      <c r="A124" s="421">
        <v>115</v>
      </c>
      <c r="B124" s="397" t="s">
        <v>265</v>
      </c>
      <c r="C124" s="397">
        <v>1023.6</v>
      </c>
      <c r="D124" s="399">
        <v>1020.8666666666667</v>
      </c>
      <c r="E124" s="399">
        <v>984.73333333333335</v>
      </c>
      <c r="F124" s="399">
        <v>945.86666666666667</v>
      </c>
      <c r="G124" s="399">
        <v>909.73333333333335</v>
      </c>
      <c r="H124" s="399">
        <v>1059.7333333333333</v>
      </c>
      <c r="I124" s="399">
        <v>1095.8666666666668</v>
      </c>
      <c r="J124" s="399">
        <v>1134.7333333333333</v>
      </c>
      <c r="K124" s="397">
        <v>1057</v>
      </c>
      <c r="L124" s="397">
        <v>982</v>
      </c>
      <c r="M124" s="397">
        <v>5.9612699999999998</v>
      </c>
    </row>
    <row r="125" spans="1:13">
      <c r="A125" s="421">
        <v>116</v>
      </c>
      <c r="B125" s="397" t="s">
        <v>266</v>
      </c>
      <c r="C125" s="397">
        <v>70.3</v>
      </c>
      <c r="D125" s="399">
        <v>70.099999999999994</v>
      </c>
      <c r="E125" s="399">
        <v>68.299999999999983</v>
      </c>
      <c r="F125" s="399">
        <v>66.299999999999983</v>
      </c>
      <c r="G125" s="399">
        <v>64.499999999999972</v>
      </c>
      <c r="H125" s="399">
        <v>72.099999999999994</v>
      </c>
      <c r="I125" s="399">
        <v>73.900000000000006</v>
      </c>
      <c r="J125" s="399">
        <v>75.900000000000006</v>
      </c>
      <c r="K125" s="397">
        <v>71.900000000000006</v>
      </c>
      <c r="L125" s="397">
        <v>68.099999999999994</v>
      </c>
      <c r="M125" s="397">
        <v>19.709679999999999</v>
      </c>
    </row>
    <row r="126" spans="1:13">
      <c r="A126" s="421">
        <v>117</v>
      </c>
      <c r="B126" s="397" t="s">
        <v>131</v>
      </c>
      <c r="C126" s="397">
        <v>237.6</v>
      </c>
      <c r="D126" s="399">
        <v>234.86666666666667</v>
      </c>
      <c r="E126" s="399">
        <v>230.23333333333335</v>
      </c>
      <c r="F126" s="399">
        <v>222.86666666666667</v>
      </c>
      <c r="G126" s="399">
        <v>218.23333333333335</v>
      </c>
      <c r="H126" s="399">
        <v>242.23333333333335</v>
      </c>
      <c r="I126" s="399">
        <v>246.86666666666667</v>
      </c>
      <c r="J126" s="399">
        <v>254.23333333333335</v>
      </c>
      <c r="K126" s="397">
        <v>239.5</v>
      </c>
      <c r="L126" s="397">
        <v>227.5</v>
      </c>
      <c r="M126" s="397">
        <v>92.080370000000002</v>
      </c>
    </row>
    <row r="127" spans="1:13">
      <c r="A127" s="421">
        <v>118</v>
      </c>
      <c r="B127" s="397" t="s">
        <v>130</v>
      </c>
      <c r="C127" s="397">
        <v>123.35</v>
      </c>
      <c r="D127" s="399">
        <v>121.10000000000001</v>
      </c>
      <c r="E127" s="399">
        <v>118.25000000000001</v>
      </c>
      <c r="F127" s="399">
        <v>113.15</v>
      </c>
      <c r="G127" s="399">
        <v>110.30000000000001</v>
      </c>
      <c r="H127" s="399">
        <v>126.20000000000002</v>
      </c>
      <c r="I127" s="399">
        <v>129.05000000000001</v>
      </c>
      <c r="J127" s="399">
        <v>134.15000000000003</v>
      </c>
      <c r="K127" s="397">
        <v>123.95</v>
      </c>
      <c r="L127" s="397">
        <v>116</v>
      </c>
      <c r="M127" s="397">
        <v>300.28955000000002</v>
      </c>
    </row>
    <row r="128" spans="1:13">
      <c r="A128" s="421">
        <v>119</v>
      </c>
      <c r="B128" s="397" t="s">
        <v>132</v>
      </c>
      <c r="C128" s="397">
        <v>1575.5</v>
      </c>
      <c r="D128" s="399">
        <v>1581</v>
      </c>
      <c r="E128" s="399">
        <v>1560</v>
      </c>
      <c r="F128" s="399">
        <v>1544.5</v>
      </c>
      <c r="G128" s="399">
        <v>1523.5</v>
      </c>
      <c r="H128" s="399">
        <v>1596.5</v>
      </c>
      <c r="I128" s="399">
        <v>1617.5</v>
      </c>
      <c r="J128" s="399">
        <v>1633</v>
      </c>
      <c r="K128" s="397">
        <v>1602</v>
      </c>
      <c r="L128" s="397">
        <v>1565.5</v>
      </c>
      <c r="M128" s="397">
        <v>7.4305199999999996</v>
      </c>
    </row>
    <row r="129" spans="1:13">
      <c r="A129" s="421">
        <v>120</v>
      </c>
      <c r="B129" s="397" t="s">
        <v>267</v>
      </c>
      <c r="C129" s="397">
        <v>541.70000000000005</v>
      </c>
      <c r="D129" s="399">
        <v>547.56666666666672</v>
      </c>
      <c r="E129" s="399">
        <v>530.43333333333339</v>
      </c>
      <c r="F129" s="399">
        <v>519.16666666666663</v>
      </c>
      <c r="G129" s="399">
        <v>502.0333333333333</v>
      </c>
      <c r="H129" s="399">
        <v>558.83333333333348</v>
      </c>
      <c r="I129" s="399">
        <v>575.96666666666692</v>
      </c>
      <c r="J129" s="399">
        <v>587.23333333333358</v>
      </c>
      <c r="K129" s="397">
        <v>564.70000000000005</v>
      </c>
      <c r="L129" s="397">
        <v>536.29999999999995</v>
      </c>
      <c r="M129" s="397">
        <v>2.55322</v>
      </c>
    </row>
    <row r="130" spans="1:13">
      <c r="A130" s="421">
        <v>121</v>
      </c>
      <c r="B130" s="397" t="s">
        <v>134</v>
      </c>
      <c r="C130" s="397">
        <v>1579.9</v>
      </c>
      <c r="D130" s="399">
        <v>1576.2833333333335</v>
      </c>
      <c r="E130" s="399">
        <v>1566.616666666667</v>
      </c>
      <c r="F130" s="399">
        <v>1553.3333333333335</v>
      </c>
      <c r="G130" s="399">
        <v>1543.666666666667</v>
      </c>
      <c r="H130" s="399">
        <v>1589.5666666666671</v>
      </c>
      <c r="I130" s="399">
        <v>1599.2333333333336</v>
      </c>
      <c r="J130" s="399">
        <v>1612.5166666666671</v>
      </c>
      <c r="K130" s="397">
        <v>1585.95</v>
      </c>
      <c r="L130" s="397">
        <v>1563</v>
      </c>
      <c r="M130" s="397">
        <v>22.197369999999999</v>
      </c>
    </row>
    <row r="131" spans="1:13">
      <c r="A131" s="421">
        <v>122</v>
      </c>
      <c r="B131" s="397" t="s">
        <v>135</v>
      </c>
      <c r="C131" s="397">
        <v>96.8</v>
      </c>
      <c r="D131" s="399">
        <v>96.716666666666654</v>
      </c>
      <c r="E131" s="399">
        <v>95.433333333333309</v>
      </c>
      <c r="F131" s="399">
        <v>94.066666666666649</v>
      </c>
      <c r="G131" s="399">
        <v>92.783333333333303</v>
      </c>
      <c r="H131" s="399">
        <v>98.083333333333314</v>
      </c>
      <c r="I131" s="399">
        <v>99.366666666666646</v>
      </c>
      <c r="J131" s="399">
        <v>100.73333333333332</v>
      </c>
      <c r="K131" s="397">
        <v>98</v>
      </c>
      <c r="L131" s="397">
        <v>95.35</v>
      </c>
      <c r="M131" s="397">
        <v>101.97058</v>
      </c>
    </row>
    <row r="132" spans="1:13">
      <c r="A132" s="421">
        <v>123</v>
      </c>
      <c r="B132" s="397" t="s">
        <v>268</v>
      </c>
      <c r="C132" s="397">
        <v>1505.8</v>
      </c>
      <c r="D132" s="399">
        <v>1503.1166666666668</v>
      </c>
      <c r="E132" s="399">
        <v>1495.2333333333336</v>
      </c>
      <c r="F132" s="399">
        <v>1484.6666666666667</v>
      </c>
      <c r="G132" s="399">
        <v>1476.7833333333335</v>
      </c>
      <c r="H132" s="399">
        <v>1513.6833333333336</v>
      </c>
      <c r="I132" s="399">
        <v>1521.5666666666668</v>
      </c>
      <c r="J132" s="399">
        <v>1532.1333333333337</v>
      </c>
      <c r="K132" s="397">
        <v>1511</v>
      </c>
      <c r="L132" s="397">
        <v>1492.55</v>
      </c>
      <c r="M132" s="397">
        <v>0.65539999999999998</v>
      </c>
    </row>
    <row r="133" spans="1:13">
      <c r="A133" s="421">
        <v>124</v>
      </c>
      <c r="B133" s="397" t="s">
        <v>136</v>
      </c>
      <c r="C133" s="397">
        <v>427.2</v>
      </c>
      <c r="D133" s="399">
        <v>424.61666666666662</v>
      </c>
      <c r="E133" s="399">
        <v>416.63333333333321</v>
      </c>
      <c r="F133" s="399">
        <v>406.06666666666661</v>
      </c>
      <c r="G133" s="399">
        <v>398.0833333333332</v>
      </c>
      <c r="H133" s="399">
        <v>435.18333333333322</v>
      </c>
      <c r="I133" s="399">
        <v>443.16666666666669</v>
      </c>
      <c r="J133" s="399">
        <v>453.73333333333323</v>
      </c>
      <c r="K133" s="397">
        <v>432.6</v>
      </c>
      <c r="L133" s="397">
        <v>414.05</v>
      </c>
      <c r="M133" s="397">
        <v>45.27693</v>
      </c>
    </row>
    <row r="134" spans="1:13">
      <c r="A134" s="421">
        <v>125</v>
      </c>
      <c r="B134" s="397" t="s">
        <v>269</v>
      </c>
      <c r="C134" s="397">
        <v>1684.5</v>
      </c>
      <c r="D134" s="399">
        <v>1692.8333333333333</v>
      </c>
      <c r="E134" s="399">
        <v>1668.6666666666665</v>
      </c>
      <c r="F134" s="399">
        <v>1652.8333333333333</v>
      </c>
      <c r="G134" s="399">
        <v>1628.6666666666665</v>
      </c>
      <c r="H134" s="399">
        <v>1708.6666666666665</v>
      </c>
      <c r="I134" s="399">
        <v>1732.833333333333</v>
      </c>
      <c r="J134" s="399">
        <v>1748.6666666666665</v>
      </c>
      <c r="K134" s="397">
        <v>1717</v>
      </c>
      <c r="L134" s="397">
        <v>1677</v>
      </c>
      <c r="M134" s="397">
        <v>1.5808</v>
      </c>
    </row>
    <row r="135" spans="1:13">
      <c r="A135" s="421">
        <v>126</v>
      </c>
      <c r="B135" s="397" t="s">
        <v>137</v>
      </c>
      <c r="C135" s="397">
        <v>1449.4</v>
      </c>
      <c r="D135" s="399">
        <v>1458.4833333333333</v>
      </c>
      <c r="E135" s="399">
        <v>1435.9166666666667</v>
      </c>
      <c r="F135" s="399">
        <v>1422.4333333333334</v>
      </c>
      <c r="G135" s="399">
        <v>1399.8666666666668</v>
      </c>
      <c r="H135" s="399">
        <v>1471.9666666666667</v>
      </c>
      <c r="I135" s="399">
        <v>1494.5333333333333</v>
      </c>
      <c r="J135" s="399">
        <v>1508.0166666666667</v>
      </c>
      <c r="K135" s="397">
        <v>1481.05</v>
      </c>
      <c r="L135" s="397">
        <v>1445</v>
      </c>
      <c r="M135" s="397">
        <v>22.872199999999999</v>
      </c>
    </row>
    <row r="136" spans="1:13">
      <c r="A136" s="421">
        <v>127</v>
      </c>
      <c r="B136" s="397" t="s">
        <v>138</v>
      </c>
      <c r="C136" s="397">
        <v>766.3</v>
      </c>
      <c r="D136" s="399">
        <v>764.35</v>
      </c>
      <c r="E136" s="399">
        <v>753.7</v>
      </c>
      <c r="F136" s="399">
        <v>741.1</v>
      </c>
      <c r="G136" s="399">
        <v>730.45</v>
      </c>
      <c r="H136" s="399">
        <v>776.95</v>
      </c>
      <c r="I136" s="399">
        <v>787.59999999999991</v>
      </c>
      <c r="J136" s="399">
        <v>800.2</v>
      </c>
      <c r="K136" s="397">
        <v>775</v>
      </c>
      <c r="L136" s="397">
        <v>751.75</v>
      </c>
      <c r="M136" s="397">
        <v>23.692299999999999</v>
      </c>
    </row>
    <row r="137" spans="1:13">
      <c r="A137" s="421">
        <v>128</v>
      </c>
      <c r="B137" s="397" t="s">
        <v>149</v>
      </c>
      <c r="C137" s="397">
        <v>64965.8</v>
      </c>
      <c r="D137" s="399">
        <v>65381.933333333342</v>
      </c>
      <c r="E137" s="399">
        <v>64268.266666666677</v>
      </c>
      <c r="F137" s="399">
        <v>63570.733333333337</v>
      </c>
      <c r="G137" s="399">
        <v>62457.066666666673</v>
      </c>
      <c r="H137" s="399">
        <v>66079.466666666674</v>
      </c>
      <c r="I137" s="399">
        <v>67193.13333333336</v>
      </c>
      <c r="J137" s="399">
        <v>67890.666666666686</v>
      </c>
      <c r="K137" s="397">
        <v>66495.600000000006</v>
      </c>
      <c r="L137" s="397">
        <v>64684.4</v>
      </c>
      <c r="M137" s="397">
        <v>7.1540000000000006E-2</v>
      </c>
    </row>
    <row r="138" spans="1:13">
      <c r="A138" s="421">
        <v>129</v>
      </c>
      <c r="B138" s="397" t="s">
        <v>146</v>
      </c>
      <c r="C138" s="397">
        <v>1009.05</v>
      </c>
      <c r="D138" s="399">
        <v>1015.3166666666666</v>
      </c>
      <c r="E138" s="399">
        <v>997.88333333333321</v>
      </c>
      <c r="F138" s="399">
        <v>986.71666666666658</v>
      </c>
      <c r="G138" s="399">
        <v>969.28333333333319</v>
      </c>
      <c r="H138" s="399">
        <v>1026.4833333333331</v>
      </c>
      <c r="I138" s="399">
        <v>1043.9166666666665</v>
      </c>
      <c r="J138" s="399">
        <v>1055.0833333333333</v>
      </c>
      <c r="K138" s="397">
        <v>1032.75</v>
      </c>
      <c r="L138" s="397">
        <v>1004.15</v>
      </c>
      <c r="M138" s="397">
        <v>5.6235600000000003</v>
      </c>
    </row>
    <row r="139" spans="1:13">
      <c r="A139" s="421">
        <v>130</v>
      </c>
      <c r="B139" s="397" t="s">
        <v>140</v>
      </c>
      <c r="C139" s="397">
        <v>356.3</v>
      </c>
      <c r="D139" s="399">
        <v>356.98333333333335</v>
      </c>
      <c r="E139" s="399">
        <v>352.31666666666672</v>
      </c>
      <c r="F139" s="399">
        <v>348.33333333333337</v>
      </c>
      <c r="G139" s="399">
        <v>343.66666666666674</v>
      </c>
      <c r="H139" s="399">
        <v>360.9666666666667</v>
      </c>
      <c r="I139" s="399">
        <v>365.63333333333333</v>
      </c>
      <c r="J139" s="399">
        <v>369.61666666666667</v>
      </c>
      <c r="K139" s="397">
        <v>361.65</v>
      </c>
      <c r="L139" s="397">
        <v>353</v>
      </c>
      <c r="M139" s="397">
        <v>15.11125</v>
      </c>
    </row>
    <row r="140" spans="1:13">
      <c r="A140" s="421">
        <v>131</v>
      </c>
      <c r="B140" s="397" t="s">
        <v>139</v>
      </c>
      <c r="C140" s="397">
        <v>589.75</v>
      </c>
      <c r="D140" s="399">
        <v>593.5</v>
      </c>
      <c r="E140" s="399">
        <v>577.25</v>
      </c>
      <c r="F140" s="399">
        <v>564.75</v>
      </c>
      <c r="G140" s="399">
        <v>548.5</v>
      </c>
      <c r="H140" s="399">
        <v>606</v>
      </c>
      <c r="I140" s="399">
        <v>622.25</v>
      </c>
      <c r="J140" s="399">
        <v>634.75</v>
      </c>
      <c r="K140" s="397">
        <v>609.75</v>
      </c>
      <c r="L140" s="397">
        <v>581</v>
      </c>
      <c r="M140" s="397">
        <v>75.580939999999998</v>
      </c>
    </row>
    <row r="141" spans="1:13">
      <c r="A141" s="421">
        <v>132</v>
      </c>
      <c r="B141" s="397" t="s">
        <v>141</v>
      </c>
      <c r="C141" s="397">
        <v>172.05</v>
      </c>
      <c r="D141" s="399">
        <v>171.18333333333331</v>
      </c>
      <c r="E141" s="399">
        <v>169.01666666666662</v>
      </c>
      <c r="F141" s="399">
        <v>165.98333333333332</v>
      </c>
      <c r="G141" s="399">
        <v>163.81666666666663</v>
      </c>
      <c r="H141" s="399">
        <v>174.21666666666661</v>
      </c>
      <c r="I141" s="399">
        <v>176.3833333333333</v>
      </c>
      <c r="J141" s="399">
        <v>179.4166666666666</v>
      </c>
      <c r="K141" s="397">
        <v>173.35</v>
      </c>
      <c r="L141" s="397">
        <v>168.15</v>
      </c>
      <c r="M141" s="397">
        <v>50.982590000000002</v>
      </c>
    </row>
    <row r="142" spans="1:13">
      <c r="A142" s="421">
        <v>133</v>
      </c>
      <c r="B142" s="397" t="s">
        <v>270</v>
      </c>
      <c r="C142" s="397">
        <v>53.55</v>
      </c>
      <c r="D142" s="399">
        <v>54.466666666666669</v>
      </c>
      <c r="E142" s="399">
        <v>52.333333333333336</v>
      </c>
      <c r="F142" s="399">
        <v>51.116666666666667</v>
      </c>
      <c r="G142" s="399">
        <v>48.983333333333334</v>
      </c>
      <c r="H142" s="399">
        <v>55.683333333333337</v>
      </c>
      <c r="I142" s="399">
        <v>57.816666666666663</v>
      </c>
      <c r="J142" s="399">
        <v>59.033333333333339</v>
      </c>
      <c r="K142" s="397">
        <v>56.6</v>
      </c>
      <c r="L142" s="397">
        <v>53.25</v>
      </c>
      <c r="M142" s="397">
        <v>8.6402999999999999</v>
      </c>
    </row>
    <row r="143" spans="1:13">
      <c r="A143" s="421">
        <v>134</v>
      </c>
      <c r="B143" s="397" t="s">
        <v>142</v>
      </c>
      <c r="C143" s="397">
        <v>370.4</v>
      </c>
      <c r="D143" s="399">
        <v>370.4666666666667</v>
      </c>
      <c r="E143" s="399">
        <v>367.03333333333342</v>
      </c>
      <c r="F143" s="399">
        <v>363.66666666666674</v>
      </c>
      <c r="G143" s="399">
        <v>360.23333333333346</v>
      </c>
      <c r="H143" s="399">
        <v>373.83333333333337</v>
      </c>
      <c r="I143" s="399">
        <v>377.26666666666665</v>
      </c>
      <c r="J143" s="399">
        <v>380.63333333333333</v>
      </c>
      <c r="K143" s="397">
        <v>373.9</v>
      </c>
      <c r="L143" s="397">
        <v>367.1</v>
      </c>
      <c r="M143" s="397">
        <v>20.34159</v>
      </c>
    </row>
    <row r="144" spans="1:13">
      <c r="A144" s="421">
        <v>135</v>
      </c>
      <c r="B144" s="397" t="s">
        <v>143</v>
      </c>
      <c r="C144" s="397">
        <v>7618.65</v>
      </c>
      <c r="D144" s="399">
        <v>7604.25</v>
      </c>
      <c r="E144" s="399">
        <v>7559.5</v>
      </c>
      <c r="F144" s="399">
        <v>7500.35</v>
      </c>
      <c r="G144" s="399">
        <v>7455.6</v>
      </c>
      <c r="H144" s="399">
        <v>7663.4</v>
      </c>
      <c r="I144" s="399">
        <v>7708.15</v>
      </c>
      <c r="J144" s="399">
        <v>7767.2999999999993</v>
      </c>
      <c r="K144" s="397">
        <v>7649</v>
      </c>
      <c r="L144" s="397">
        <v>7545.1</v>
      </c>
      <c r="M144" s="397">
        <v>11.510350000000001</v>
      </c>
    </row>
    <row r="145" spans="1:13">
      <c r="A145" s="421">
        <v>136</v>
      </c>
      <c r="B145" s="397" t="s">
        <v>145</v>
      </c>
      <c r="C145" s="397">
        <v>403.6</v>
      </c>
      <c r="D145" s="399">
        <v>405.58333333333331</v>
      </c>
      <c r="E145" s="399">
        <v>400.76666666666665</v>
      </c>
      <c r="F145" s="399">
        <v>397.93333333333334</v>
      </c>
      <c r="G145" s="399">
        <v>393.11666666666667</v>
      </c>
      <c r="H145" s="399">
        <v>408.41666666666663</v>
      </c>
      <c r="I145" s="399">
        <v>413.23333333333335</v>
      </c>
      <c r="J145" s="399">
        <v>416.06666666666661</v>
      </c>
      <c r="K145" s="397">
        <v>410.4</v>
      </c>
      <c r="L145" s="397">
        <v>402.75</v>
      </c>
      <c r="M145" s="397">
        <v>5.27407</v>
      </c>
    </row>
    <row r="146" spans="1:13">
      <c r="A146" s="421">
        <v>137</v>
      </c>
      <c r="B146" s="397" t="s">
        <v>147</v>
      </c>
      <c r="C146" s="397">
        <v>720.35</v>
      </c>
      <c r="D146" s="399">
        <v>719.13333333333333</v>
      </c>
      <c r="E146" s="399">
        <v>712.2166666666667</v>
      </c>
      <c r="F146" s="399">
        <v>704.08333333333337</v>
      </c>
      <c r="G146" s="399">
        <v>697.16666666666674</v>
      </c>
      <c r="H146" s="399">
        <v>727.26666666666665</v>
      </c>
      <c r="I146" s="399">
        <v>734.18333333333339</v>
      </c>
      <c r="J146" s="399">
        <v>742.31666666666661</v>
      </c>
      <c r="K146" s="397">
        <v>726.05</v>
      </c>
      <c r="L146" s="397">
        <v>711</v>
      </c>
      <c r="M146" s="397">
        <v>3.9681799999999998</v>
      </c>
    </row>
    <row r="147" spans="1:13">
      <c r="A147" s="421">
        <v>138</v>
      </c>
      <c r="B147" s="397" t="s">
        <v>148</v>
      </c>
      <c r="C147" s="397">
        <v>122.3</v>
      </c>
      <c r="D147" s="399">
        <v>122.90000000000002</v>
      </c>
      <c r="E147" s="399">
        <v>120.80000000000004</v>
      </c>
      <c r="F147" s="399">
        <v>119.30000000000003</v>
      </c>
      <c r="G147" s="399">
        <v>117.20000000000005</v>
      </c>
      <c r="H147" s="399">
        <v>124.40000000000003</v>
      </c>
      <c r="I147" s="399">
        <v>126.50000000000003</v>
      </c>
      <c r="J147" s="399">
        <v>128.00000000000003</v>
      </c>
      <c r="K147" s="397">
        <v>125</v>
      </c>
      <c r="L147" s="397">
        <v>121.4</v>
      </c>
      <c r="M147" s="397">
        <v>75.671149999999997</v>
      </c>
    </row>
    <row r="148" spans="1:13">
      <c r="A148" s="421">
        <v>139</v>
      </c>
      <c r="B148" s="397" t="s">
        <v>271</v>
      </c>
      <c r="C148" s="397">
        <v>951.85</v>
      </c>
      <c r="D148" s="399">
        <v>949.75</v>
      </c>
      <c r="E148" s="399">
        <v>944.55</v>
      </c>
      <c r="F148" s="399">
        <v>937.25</v>
      </c>
      <c r="G148" s="399">
        <v>932.05</v>
      </c>
      <c r="H148" s="399">
        <v>957.05</v>
      </c>
      <c r="I148" s="399">
        <v>962.25</v>
      </c>
      <c r="J148" s="399">
        <v>969.55</v>
      </c>
      <c r="K148" s="397">
        <v>954.95</v>
      </c>
      <c r="L148" s="397">
        <v>942.45</v>
      </c>
      <c r="M148" s="397">
        <v>0.59601999999999999</v>
      </c>
    </row>
    <row r="149" spans="1:13">
      <c r="A149" s="421">
        <v>140</v>
      </c>
      <c r="B149" s="397" t="s">
        <v>150</v>
      </c>
      <c r="C149" s="397">
        <v>709.15</v>
      </c>
      <c r="D149" s="399">
        <v>711.13333333333333</v>
      </c>
      <c r="E149" s="399">
        <v>704.76666666666665</v>
      </c>
      <c r="F149" s="399">
        <v>700.38333333333333</v>
      </c>
      <c r="G149" s="399">
        <v>694.01666666666665</v>
      </c>
      <c r="H149" s="399">
        <v>715.51666666666665</v>
      </c>
      <c r="I149" s="399">
        <v>721.88333333333321</v>
      </c>
      <c r="J149" s="399">
        <v>726.26666666666665</v>
      </c>
      <c r="K149" s="397">
        <v>717.5</v>
      </c>
      <c r="L149" s="397">
        <v>706.75</v>
      </c>
      <c r="M149" s="397">
        <v>5.3399599999999996</v>
      </c>
    </row>
    <row r="150" spans="1:13">
      <c r="A150" s="421">
        <v>141</v>
      </c>
      <c r="B150" s="397" t="s">
        <v>272</v>
      </c>
      <c r="C150" s="397">
        <v>586.25</v>
      </c>
      <c r="D150" s="399">
        <v>587.73333333333335</v>
      </c>
      <c r="E150" s="399">
        <v>579.06666666666672</v>
      </c>
      <c r="F150" s="399">
        <v>571.88333333333333</v>
      </c>
      <c r="G150" s="399">
        <v>563.2166666666667</v>
      </c>
      <c r="H150" s="399">
        <v>594.91666666666674</v>
      </c>
      <c r="I150" s="399">
        <v>603.58333333333326</v>
      </c>
      <c r="J150" s="399">
        <v>610.76666666666677</v>
      </c>
      <c r="K150" s="397">
        <v>596.4</v>
      </c>
      <c r="L150" s="397">
        <v>580.54999999999995</v>
      </c>
      <c r="M150" s="397">
        <v>1.7341299999999999</v>
      </c>
    </row>
    <row r="151" spans="1:13">
      <c r="A151" s="421">
        <v>142</v>
      </c>
      <c r="B151" s="397" t="s">
        <v>152</v>
      </c>
      <c r="C151" s="397">
        <v>37.5</v>
      </c>
      <c r="D151" s="399">
        <v>37.65</v>
      </c>
      <c r="E151" s="399">
        <v>37</v>
      </c>
      <c r="F151" s="399">
        <v>36.5</v>
      </c>
      <c r="G151" s="399">
        <v>35.85</v>
      </c>
      <c r="H151" s="399">
        <v>38.15</v>
      </c>
      <c r="I151" s="399">
        <v>38.79999999999999</v>
      </c>
      <c r="J151" s="399">
        <v>39.299999999999997</v>
      </c>
      <c r="K151" s="397">
        <v>38.299999999999997</v>
      </c>
      <c r="L151" s="397">
        <v>37.15</v>
      </c>
      <c r="M151" s="397">
        <v>107.41262999999999</v>
      </c>
    </row>
    <row r="152" spans="1:13">
      <c r="A152" s="421">
        <v>143</v>
      </c>
      <c r="B152" s="397" t="s">
        <v>273</v>
      </c>
      <c r="C152" s="397">
        <v>23.5</v>
      </c>
      <c r="D152" s="399">
        <v>23.516666666666666</v>
      </c>
      <c r="E152" s="399">
        <v>23.383333333333333</v>
      </c>
      <c r="F152" s="399">
        <v>23.266666666666666</v>
      </c>
      <c r="G152" s="399">
        <v>23.133333333333333</v>
      </c>
      <c r="H152" s="399">
        <v>23.633333333333333</v>
      </c>
      <c r="I152" s="399">
        <v>23.766666666666666</v>
      </c>
      <c r="J152" s="399">
        <v>23.883333333333333</v>
      </c>
      <c r="K152" s="397">
        <v>23.65</v>
      </c>
      <c r="L152" s="397">
        <v>23.4</v>
      </c>
      <c r="M152" s="397">
        <v>9.8937500000000007</v>
      </c>
    </row>
    <row r="153" spans="1:13">
      <c r="A153" s="421">
        <v>144</v>
      </c>
      <c r="B153" s="397" t="s">
        <v>156</v>
      </c>
      <c r="C153" s="397">
        <v>110.45</v>
      </c>
      <c r="D153" s="399">
        <v>110.61666666666667</v>
      </c>
      <c r="E153" s="399">
        <v>108.63333333333335</v>
      </c>
      <c r="F153" s="399">
        <v>106.81666666666668</v>
      </c>
      <c r="G153" s="399">
        <v>104.83333333333336</v>
      </c>
      <c r="H153" s="399">
        <v>112.43333333333335</v>
      </c>
      <c r="I153" s="399">
        <v>114.41666666666667</v>
      </c>
      <c r="J153" s="399">
        <v>116.23333333333335</v>
      </c>
      <c r="K153" s="397">
        <v>112.6</v>
      </c>
      <c r="L153" s="397">
        <v>108.8</v>
      </c>
      <c r="M153" s="397">
        <v>37.612949999999998</v>
      </c>
    </row>
    <row r="154" spans="1:13">
      <c r="A154" s="421">
        <v>145</v>
      </c>
      <c r="B154" s="397" t="s">
        <v>157</v>
      </c>
      <c r="C154" s="397">
        <v>121.5</v>
      </c>
      <c r="D154" s="399">
        <v>121.93333333333332</v>
      </c>
      <c r="E154" s="399">
        <v>120.66666666666664</v>
      </c>
      <c r="F154" s="399">
        <v>119.83333333333331</v>
      </c>
      <c r="G154" s="399">
        <v>118.56666666666663</v>
      </c>
      <c r="H154" s="399">
        <v>122.76666666666665</v>
      </c>
      <c r="I154" s="399">
        <v>124.03333333333333</v>
      </c>
      <c r="J154" s="399">
        <v>124.86666666666666</v>
      </c>
      <c r="K154" s="397">
        <v>123.2</v>
      </c>
      <c r="L154" s="397">
        <v>121.1</v>
      </c>
      <c r="M154" s="397">
        <v>41.703690000000002</v>
      </c>
    </row>
    <row r="155" spans="1:13">
      <c r="A155" s="421">
        <v>146</v>
      </c>
      <c r="B155" s="397" t="s">
        <v>151</v>
      </c>
      <c r="C155" s="397">
        <v>46</v>
      </c>
      <c r="D155" s="399">
        <v>45.616666666666674</v>
      </c>
      <c r="E155" s="399">
        <v>44.83333333333335</v>
      </c>
      <c r="F155" s="399">
        <v>43.666666666666679</v>
      </c>
      <c r="G155" s="399">
        <v>42.883333333333354</v>
      </c>
      <c r="H155" s="399">
        <v>46.783333333333346</v>
      </c>
      <c r="I155" s="399">
        <v>47.566666666666677</v>
      </c>
      <c r="J155" s="399">
        <v>48.733333333333341</v>
      </c>
      <c r="K155" s="397">
        <v>46.4</v>
      </c>
      <c r="L155" s="397">
        <v>44.45</v>
      </c>
      <c r="M155" s="397">
        <v>95.630690000000001</v>
      </c>
    </row>
    <row r="156" spans="1:13">
      <c r="A156" s="421">
        <v>147</v>
      </c>
      <c r="B156" s="397" t="s">
        <v>154</v>
      </c>
      <c r="C156" s="397">
        <v>14959.8</v>
      </c>
      <c r="D156" s="399">
        <v>14959.9</v>
      </c>
      <c r="E156" s="399">
        <v>14850.199999999999</v>
      </c>
      <c r="F156" s="399">
        <v>14740.599999999999</v>
      </c>
      <c r="G156" s="399">
        <v>14630.899999999998</v>
      </c>
      <c r="H156" s="399">
        <v>15069.5</v>
      </c>
      <c r="I156" s="399">
        <v>15179.2</v>
      </c>
      <c r="J156" s="399">
        <v>15288.800000000001</v>
      </c>
      <c r="K156" s="397">
        <v>15069.6</v>
      </c>
      <c r="L156" s="397">
        <v>14850.3</v>
      </c>
      <c r="M156" s="397">
        <v>0.49392000000000003</v>
      </c>
    </row>
    <row r="157" spans="1:13">
      <c r="A157" s="421">
        <v>148</v>
      </c>
      <c r="B157" s="397" t="s">
        <v>274</v>
      </c>
      <c r="C157" s="397">
        <v>511</v>
      </c>
      <c r="D157" s="399">
        <v>510.91666666666669</v>
      </c>
      <c r="E157" s="399">
        <v>502.13333333333333</v>
      </c>
      <c r="F157" s="399">
        <v>493.26666666666665</v>
      </c>
      <c r="G157" s="399">
        <v>484.48333333333329</v>
      </c>
      <c r="H157" s="399">
        <v>519.7833333333333</v>
      </c>
      <c r="I157" s="399">
        <v>528.56666666666683</v>
      </c>
      <c r="J157" s="399">
        <v>537.43333333333339</v>
      </c>
      <c r="K157" s="397">
        <v>519.70000000000005</v>
      </c>
      <c r="L157" s="397">
        <v>502.05</v>
      </c>
      <c r="M157" s="397">
        <v>3.1961200000000001</v>
      </c>
    </row>
    <row r="158" spans="1:13">
      <c r="A158" s="421">
        <v>149</v>
      </c>
      <c r="B158" s="397" t="s">
        <v>159</v>
      </c>
      <c r="C158" s="397">
        <v>144.15</v>
      </c>
      <c r="D158" s="399">
        <v>143</v>
      </c>
      <c r="E158" s="399">
        <v>141.25</v>
      </c>
      <c r="F158" s="399">
        <v>138.35</v>
      </c>
      <c r="G158" s="399">
        <v>136.6</v>
      </c>
      <c r="H158" s="399">
        <v>145.9</v>
      </c>
      <c r="I158" s="399">
        <v>147.65</v>
      </c>
      <c r="J158" s="399">
        <v>150.55000000000001</v>
      </c>
      <c r="K158" s="397">
        <v>144.75</v>
      </c>
      <c r="L158" s="397">
        <v>140.1</v>
      </c>
      <c r="M158" s="397">
        <v>80.498660000000001</v>
      </c>
    </row>
    <row r="159" spans="1:13">
      <c r="A159" s="421">
        <v>150</v>
      </c>
      <c r="B159" s="397" t="s">
        <v>158</v>
      </c>
      <c r="C159" s="397">
        <v>168.5</v>
      </c>
      <c r="D159" s="399">
        <v>169.91666666666666</v>
      </c>
      <c r="E159" s="399">
        <v>166.18333333333331</v>
      </c>
      <c r="F159" s="399">
        <v>163.86666666666665</v>
      </c>
      <c r="G159" s="399">
        <v>160.1333333333333</v>
      </c>
      <c r="H159" s="399">
        <v>172.23333333333332</v>
      </c>
      <c r="I159" s="399">
        <v>175.96666666666667</v>
      </c>
      <c r="J159" s="399">
        <v>178.28333333333333</v>
      </c>
      <c r="K159" s="397">
        <v>173.65</v>
      </c>
      <c r="L159" s="397">
        <v>167.6</v>
      </c>
      <c r="M159" s="397">
        <v>5.40876</v>
      </c>
    </row>
    <row r="160" spans="1:13">
      <c r="A160" s="421">
        <v>151</v>
      </c>
      <c r="B160" s="397" t="s">
        <v>275</v>
      </c>
      <c r="C160" s="397">
        <v>3173.35</v>
      </c>
      <c r="D160" s="399">
        <v>3184.4500000000003</v>
      </c>
      <c r="E160" s="399">
        <v>3128.9000000000005</v>
      </c>
      <c r="F160" s="399">
        <v>3084.4500000000003</v>
      </c>
      <c r="G160" s="399">
        <v>3028.9000000000005</v>
      </c>
      <c r="H160" s="399">
        <v>3228.9000000000005</v>
      </c>
      <c r="I160" s="399">
        <v>3284.4500000000007</v>
      </c>
      <c r="J160" s="399">
        <v>3328.9000000000005</v>
      </c>
      <c r="K160" s="397">
        <v>3240</v>
      </c>
      <c r="L160" s="397">
        <v>3140</v>
      </c>
      <c r="M160" s="397">
        <v>0.23291999999999999</v>
      </c>
    </row>
    <row r="161" spans="1:13">
      <c r="A161" s="421">
        <v>152</v>
      </c>
      <c r="B161" s="397" t="s">
        <v>276</v>
      </c>
      <c r="C161" s="397">
        <v>55.55</v>
      </c>
      <c r="D161" s="399">
        <v>55.65</v>
      </c>
      <c r="E161" s="399">
        <v>54.4</v>
      </c>
      <c r="F161" s="399">
        <v>53.25</v>
      </c>
      <c r="G161" s="399">
        <v>52</v>
      </c>
      <c r="H161" s="399">
        <v>56.8</v>
      </c>
      <c r="I161" s="399">
        <v>58.05</v>
      </c>
      <c r="J161" s="399">
        <v>59.199999999999996</v>
      </c>
      <c r="K161" s="397">
        <v>56.9</v>
      </c>
      <c r="L161" s="397">
        <v>54.5</v>
      </c>
      <c r="M161" s="397">
        <v>14.046200000000001</v>
      </c>
    </row>
    <row r="162" spans="1:13">
      <c r="A162" s="421">
        <v>153</v>
      </c>
      <c r="B162" s="397" t="s">
        <v>277</v>
      </c>
      <c r="C162" s="397">
        <v>1388.25</v>
      </c>
      <c r="D162" s="399">
        <v>1402.0333333333335</v>
      </c>
      <c r="E162" s="399">
        <v>1371.2166666666672</v>
      </c>
      <c r="F162" s="399">
        <v>1354.1833333333336</v>
      </c>
      <c r="G162" s="399">
        <v>1323.3666666666672</v>
      </c>
      <c r="H162" s="399">
        <v>1419.0666666666671</v>
      </c>
      <c r="I162" s="399">
        <v>1449.8833333333332</v>
      </c>
      <c r="J162" s="399">
        <v>1466.916666666667</v>
      </c>
      <c r="K162" s="397">
        <v>1432.85</v>
      </c>
      <c r="L162" s="397">
        <v>1385</v>
      </c>
      <c r="M162" s="397">
        <v>1.21109</v>
      </c>
    </row>
    <row r="163" spans="1:13">
      <c r="A163" s="421">
        <v>154</v>
      </c>
      <c r="B163" s="397" t="s">
        <v>278</v>
      </c>
      <c r="C163" s="397">
        <v>535.79999999999995</v>
      </c>
      <c r="D163" s="399">
        <v>539.58333333333337</v>
      </c>
      <c r="E163" s="399">
        <v>525.2166666666667</v>
      </c>
      <c r="F163" s="399">
        <v>514.63333333333333</v>
      </c>
      <c r="G163" s="399">
        <v>500.26666666666665</v>
      </c>
      <c r="H163" s="399">
        <v>550.16666666666674</v>
      </c>
      <c r="I163" s="399">
        <v>564.5333333333333</v>
      </c>
      <c r="J163" s="399">
        <v>575.11666666666679</v>
      </c>
      <c r="K163" s="397">
        <v>553.95000000000005</v>
      </c>
      <c r="L163" s="397">
        <v>529</v>
      </c>
      <c r="M163" s="397">
        <v>7.3301499999999997</v>
      </c>
    </row>
    <row r="164" spans="1:13">
      <c r="A164" s="421">
        <v>155</v>
      </c>
      <c r="B164" s="397" t="s">
        <v>160</v>
      </c>
      <c r="C164" s="397">
        <v>25049.8</v>
      </c>
      <c r="D164" s="399">
        <v>25202.083333333332</v>
      </c>
      <c r="E164" s="399">
        <v>24554.166666666664</v>
      </c>
      <c r="F164" s="399">
        <v>24058.533333333333</v>
      </c>
      <c r="G164" s="399">
        <v>23410.616666666665</v>
      </c>
      <c r="H164" s="399">
        <v>25697.716666666664</v>
      </c>
      <c r="I164" s="399">
        <v>26345.633333333328</v>
      </c>
      <c r="J164" s="399">
        <v>26841.266666666663</v>
      </c>
      <c r="K164" s="397">
        <v>25850</v>
      </c>
      <c r="L164" s="397">
        <v>24706.45</v>
      </c>
      <c r="M164" s="397">
        <v>0.30365999999999999</v>
      </c>
    </row>
    <row r="165" spans="1:13">
      <c r="A165" s="421">
        <v>156</v>
      </c>
      <c r="B165" s="397" t="s">
        <v>162</v>
      </c>
      <c r="C165" s="397">
        <v>283.5</v>
      </c>
      <c r="D165" s="399">
        <v>284.45</v>
      </c>
      <c r="E165" s="399">
        <v>280.04999999999995</v>
      </c>
      <c r="F165" s="399">
        <v>276.59999999999997</v>
      </c>
      <c r="G165" s="399">
        <v>272.19999999999993</v>
      </c>
      <c r="H165" s="399">
        <v>287.89999999999998</v>
      </c>
      <c r="I165" s="399">
        <v>292.29999999999995</v>
      </c>
      <c r="J165" s="399">
        <v>295.75</v>
      </c>
      <c r="K165" s="397">
        <v>288.85000000000002</v>
      </c>
      <c r="L165" s="397">
        <v>281</v>
      </c>
      <c r="M165" s="397">
        <v>48.618690000000001</v>
      </c>
    </row>
    <row r="166" spans="1:13">
      <c r="A166" s="421">
        <v>157</v>
      </c>
      <c r="B166" s="397" t="s">
        <v>279</v>
      </c>
      <c r="C166" s="397">
        <v>4008.55</v>
      </c>
      <c r="D166" s="399">
        <v>4052.5166666666664</v>
      </c>
      <c r="E166" s="399">
        <v>3956.0333333333328</v>
      </c>
      <c r="F166" s="399">
        <v>3903.5166666666664</v>
      </c>
      <c r="G166" s="399">
        <v>3807.0333333333328</v>
      </c>
      <c r="H166" s="399">
        <v>4105.0333333333328</v>
      </c>
      <c r="I166" s="399">
        <v>4201.5166666666664</v>
      </c>
      <c r="J166" s="399">
        <v>4254.0333333333328</v>
      </c>
      <c r="K166" s="397">
        <v>4149</v>
      </c>
      <c r="L166" s="397">
        <v>4000</v>
      </c>
      <c r="M166" s="397">
        <v>0.48032000000000002</v>
      </c>
    </row>
    <row r="167" spans="1:13">
      <c r="A167" s="421">
        <v>158</v>
      </c>
      <c r="B167" s="397" t="s">
        <v>164</v>
      </c>
      <c r="C167" s="397">
        <v>1397.95</v>
      </c>
      <c r="D167" s="399">
        <v>1405.1666666666667</v>
      </c>
      <c r="E167" s="399">
        <v>1385.8833333333334</v>
      </c>
      <c r="F167" s="399">
        <v>1373.8166666666666</v>
      </c>
      <c r="G167" s="399">
        <v>1354.5333333333333</v>
      </c>
      <c r="H167" s="399">
        <v>1417.2333333333336</v>
      </c>
      <c r="I167" s="399">
        <v>1436.5166666666669</v>
      </c>
      <c r="J167" s="399">
        <v>1448.5833333333337</v>
      </c>
      <c r="K167" s="397">
        <v>1424.45</v>
      </c>
      <c r="L167" s="397">
        <v>1393.1</v>
      </c>
      <c r="M167" s="397">
        <v>6.9546400000000004</v>
      </c>
    </row>
    <row r="168" spans="1:13">
      <c r="A168" s="421">
        <v>159</v>
      </c>
      <c r="B168" s="397" t="s">
        <v>161</v>
      </c>
      <c r="C168" s="397">
        <v>1758.05</v>
      </c>
      <c r="D168" s="399">
        <v>1739.3666666666668</v>
      </c>
      <c r="E168" s="399">
        <v>1710.7333333333336</v>
      </c>
      <c r="F168" s="399">
        <v>1663.4166666666667</v>
      </c>
      <c r="G168" s="399">
        <v>1634.7833333333335</v>
      </c>
      <c r="H168" s="399">
        <v>1786.6833333333336</v>
      </c>
      <c r="I168" s="399">
        <v>1815.3166666666668</v>
      </c>
      <c r="J168" s="399">
        <v>1862.6333333333337</v>
      </c>
      <c r="K168" s="397">
        <v>1768</v>
      </c>
      <c r="L168" s="397">
        <v>1692.05</v>
      </c>
      <c r="M168" s="397">
        <v>19.809529999999999</v>
      </c>
    </row>
    <row r="169" spans="1:13">
      <c r="A169" s="421">
        <v>160</v>
      </c>
      <c r="B169" s="397" t="s">
        <v>163</v>
      </c>
      <c r="C169" s="397">
        <v>111.1</v>
      </c>
      <c r="D169" s="399">
        <v>110.45</v>
      </c>
      <c r="E169" s="399">
        <v>108.80000000000001</v>
      </c>
      <c r="F169" s="399">
        <v>106.50000000000001</v>
      </c>
      <c r="G169" s="399">
        <v>104.85000000000002</v>
      </c>
      <c r="H169" s="399">
        <v>112.75</v>
      </c>
      <c r="I169" s="399">
        <v>114.4</v>
      </c>
      <c r="J169" s="399">
        <v>116.69999999999999</v>
      </c>
      <c r="K169" s="397">
        <v>112.1</v>
      </c>
      <c r="L169" s="397">
        <v>108.15</v>
      </c>
      <c r="M169" s="397">
        <v>54.878979999999999</v>
      </c>
    </row>
    <row r="170" spans="1:13">
      <c r="A170" s="421">
        <v>161</v>
      </c>
      <c r="B170" s="397" t="s">
        <v>166</v>
      </c>
      <c r="C170" s="397">
        <v>197.3</v>
      </c>
      <c r="D170" s="399">
        <v>197.63333333333333</v>
      </c>
      <c r="E170" s="399">
        <v>196.41666666666666</v>
      </c>
      <c r="F170" s="399">
        <v>195.53333333333333</v>
      </c>
      <c r="G170" s="399">
        <v>194.31666666666666</v>
      </c>
      <c r="H170" s="399">
        <v>198.51666666666665</v>
      </c>
      <c r="I170" s="399">
        <v>199.73333333333335</v>
      </c>
      <c r="J170" s="399">
        <v>200.61666666666665</v>
      </c>
      <c r="K170" s="397">
        <v>198.85</v>
      </c>
      <c r="L170" s="397">
        <v>196.75</v>
      </c>
      <c r="M170" s="397">
        <v>49.52073</v>
      </c>
    </row>
    <row r="171" spans="1:13">
      <c r="A171" s="421">
        <v>162</v>
      </c>
      <c r="B171" s="397" t="s">
        <v>280</v>
      </c>
      <c r="C171" s="397">
        <v>305.8</v>
      </c>
      <c r="D171" s="399">
        <v>307.25</v>
      </c>
      <c r="E171" s="399">
        <v>299.8</v>
      </c>
      <c r="F171" s="399">
        <v>293.8</v>
      </c>
      <c r="G171" s="399">
        <v>286.35000000000002</v>
      </c>
      <c r="H171" s="399">
        <v>313.25</v>
      </c>
      <c r="I171" s="399">
        <v>320.70000000000005</v>
      </c>
      <c r="J171" s="399">
        <v>326.7</v>
      </c>
      <c r="K171" s="397">
        <v>314.7</v>
      </c>
      <c r="L171" s="397">
        <v>301.25</v>
      </c>
      <c r="M171" s="397">
        <v>1.69709</v>
      </c>
    </row>
    <row r="172" spans="1:13">
      <c r="A172" s="421">
        <v>163</v>
      </c>
      <c r="B172" s="397" t="s">
        <v>281</v>
      </c>
      <c r="C172" s="397">
        <v>12115.8</v>
      </c>
      <c r="D172" s="399">
        <v>12156.566666666666</v>
      </c>
      <c r="E172" s="399">
        <v>11924.233333333332</v>
      </c>
      <c r="F172" s="399">
        <v>11732.666666666666</v>
      </c>
      <c r="G172" s="399">
        <v>11500.333333333332</v>
      </c>
      <c r="H172" s="399">
        <v>12348.133333333331</v>
      </c>
      <c r="I172" s="399">
        <v>12580.466666666667</v>
      </c>
      <c r="J172" s="399">
        <v>12772.033333333331</v>
      </c>
      <c r="K172" s="397">
        <v>12388.9</v>
      </c>
      <c r="L172" s="397">
        <v>11965</v>
      </c>
      <c r="M172" s="397">
        <v>5.0770000000000003E-2</v>
      </c>
    </row>
    <row r="173" spans="1:13">
      <c r="A173" s="421">
        <v>164</v>
      </c>
      <c r="B173" s="397" t="s">
        <v>165</v>
      </c>
      <c r="C173" s="397">
        <v>67.150000000000006</v>
      </c>
      <c r="D173" s="399">
        <v>66.666666666666671</v>
      </c>
      <c r="E173" s="399">
        <v>65.583333333333343</v>
      </c>
      <c r="F173" s="399">
        <v>64.016666666666666</v>
      </c>
      <c r="G173" s="399">
        <v>62.933333333333337</v>
      </c>
      <c r="H173" s="399">
        <v>68.233333333333348</v>
      </c>
      <c r="I173" s="399">
        <v>69.316666666666691</v>
      </c>
      <c r="J173" s="399">
        <v>70.883333333333354</v>
      </c>
      <c r="K173" s="397">
        <v>67.75</v>
      </c>
      <c r="L173" s="397">
        <v>65.099999999999994</v>
      </c>
      <c r="M173" s="397">
        <v>290.95990999999998</v>
      </c>
    </row>
    <row r="174" spans="1:13">
      <c r="A174" s="421">
        <v>165</v>
      </c>
      <c r="B174" s="397" t="s">
        <v>282</v>
      </c>
      <c r="C174" s="397">
        <v>498.7</v>
      </c>
      <c r="D174" s="399">
        <v>503.40000000000003</v>
      </c>
      <c r="E174" s="399">
        <v>488.80000000000007</v>
      </c>
      <c r="F174" s="399">
        <v>478.90000000000003</v>
      </c>
      <c r="G174" s="399">
        <v>464.30000000000007</v>
      </c>
      <c r="H174" s="399">
        <v>513.30000000000007</v>
      </c>
      <c r="I174" s="399">
        <v>527.90000000000009</v>
      </c>
      <c r="J174" s="399">
        <v>537.80000000000007</v>
      </c>
      <c r="K174" s="397">
        <v>518</v>
      </c>
      <c r="L174" s="397">
        <v>493.5</v>
      </c>
      <c r="M174" s="397">
        <v>2.2110400000000001</v>
      </c>
    </row>
    <row r="175" spans="1:13">
      <c r="A175" s="421">
        <v>166</v>
      </c>
      <c r="B175" s="397" t="s">
        <v>169</v>
      </c>
      <c r="C175" s="397">
        <v>310.45</v>
      </c>
      <c r="D175" s="399">
        <v>312.84999999999997</v>
      </c>
      <c r="E175" s="399">
        <v>300.89999999999992</v>
      </c>
      <c r="F175" s="399">
        <v>291.34999999999997</v>
      </c>
      <c r="G175" s="399">
        <v>279.39999999999992</v>
      </c>
      <c r="H175" s="399">
        <v>322.39999999999992</v>
      </c>
      <c r="I175" s="399">
        <v>334.34999999999997</v>
      </c>
      <c r="J175" s="399">
        <v>343.89999999999992</v>
      </c>
      <c r="K175" s="397">
        <v>324.8</v>
      </c>
      <c r="L175" s="397">
        <v>303.3</v>
      </c>
      <c r="M175" s="397">
        <v>190.35302999999999</v>
      </c>
    </row>
    <row r="176" spans="1:13">
      <c r="A176" s="421">
        <v>167</v>
      </c>
      <c r="B176" s="397" t="s">
        <v>170</v>
      </c>
      <c r="C176" s="397">
        <v>141.6</v>
      </c>
      <c r="D176" s="399">
        <v>140.95000000000002</v>
      </c>
      <c r="E176" s="399">
        <v>139.80000000000004</v>
      </c>
      <c r="F176" s="399">
        <v>138.00000000000003</v>
      </c>
      <c r="G176" s="399">
        <v>136.85000000000005</v>
      </c>
      <c r="H176" s="399">
        <v>142.75000000000003</v>
      </c>
      <c r="I176" s="399">
        <v>143.9</v>
      </c>
      <c r="J176" s="399">
        <v>145.70000000000002</v>
      </c>
      <c r="K176" s="397">
        <v>142.1</v>
      </c>
      <c r="L176" s="397">
        <v>139.15</v>
      </c>
      <c r="M176" s="397">
        <v>49.393030000000003</v>
      </c>
    </row>
    <row r="177" spans="1:13">
      <c r="A177" s="421">
        <v>168</v>
      </c>
      <c r="B177" s="397" t="s">
        <v>283</v>
      </c>
      <c r="C177" s="397">
        <v>678.7</v>
      </c>
      <c r="D177" s="399">
        <v>679.41666666666663</v>
      </c>
      <c r="E177" s="399">
        <v>675.63333333333321</v>
      </c>
      <c r="F177" s="399">
        <v>672.56666666666661</v>
      </c>
      <c r="G177" s="399">
        <v>668.78333333333319</v>
      </c>
      <c r="H177" s="399">
        <v>682.48333333333323</v>
      </c>
      <c r="I177" s="399">
        <v>686.26666666666677</v>
      </c>
      <c r="J177" s="399">
        <v>689.33333333333326</v>
      </c>
      <c r="K177" s="397">
        <v>683.2</v>
      </c>
      <c r="L177" s="397">
        <v>676.35</v>
      </c>
      <c r="M177" s="397">
        <v>2.5481699999999998</v>
      </c>
    </row>
    <row r="178" spans="1:13">
      <c r="A178" s="421">
        <v>169</v>
      </c>
      <c r="B178" s="397" t="s">
        <v>171</v>
      </c>
      <c r="C178" s="397">
        <v>1456.9</v>
      </c>
      <c r="D178" s="399">
        <v>1453.2333333333333</v>
      </c>
      <c r="E178" s="399">
        <v>1444.6666666666667</v>
      </c>
      <c r="F178" s="399">
        <v>1432.4333333333334</v>
      </c>
      <c r="G178" s="399">
        <v>1423.8666666666668</v>
      </c>
      <c r="H178" s="399">
        <v>1465.4666666666667</v>
      </c>
      <c r="I178" s="399">
        <v>1474.0333333333333</v>
      </c>
      <c r="J178" s="399">
        <v>1486.2666666666667</v>
      </c>
      <c r="K178" s="397">
        <v>1461.8</v>
      </c>
      <c r="L178" s="397">
        <v>1441</v>
      </c>
      <c r="M178" s="397">
        <v>63.56579</v>
      </c>
    </row>
    <row r="179" spans="1:13">
      <c r="A179" s="421">
        <v>170</v>
      </c>
      <c r="B179" s="397" t="s">
        <v>284</v>
      </c>
      <c r="C179" s="397">
        <v>355.9</v>
      </c>
      <c r="D179" s="399">
        <v>358.2166666666667</v>
      </c>
      <c r="E179" s="399">
        <v>349.43333333333339</v>
      </c>
      <c r="F179" s="399">
        <v>342.9666666666667</v>
      </c>
      <c r="G179" s="399">
        <v>334.18333333333339</v>
      </c>
      <c r="H179" s="399">
        <v>364.68333333333339</v>
      </c>
      <c r="I179" s="399">
        <v>373.4666666666667</v>
      </c>
      <c r="J179" s="399">
        <v>379.93333333333339</v>
      </c>
      <c r="K179" s="397">
        <v>367</v>
      </c>
      <c r="L179" s="397">
        <v>351.75</v>
      </c>
      <c r="M179" s="397">
        <v>18.68967</v>
      </c>
    </row>
    <row r="180" spans="1:13">
      <c r="A180" s="421">
        <v>171</v>
      </c>
      <c r="B180" s="397" t="s">
        <v>285</v>
      </c>
      <c r="C180" s="397">
        <v>997.5</v>
      </c>
      <c r="D180" s="399">
        <v>999.93333333333339</v>
      </c>
      <c r="E180" s="399">
        <v>990.86666666666679</v>
      </c>
      <c r="F180" s="399">
        <v>984.23333333333335</v>
      </c>
      <c r="G180" s="399">
        <v>975.16666666666674</v>
      </c>
      <c r="H180" s="399">
        <v>1006.5666666666668</v>
      </c>
      <c r="I180" s="399">
        <v>1015.6333333333334</v>
      </c>
      <c r="J180" s="399">
        <v>1022.2666666666669</v>
      </c>
      <c r="K180" s="397">
        <v>1009</v>
      </c>
      <c r="L180" s="397">
        <v>993.3</v>
      </c>
      <c r="M180" s="397">
        <v>6.55253</v>
      </c>
    </row>
    <row r="181" spans="1:13">
      <c r="A181" s="421">
        <v>172</v>
      </c>
      <c r="B181" s="397" t="s">
        <v>176</v>
      </c>
      <c r="C181" s="397">
        <v>2902.6</v>
      </c>
      <c r="D181" s="399">
        <v>2895.9666666666667</v>
      </c>
      <c r="E181" s="399">
        <v>2866.6333333333332</v>
      </c>
      <c r="F181" s="399">
        <v>2830.6666666666665</v>
      </c>
      <c r="G181" s="399">
        <v>2801.333333333333</v>
      </c>
      <c r="H181" s="399">
        <v>2931.9333333333334</v>
      </c>
      <c r="I181" s="399">
        <v>2961.2666666666664</v>
      </c>
      <c r="J181" s="399">
        <v>2997.2333333333336</v>
      </c>
      <c r="K181" s="397">
        <v>2925.3</v>
      </c>
      <c r="L181" s="397">
        <v>2860</v>
      </c>
      <c r="M181" s="397">
        <v>3.07775</v>
      </c>
    </row>
    <row r="182" spans="1:13">
      <c r="A182" s="421">
        <v>173</v>
      </c>
      <c r="B182" s="397" t="s">
        <v>174</v>
      </c>
      <c r="C182" s="397">
        <v>20003.650000000001</v>
      </c>
      <c r="D182" s="399">
        <v>20035.55</v>
      </c>
      <c r="E182" s="399">
        <v>19771.099999999999</v>
      </c>
      <c r="F182" s="399">
        <v>19538.55</v>
      </c>
      <c r="G182" s="399">
        <v>19274.099999999999</v>
      </c>
      <c r="H182" s="399">
        <v>20268.099999999999</v>
      </c>
      <c r="I182" s="399">
        <v>20532.550000000003</v>
      </c>
      <c r="J182" s="399">
        <v>20765.099999999999</v>
      </c>
      <c r="K182" s="397">
        <v>20300</v>
      </c>
      <c r="L182" s="397">
        <v>19803</v>
      </c>
      <c r="M182" s="397">
        <v>0.17768999999999999</v>
      </c>
    </row>
    <row r="183" spans="1:13">
      <c r="A183" s="421">
        <v>174</v>
      </c>
      <c r="B183" s="397" t="s">
        <v>177</v>
      </c>
      <c r="C183" s="397">
        <v>1144.0999999999999</v>
      </c>
      <c r="D183" s="399">
        <v>1148.8500000000001</v>
      </c>
      <c r="E183" s="399">
        <v>1132.8000000000002</v>
      </c>
      <c r="F183" s="399">
        <v>1121.5</v>
      </c>
      <c r="G183" s="399">
        <v>1105.45</v>
      </c>
      <c r="H183" s="399">
        <v>1160.1500000000003</v>
      </c>
      <c r="I183" s="399">
        <v>1176.2</v>
      </c>
      <c r="J183" s="399">
        <v>1187.5000000000005</v>
      </c>
      <c r="K183" s="397">
        <v>1164.9000000000001</v>
      </c>
      <c r="L183" s="397">
        <v>1137.55</v>
      </c>
      <c r="M183" s="397">
        <v>7.6117299999999997</v>
      </c>
    </row>
    <row r="184" spans="1:13">
      <c r="A184" s="421">
        <v>175</v>
      </c>
      <c r="B184" s="397" t="s">
        <v>175</v>
      </c>
      <c r="C184" s="397">
        <v>1671.65</v>
      </c>
      <c r="D184" s="399">
        <v>1675.6000000000001</v>
      </c>
      <c r="E184" s="399">
        <v>1657.8000000000002</v>
      </c>
      <c r="F184" s="399">
        <v>1643.95</v>
      </c>
      <c r="G184" s="399">
        <v>1626.15</v>
      </c>
      <c r="H184" s="399">
        <v>1689.4500000000003</v>
      </c>
      <c r="I184" s="399">
        <v>1707.25</v>
      </c>
      <c r="J184" s="399">
        <v>1721.1000000000004</v>
      </c>
      <c r="K184" s="397">
        <v>1693.4</v>
      </c>
      <c r="L184" s="397">
        <v>1661.75</v>
      </c>
      <c r="M184" s="397">
        <v>4.4531999999999998</v>
      </c>
    </row>
    <row r="185" spans="1:13">
      <c r="A185" s="421">
        <v>176</v>
      </c>
      <c r="B185" s="397" t="s">
        <v>173</v>
      </c>
      <c r="C185" s="397">
        <v>313.55</v>
      </c>
      <c r="D185" s="399">
        <v>312.38333333333333</v>
      </c>
      <c r="E185" s="399">
        <v>309.76666666666665</v>
      </c>
      <c r="F185" s="399">
        <v>305.98333333333335</v>
      </c>
      <c r="G185" s="399">
        <v>303.36666666666667</v>
      </c>
      <c r="H185" s="399">
        <v>316.16666666666663</v>
      </c>
      <c r="I185" s="399">
        <v>318.7833333333333</v>
      </c>
      <c r="J185" s="399">
        <v>322.56666666666661</v>
      </c>
      <c r="K185" s="397">
        <v>315</v>
      </c>
      <c r="L185" s="397">
        <v>308.60000000000002</v>
      </c>
      <c r="M185" s="397">
        <v>448.94015999999999</v>
      </c>
    </row>
    <row r="186" spans="1:13">
      <c r="A186" s="421">
        <v>177</v>
      </c>
      <c r="B186" s="397" t="s">
        <v>172</v>
      </c>
      <c r="C186" s="397">
        <v>38.950000000000003</v>
      </c>
      <c r="D186" s="399">
        <v>38.299999999999997</v>
      </c>
      <c r="E186" s="399">
        <v>37.199999999999996</v>
      </c>
      <c r="F186" s="399">
        <v>35.449999999999996</v>
      </c>
      <c r="G186" s="399">
        <v>34.349999999999994</v>
      </c>
      <c r="H186" s="399">
        <v>40.049999999999997</v>
      </c>
      <c r="I186" s="399">
        <v>41.149999999999991</v>
      </c>
      <c r="J186" s="399">
        <v>42.9</v>
      </c>
      <c r="K186" s="397">
        <v>39.4</v>
      </c>
      <c r="L186" s="397">
        <v>36.549999999999997</v>
      </c>
      <c r="M186" s="397">
        <v>463.94896</v>
      </c>
    </row>
    <row r="187" spans="1:13">
      <c r="A187" s="421">
        <v>178</v>
      </c>
      <c r="B187" s="397" t="s">
        <v>286</v>
      </c>
      <c r="C187" s="397">
        <v>132.69999999999999</v>
      </c>
      <c r="D187" s="399">
        <v>132.23333333333332</v>
      </c>
      <c r="E187" s="399">
        <v>129.86666666666665</v>
      </c>
      <c r="F187" s="399">
        <v>127.03333333333333</v>
      </c>
      <c r="G187" s="399">
        <v>124.66666666666666</v>
      </c>
      <c r="H187" s="399">
        <v>135.06666666666663</v>
      </c>
      <c r="I187" s="399">
        <v>137.43333333333331</v>
      </c>
      <c r="J187" s="399">
        <v>140.26666666666662</v>
      </c>
      <c r="K187" s="397">
        <v>134.6</v>
      </c>
      <c r="L187" s="397">
        <v>129.4</v>
      </c>
      <c r="M187" s="397">
        <v>10.13157</v>
      </c>
    </row>
    <row r="188" spans="1:13">
      <c r="A188" s="421">
        <v>179</v>
      </c>
      <c r="B188" s="397" t="s">
        <v>179</v>
      </c>
      <c r="C188" s="397">
        <v>437.55</v>
      </c>
      <c r="D188" s="399">
        <v>437.18333333333339</v>
      </c>
      <c r="E188" s="399">
        <v>433.46666666666681</v>
      </c>
      <c r="F188" s="399">
        <v>429.38333333333344</v>
      </c>
      <c r="G188" s="399">
        <v>425.66666666666686</v>
      </c>
      <c r="H188" s="399">
        <v>441.26666666666677</v>
      </c>
      <c r="I188" s="399">
        <v>444.98333333333335</v>
      </c>
      <c r="J188" s="399">
        <v>449.06666666666672</v>
      </c>
      <c r="K188" s="397">
        <v>440.9</v>
      </c>
      <c r="L188" s="397">
        <v>433.1</v>
      </c>
      <c r="M188" s="397">
        <v>35.455840000000002</v>
      </c>
    </row>
    <row r="189" spans="1:13">
      <c r="A189" s="421">
        <v>180</v>
      </c>
      <c r="B189" s="397" t="s">
        <v>180</v>
      </c>
      <c r="C189" s="397">
        <v>542.65</v>
      </c>
      <c r="D189" s="399">
        <v>539.99999999999989</v>
      </c>
      <c r="E189" s="399">
        <v>528.69999999999982</v>
      </c>
      <c r="F189" s="399">
        <v>514.74999999999989</v>
      </c>
      <c r="G189" s="399">
        <v>503.44999999999982</v>
      </c>
      <c r="H189" s="399">
        <v>553.94999999999982</v>
      </c>
      <c r="I189" s="399">
        <v>565.24999999999977</v>
      </c>
      <c r="J189" s="399">
        <v>579.19999999999982</v>
      </c>
      <c r="K189" s="397">
        <v>551.29999999999995</v>
      </c>
      <c r="L189" s="397">
        <v>526.04999999999995</v>
      </c>
      <c r="M189" s="397">
        <v>16.539639999999999</v>
      </c>
    </row>
    <row r="190" spans="1:13">
      <c r="A190" s="421">
        <v>181</v>
      </c>
      <c r="B190" s="397" t="s">
        <v>287</v>
      </c>
      <c r="C190" s="397">
        <v>325.25</v>
      </c>
      <c r="D190" s="399">
        <v>326.81666666666666</v>
      </c>
      <c r="E190" s="399">
        <v>321.93333333333334</v>
      </c>
      <c r="F190" s="399">
        <v>318.61666666666667</v>
      </c>
      <c r="G190" s="399">
        <v>313.73333333333335</v>
      </c>
      <c r="H190" s="399">
        <v>330.13333333333333</v>
      </c>
      <c r="I190" s="399">
        <v>335.01666666666665</v>
      </c>
      <c r="J190" s="399">
        <v>338.33333333333331</v>
      </c>
      <c r="K190" s="397">
        <v>331.7</v>
      </c>
      <c r="L190" s="397">
        <v>323.5</v>
      </c>
      <c r="M190" s="397">
        <v>0.41241</v>
      </c>
    </row>
    <row r="191" spans="1:13">
      <c r="A191" s="421">
        <v>182</v>
      </c>
      <c r="B191" s="397" t="s">
        <v>194</v>
      </c>
      <c r="C191" s="397">
        <v>469.25</v>
      </c>
      <c r="D191" s="399">
        <v>473.65000000000003</v>
      </c>
      <c r="E191" s="399">
        <v>458.80000000000007</v>
      </c>
      <c r="F191" s="399">
        <v>448.35</v>
      </c>
      <c r="G191" s="399">
        <v>433.50000000000006</v>
      </c>
      <c r="H191" s="399">
        <v>484.10000000000008</v>
      </c>
      <c r="I191" s="399">
        <v>498.9500000000001</v>
      </c>
      <c r="J191" s="399">
        <v>509.40000000000009</v>
      </c>
      <c r="K191" s="397">
        <v>488.5</v>
      </c>
      <c r="L191" s="397">
        <v>463.2</v>
      </c>
      <c r="M191" s="397">
        <v>26.281379999999999</v>
      </c>
    </row>
    <row r="192" spans="1:13">
      <c r="A192" s="421">
        <v>183</v>
      </c>
      <c r="B192" s="397" t="s">
        <v>182</v>
      </c>
      <c r="C192" s="397">
        <v>634.75</v>
      </c>
      <c r="D192" s="399">
        <v>635.88333333333333</v>
      </c>
      <c r="E192" s="399">
        <v>626.91666666666663</v>
      </c>
      <c r="F192" s="399">
        <v>619.08333333333326</v>
      </c>
      <c r="G192" s="399">
        <v>610.11666666666656</v>
      </c>
      <c r="H192" s="399">
        <v>643.7166666666667</v>
      </c>
      <c r="I192" s="399">
        <v>652.68333333333339</v>
      </c>
      <c r="J192" s="399">
        <v>660.51666666666677</v>
      </c>
      <c r="K192" s="397">
        <v>644.85</v>
      </c>
      <c r="L192" s="397">
        <v>628.04999999999995</v>
      </c>
      <c r="M192" s="397">
        <v>12.09304</v>
      </c>
    </row>
    <row r="193" spans="1:13">
      <c r="A193" s="421">
        <v>184</v>
      </c>
      <c r="B193" s="397" t="s">
        <v>189</v>
      </c>
      <c r="C193" s="397">
        <v>2200.9</v>
      </c>
      <c r="D193" s="399">
        <v>2223.6333333333332</v>
      </c>
      <c r="E193" s="399">
        <v>2172.2666666666664</v>
      </c>
      <c r="F193" s="399">
        <v>2143.6333333333332</v>
      </c>
      <c r="G193" s="399">
        <v>2092.2666666666664</v>
      </c>
      <c r="H193" s="399">
        <v>2252.2666666666664</v>
      </c>
      <c r="I193" s="399">
        <v>2303.6333333333332</v>
      </c>
      <c r="J193" s="399">
        <v>2332.2666666666664</v>
      </c>
      <c r="K193" s="397">
        <v>2275</v>
      </c>
      <c r="L193" s="397">
        <v>2195</v>
      </c>
      <c r="M193" s="397">
        <v>41.726199999999999</v>
      </c>
    </row>
    <row r="194" spans="1:13">
      <c r="A194" s="421">
        <v>185</v>
      </c>
      <c r="B194" s="397" t="s">
        <v>184</v>
      </c>
      <c r="C194" s="397">
        <v>304.95</v>
      </c>
      <c r="D194" s="399">
        <v>310.58333333333331</v>
      </c>
      <c r="E194" s="399">
        <v>298.66666666666663</v>
      </c>
      <c r="F194" s="399">
        <v>292.38333333333333</v>
      </c>
      <c r="G194" s="399">
        <v>280.46666666666664</v>
      </c>
      <c r="H194" s="399">
        <v>316.86666666666662</v>
      </c>
      <c r="I194" s="399">
        <v>328.78333333333325</v>
      </c>
      <c r="J194" s="399">
        <v>335.06666666666661</v>
      </c>
      <c r="K194" s="397">
        <v>322.5</v>
      </c>
      <c r="L194" s="397">
        <v>304.3</v>
      </c>
      <c r="M194" s="397">
        <v>91.417069999999995</v>
      </c>
    </row>
    <row r="195" spans="1:13">
      <c r="A195" s="421">
        <v>186</v>
      </c>
      <c r="B195" s="397" t="s">
        <v>186</v>
      </c>
      <c r="C195" s="397">
        <v>81.25</v>
      </c>
      <c r="D195" s="399">
        <v>81.383333333333326</v>
      </c>
      <c r="E195" s="399">
        <v>79.666666666666657</v>
      </c>
      <c r="F195" s="399">
        <v>78.083333333333329</v>
      </c>
      <c r="G195" s="399">
        <v>76.36666666666666</v>
      </c>
      <c r="H195" s="399">
        <v>82.966666666666654</v>
      </c>
      <c r="I195" s="399">
        <v>84.683333333333323</v>
      </c>
      <c r="J195" s="399">
        <v>86.266666666666652</v>
      </c>
      <c r="K195" s="397">
        <v>83.1</v>
      </c>
      <c r="L195" s="397">
        <v>79.8</v>
      </c>
      <c r="M195" s="397">
        <v>114.59357</v>
      </c>
    </row>
    <row r="196" spans="1:13">
      <c r="A196" s="421">
        <v>187</v>
      </c>
      <c r="B196" s="397" t="s">
        <v>185</v>
      </c>
      <c r="C196" s="397">
        <v>175.05</v>
      </c>
      <c r="D196" s="399">
        <v>175.15</v>
      </c>
      <c r="E196" s="399">
        <v>172.3</v>
      </c>
      <c r="F196" s="399">
        <v>169.55</v>
      </c>
      <c r="G196" s="399">
        <v>166.70000000000002</v>
      </c>
      <c r="H196" s="399">
        <v>177.9</v>
      </c>
      <c r="I196" s="399">
        <v>180.74999999999997</v>
      </c>
      <c r="J196" s="399">
        <v>183.5</v>
      </c>
      <c r="K196" s="397">
        <v>178</v>
      </c>
      <c r="L196" s="397">
        <v>172.4</v>
      </c>
      <c r="M196" s="397">
        <v>406.13555000000002</v>
      </c>
    </row>
    <row r="197" spans="1:13">
      <c r="A197" s="421">
        <v>188</v>
      </c>
      <c r="B197" s="397" t="s">
        <v>187</v>
      </c>
      <c r="C197" s="397">
        <v>59.5</v>
      </c>
      <c r="D197" s="399">
        <v>59.65</v>
      </c>
      <c r="E197" s="399">
        <v>59</v>
      </c>
      <c r="F197" s="399">
        <v>58.5</v>
      </c>
      <c r="G197" s="399">
        <v>57.85</v>
      </c>
      <c r="H197" s="399">
        <v>60.15</v>
      </c>
      <c r="I197" s="399">
        <v>60.79999999999999</v>
      </c>
      <c r="J197" s="399">
        <v>61.3</v>
      </c>
      <c r="K197" s="397">
        <v>60.3</v>
      </c>
      <c r="L197" s="397">
        <v>59.15</v>
      </c>
      <c r="M197" s="397">
        <v>69.974050000000005</v>
      </c>
    </row>
    <row r="198" spans="1:13">
      <c r="A198" s="421">
        <v>189</v>
      </c>
      <c r="B198" s="397" t="s">
        <v>188</v>
      </c>
      <c r="C198" s="397">
        <v>399.5</v>
      </c>
      <c r="D198" s="399">
        <v>393.4666666666667</v>
      </c>
      <c r="E198" s="399">
        <v>384.03333333333342</v>
      </c>
      <c r="F198" s="399">
        <v>368.56666666666672</v>
      </c>
      <c r="G198" s="399">
        <v>359.13333333333344</v>
      </c>
      <c r="H198" s="399">
        <v>408.93333333333339</v>
      </c>
      <c r="I198" s="399">
        <v>418.36666666666667</v>
      </c>
      <c r="J198" s="399">
        <v>433.83333333333337</v>
      </c>
      <c r="K198" s="397">
        <v>402.9</v>
      </c>
      <c r="L198" s="397">
        <v>378</v>
      </c>
      <c r="M198" s="397">
        <v>241.11195000000001</v>
      </c>
    </row>
    <row r="199" spans="1:13">
      <c r="A199" s="421">
        <v>190</v>
      </c>
      <c r="B199" s="397" t="s">
        <v>190</v>
      </c>
      <c r="C199" s="397">
        <v>760.45</v>
      </c>
      <c r="D199" s="399">
        <v>754.81666666666661</v>
      </c>
      <c r="E199" s="399">
        <v>745.63333333333321</v>
      </c>
      <c r="F199" s="399">
        <v>730.81666666666661</v>
      </c>
      <c r="G199" s="399">
        <v>721.63333333333321</v>
      </c>
      <c r="H199" s="399">
        <v>769.63333333333321</v>
      </c>
      <c r="I199" s="399">
        <v>778.81666666666661</v>
      </c>
      <c r="J199" s="399">
        <v>793.63333333333321</v>
      </c>
      <c r="K199" s="397">
        <v>764</v>
      </c>
      <c r="L199" s="397">
        <v>740</v>
      </c>
      <c r="M199" s="397">
        <v>41.362569999999998</v>
      </c>
    </row>
    <row r="200" spans="1:13">
      <c r="A200" s="421">
        <v>191</v>
      </c>
      <c r="B200" s="397" t="s">
        <v>288</v>
      </c>
      <c r="C200" s="397">
        <v>164.1</v>
      </c>
      <c r="D200" s="399">
        <v>166.70000000000002</v>
      </c>
      <c r="E200" s="399">
        <v>159.50000000000003</v>
      </c>
      <c r="F200" s="399">
        <v>154.9</v>
      </c>
      <c r="G200" s="399">
        <v>147.70000000000002</v>
      </c>
      <c r="H200" s="399">
        <v>171.30000000000004</v>
      </c>
      <c r="I200" s="399">
        <v>178.50000000000003</v>
      </c>
      <c r="J200" s="399">
        <v>183.10000000000005</v>
      </c>
      <c r="K200" s="397">
        <v>173.9</v>
      </c>
      <c r="L200" s="397">
        <v>162.1</v>
      </c>
      <c r="M200" s="397">
        <v>3.9679700000000002</v>
      </c>
    </row>
    <row r="201" spans="1:13">
      <c r="A201" s="421">
        <v>192</v>
      </c>
      <c r="B201" s="397" t="s">
        <v>168</v>
      </c>
      <c r="C201" s="397">
        <v>800.8</v>
      </c>
      <c r="D201" s="399">
        <v>800.85</v>
      </c>
      <c r="E201" s="399">
        <v>785.7</v>
      </c>
      <c r="F201" s="399">
        <v>770.6</v>
      </c>
      <c r="G201" s="399">
        <v>755.45</v>
      </c>
      <c r="H201" s="399">
        <v>815.95</v>
      </c>
      <c r="I201" s="399">
        <v>831.09999999999991</v>
      </c>
      <c r="J201" s="399">
        <v>846.2</v>
      </c>
      <c r="K201" s="397">
        <v>816</v>
      </c>
      <c r="L201" s="397">
        <v>785.75</v>
      </c>
      <c r="M201" s="397">
        <v>4.6470799999999999</v>
      </c>
    </row>
    <row r="202" spans="1:13">
      <c r="A202" s="421">
        <v>193</v>
      </c>
      <c r="B202" s="397" t="s">
        <v>191</v>
      </c>
      <c r="C202" s="397">
        <v>1301.9000000000001</v>
      </c>
      <c r="D202" s="399">
        <v>1307.4333333333334</v>
      </c>
      <c r="E202" s="399">
        <v>1281.5166666666669</v>
      </c>
      <c r="F202" s="399">
        <v>1261.1333333333334</v>
      </c>
      <c r="G202" s="399">
        <v>1235.2166666666669</v>
      </c>
      <c r="H202" s="399">
        <v>1327.8166666666668</v>
      </c>
      <c r="I202" s="399">
        <v>1353.7333333333333</v>
      </c>
      <c r="J202" s="399">
        <v>1374.1166666666668</v>
      </c>
      <c r="K202" s="397">
        <v>1333.35</v>
      </c>
      <c r="L202" s="397">
        <v>1287.05</v>
      </c>
      <c r="M202" s="397">
        <v>24.91686</v>
      </c>
    </row>
    <row r="203" spans="1:13">
      <c r="A203" s="421">
        <v>194</v>
      </c>
      <c r="B203" s="397" t="s">
        <v>192</v>
      </c>
      <c r="C203" s="397">
        <v>1801.9</v>
      </c>
      <c r="D203" s="399">
        <v>1799.6000000000001</v>
      </c>
      <c r="E203" s="399">
        <v>1780.3000000000002</v>
      </c>
      <c r="F203" s="399">
        <v>1758.7</v>
      </c>
      <c r="G203" s="399">
        <v>1739.4</v>
      </c>
      <c r="H203" s="399">
        <v>1821.2000000000003</v>
      </c>
      <c r="I203" s="399">
        <v>1840.5</v>
      </c>
      <c r="J203" s="399">
        <v>1862.1000000000004</v>
      </c>
      <c r="K203" s="397">
        <v>1818.9</v>
      </c>
      <c r="L203" s="397">
        <v>1778</v>
      </c>
      <c r="M203" s="397">
        <v>1.8969499999999999</v>
      </c>
    </row>
    <row r="204" spans="1:13">
      <c r="A204" s="421">
        <v>195</v>
      </c>
      <c r="B204" s="384" t="s">
        <v>193</v>
      </c>
      <c r="C204" s="384">
        <v>280.89999999999998</v>
      </c>
      <c r="D204" s="428">
        <v>282.63333333333333</v>
      </c>
      <c r="E204" s="428">
        <v>278.26666666666665</v>
      </c>
      <c r="F204" s="428">
        <v>275.63333333333333</v>
      </c>
      <c r="G204" s="428">
        <v>271.26666666666665</v>
      </c>
      <c r="H204" s="428">
        <v>285.26666666666665</v>
      </c>
      <c r="I204" s="428">
        <v>289.63333333333333</v>
      </c>
      <c r="J204" s="428">
        <v>292.26666666666665</v>
      </c>
      <c r="K204" s="384">
        <v>287</v>
      </c>
      <c r="L204" s="384">
        <v>280</v>
      </c>
      <c r="M204" s="384">
        <v>10.663740000000001</v>
      </c>
    </row>
    <row r="205" spans="1:13">
      <c r="A205" s="421">
        <v>196</v>
      </c>
      <c r="B205" s="384" t="s">
        <v>199</v>
      </c>
      <c r="C205" s="384">
        <v>588.54999999999995</v>
      </c>
      <c r="D205" s="428">
        <v>591.7833333333333</v>
      </c>
      <c r="E205" s="428">
        <v>582.76666666666665</v>
      </c>
      <c r="F205" s="428">
        <v>576.98333333333335</v>
      </c>
      <c r="G205" s="428">
        <v>567.9666666666667</v>
      </c>
      <c r="H205" s="428">
        <v>597.56666666666661</v>
      </c>
      <c r="I205" s="428">
        <v>606.58333333333326</v>
      </c>
      <c r="J205" s="428">
        <v>612.36666666666656</v>
      </c>
      <c r="K205" s="384">
        <v>600.79999999999995</v>
      </c>
      <c r="L205" s="384">
        <v>586</v>
      </c>
      <c r="M205" s="384">
        <v>13.931050000000001</v>
      </c>
    </row>
    <row r="206" spans="1:13">
      <c r="A206" s="421">
        <v>197</v>
      </c>
      <c r="B206" s="384" t="s">
        <v>197</v>
      </c>
      <c r="C206" s="384">
        <v>4162.75</v>
      </c>
      <c r="D206" s="428">
        <v>4157.7666666666664</v>
      </c>
      <c r="E206" s="428">
        <v>4136.7333333333327</v>
      </c>
      <c r="F206" s="428">
        <v>4110.7166666666662</v>
      </c>
      <c r="G206" s="428">
        <v>4089.6833333333325</v>
      </c>
      <c r="H206" s="428">
        <v>4183.7833333333328</v>
      </c>
      <c r="I206" s="428">
        <v>4204.8166666666657</v>
      </c>
      <c r="J206" s="428">
        <v>4230.833333333333</v>
      </c>
      <c r="K206" s="384">
        <v>4178.8</v>
      </c>
      <c r="L206" s="384">
        <v>4131.75</v>
      </c>
      <c r="M206" s="384">
        <v>2.5508299999999999</v>
      </c>
    </row>
    <row r="207" spans="1:13">
      <c r="A207" s="421">
        <v>198</v>
      </c>
      <c r="B207" s="384" t="s">
        <v>198</v>
      </c>
      <c r="C207" s="384">
        <v>58.9</v>
      </c>
      <c r="D207" s="428">
        <v>58.6</v>
      </c>
      <c r="E207" s="428">
        <v>57.300000000000004</v>
      </c>
      <c r="F207" s="428">
        <v>55.7</v>
      </c>
      <c r="G207" s="428">
        <v>54.400000000000006</v>
      </c>
      <c r="H207" s="428">
        <v>60.2</v>
      </c>
      <c r="I207" s="428">
        <v>61.5</v>
      </c>
      <c r="J207" s="428">
        <v>63.1</v>
      </c>
      <c r="K207" s="384">
        <v>59.9</v>
      </c>
      <c r="L207" s="384">
        <v>57</v>
      </c>
      <c r="M207" s="384">
        <v>124.40737</v>
      </c>
    </row>
    <row r="208" spans="1:13">
      <c r="A208" s="421">
        <v>199</v>
      </c>
      <c r="B208" s="384" t="s">
        <v>195</v>
      </c>
      <c r="C208" s="384">
        <v>1249.1500000000001</v>
      </c>
      <c r="D208" s="428">
        <v>1257.8833333333334</v>
      </c>
      <c r="E208" s="428">
        <v>1231.7666666666669</v>
      </c>
      <c r="F208" s="428">
        <v>1214.3833333333334</v>
      </c>
      <c r="G208" s="428">
        <v>1188.2666666666669</v>
      </c>
      <c r="H208" s="428">
        <v>1275.2666666666669</v>
      </c>
      <c r="I208" s="428">
        <v>1301.3833333333332</v>
      </c>
      <c r="J208" s="428">
        <v>1318.7666666666669</v>
      </c>
      <c r="K208" s="384">
        <v>1284</v>
      </c>
      <c r="L208" s="384">
        <v>1240.5</v>
      </c>
      <c r="M208" s="384">
        <v>9.6289099999999994</v>
      </c>
    </row>
    <row r="209" spans="1:13">
      <c r="A209" s="421">
        <v>200</v>
      </c>
      <c r="B209" s="384" t="s">
        <v>144</v>
      </c>
      <c r="C209" s="384">
        <v>637</v>
      </c>
      <c r="D209" s="428">
        <v>634.01666666666665</v>
      </c>
      <c r="E209" s="428">
        <v>628.5333333333333</v>
      </c>
      <c r="F209" s="428">
        <v>620.06666666666661</v>
      </c>
      <c r="G209" s="428">
        <v>614.58333333333326</v>
      </c>
      <c r="H209" s="428">
        <v>642.48333333333335</v>
      </c>
      <c r="I209" s="428">
        <v>647.9666666666667</v>
      </c>
      <c r="J209" s="428">
        <v>656.43333333333339</v>
      </c>
      <c r="K209" s="384">
        <v>639.5</v>
      </c>
      <c r="L209" s="384">
        <v>625.54999999999995</v>
      </c>
      <c r="M209" s="384">
        <v>19.783840000000001</v>
      </c>
    </row>
    <row r="210" spans="1:13">
      <c r="A210" s="421">
        <v>201</v>
      </c>
      <c r="B210" s="384" t="s">
        <v>289</v>
      </c>
      <c r="C210" s="384">
        <v>248.85</v>
      </c>
      <c r="D210" s="428">
        <v>250.81666666666669</v>
      </c>
      <c r="E210" s="428">
        <v>244.63333333333338</v>
      </c>
      <c r="F210" s="428">
        <v>240.41666666666669</v>
      </c>
      <c r="G210" s="428">
        <v>234.23333333333338</v>
      </c>
      <c r="H210" s="428">
        <v>255.03333333333339</v>
      </c>
      <c r="I210" s="428">
        <v>261.2166666666667</v>
      </c>
      <c r="J210" s="428">
        <v>265.43333333333339</v>
      </c>
      <c r="K210" s="384">
        <v>257</v>
      </c>
      <c r="L210" s="384">
        <v>246.6</v>
      </c>
      <c r="M210" s="384">
        <v>3.8641899999999998</v>
      </c>
    </row>
    <row r="211" spans="1:13">
      <c r="A211" s="421">
        <v>202</v>
      </c>
      <c r="B211" s="384" t="s">
        <v>290</v>
      </c>
      <c r="C211" s="384">
        <v>482.95</v>
      </c>
      <c r="D211" s="428">
        <v>486.26666666666665</v>
      </c>
      <c r="E211" s="428">
        <v>476.68333333333328</v>
      </c>
      <c r="F211" s="428">
        <v>470.41666666666663</v>
      </c>
      <c r="G211" s="428">
        <v>460.83333333333326</v>
      </c>
      <c r="H211" s="428">
        <v>492.5333333333333</v>
      </c>
      <c r="I211" s="428">
        <v>502.11666666666667</v>
      </c>
      <c r="J211" s="428">
        <v>508.38333333333333</v>
      </c>
      <c r="K211" s="384">
        <v>495.85</v>
      </c>
      <c r="L211" s="384">
        <v>480</v>
      </c>
      <c r="M211" s="384">
        <v>6.3759999999999997E-2</v>
      </c>
    </row>
    <row r="212" spans="1:13">
      <c r="A212" s="421">
        <v>203</v>
      </c>
      <c r="B212" s="384" t="s">
        <v>200</v>
      </c>
      <c r="C212" s="384">
        <v>153.05000000000001</v>
      </c>
      <c r="D212" s="428">
        <v>151.58333333333334</v>
      </c>
      <c r="E212" s="428">
        <v>148.16666666666669</v>
      </c>
      <c r="F212" s="428">
        <v>143.28333333333333</v>
      </c>
      <c r="G212" s="428">
        <v>139.86666666666667</v>
      </c>
      <c r="H212" s="428">
        <v>156.4666666666667</v>
      </c>
      <c r="I212" s="428">
        <v>159.88333333333338</v>
      </c>
      <c r="J212" s="428">
        <v>164.76666666666671</v>
      </c>
      <c r="K212" s="384">
        <v>155</v>
      </c>
      <c r="L212" s="384">
        <v>146.69999999999999</v>
      </c>
      <c r="M212" s="384">
        <v>213.10225</v>
      </c>
    </row>
    <row r="213" spans="1:13">
      <c r="A213" s="421">
        <v>204</v>
      </c>
      <c r="B213" s="384" t="s">
        <v>121</v>
      </c>
      <c r="C213" s="384">
        <v>4.3</v>
      </c>
      <c r="D213" s="428">
        <v>4.25</v>
      </c>
      <c r="E213" s="428">
        <v>3.7</v>
      </c>
      <c r="F213" s="428">
        <v>3.1</v>
      </c>
      <c r="G213" s="428">
        <v>2.5500000000000003</v>
      </c>
      <c r="H213" s="428">
        <v>4.8499999999999996</v>
      </c>
      <c r="I213" s="428">
        <v>5.4</v>
      </c>
      <c r="J213" s="428">
        <v>6</v>
      </c>
      <c r="K213" s="384">
        <v>4.8</v>
      </c>
      <c r="L213" s="384">
        <v>3.65</v>
      </c>
      <c r="M213" s="384">
        <v>7942.7199000000001</v>
      </c>
    </row>
    <row r="214" spans="1:13">
      <c r="A214" s="421">
        <v>205</v>
      </c>
      <c r="B214" s="384" t="s">
        <v>201</v>
      </c>
      <c r="C214" s="384">
        <v>695.7</v>
      </c>
      <c r="D214" s="428">
        <v>699.7833333333333</v>
      </c>
      <c r="E214" s="428">
        <v>689.91666666666663</v>
      </c>
      <c r="F214" s="428">
        <v>684.13333333333333</v>
      </c>
      <c r="G214" s="428">
        <v>674.26666666666665</v>
      </c>
      <c r="H214" s="428">
        <v>705.56666666666661</v>
      </c>
      <c r="I214" s="428">
        <v>715.43333333333339</v>
      </c>
      <c r="J214" s="428">
        <v>721.21666666666658</v>
      </c>
      <c r="K214" s="384">
        <v>709.65</v>
      </c>
      <c r="L214" s="384">
        <v>694</v>
      </c>
      <c r="M214" s="384">
        <v>6.8300599999999996</v>
      </c>
    </row>
    <row r="215" spans="1:13">
      <c r="A215" s="421">
        <v>206</v>
      </c>
      <c r="B215" s="384" t="s">
        <v>202</v>
      </c>
      <c r="C215" s="384">
        <v>258.60000000000002</v>
      </c>
      <c r="D215" s="428">
        <v>258.78333333333336</v>
      </c>
      <c r="E215" s="428">
        <v>256.56666666666672</v>
      </c>
      <c r="F215" s="428">
        <v>254.53333333333336</v>
      </c>
      <c r="G215" s="428">
        <v>252.31666666666672</v>
      </c>
      <c r="H215" s="428">
        <v>260.81666666666672</v>
      </c>
      <c r="I215" s="428">
        <v>263.0333333333333</v>
      </c>
      <c r="J215" s="428">
        <v>265.06666666666672</v>
      </c>
      <c r="K215" s="384">
        <v>261</v>
      </c>
      <c r="L215" s="384">
        <v>256.75</v>
      </c>
      <c r="M215" s="384">
        <v>25.30921</v>
      </c>
    </row>
    <row r="216" spans="1:13">
      <c r="A216" s="421">
        <v>207</v>
      </c>
      <c r="B216" s="384" t="s">
        <v>203</v>
      </c>
      <c r="C216" s="384">
        <v>66.599999999999994</v>
      </c>
      <c r="D216" s="428">
        <v>67.816666666666663</v>
      </c>
      <c r="E216" s="428">
        <v>63.783333333333331</v>
      </c>
      <c r="F216" s="428">
        <v>60.966666666666669</v>
      </c>
      <c r="G216" s="428">
        <v>56.933333333333337</v>
      </c>
      <c r="H216" s="428">
        <v>70.633333333333326</v>
      </c>
      <c r="I216" s="428">
        <v>74.666666666666657</v>
      </c>
      <c r="J216" s="428">
        <v>77.48333333333332</v>
      </c>
      <c r="K216" s="384">
        <v>71.849999999999994</v>
      </c>
      <c r="L216" s="384">
        <v>65</v>
      </c>
      <c r="M216" s="384">
        <v>4315.7459699999999</v>
      </c>
    </row>
    <row r="217" spans="1:13">
      <c r="A217" s="421">
        <v>208</v>
      </c>
      <c r="B217" s="384" t="s">
        <v>204</v>
      </c>
      <c r="C217" s="384">
        <v>309.5</v>
      </c>
      <c r="D217" s="428">
        <v>295.01666666666665</v>
      </c>
      <c r="E217" s="428">
        <v>275.5333333333333</v>
      </c>
      <c r="F217" s="428">
        <v>241.56666666666666</v>
      </c>
      <c r="G217" s="428">
        <v>222.08333333333331</v>
      </c>
      <c r="H217" s="428">
        <v>328.98333333333329</v>
      </c>
      <c r="I217" s="428">
        <v>348.46666666666664</v>
      </c>
      <c r="J217" s="428">
        <v>382.43333333333328</v>
      </c>
      <c r="K217" s="384">
        <v>314.5</v>
      </c>
      <c r="L217" s="384">
        <v>261.05</v>
      </c>
      <c r="M217" s="384">
        <v>617.98776999999995</v>
      </c>
    </row>
    <row r="218" spans="1:13">
      <c r="A218" s="421"/>
      <c r="B218" s="412"/>
      <c r="C218" s="411"/>
      <c r="D218" s="411"/>
      <c r="E218" s="411"/>
      <c r="F218" s="411"/>
      <c r="G218" s="411"/>
      <c r="H218" s="411"/>
      <c r="I218" s="411"/>
      <c r="J218" s="411"/>
      <c r="K218" s="411"/>
      <c r="L218" s="432"/>
      <c r="M218" s="16"/>
    </row>
    <row r="219" spans="1:13">
      <c r="A219" s="62"/>
      <c r="B219" s="412"/>
      <c r="C219" s="411"/>
      <c r="D219" s="411"/>
      <c r="E219" s="411"/>
      <c r="F219" s="411"/>
      <c r="G219" s="411"/>
      <c r="H219" s="411"/>
      <c r="I219" s="411"/>
      <c r="J219" s="411"/>
      <c r="K219" s="411"/>
      <c r="L219" s="432"/>
      <c r="M219" s="16"/>
    </row>
    <row r="220" spans="1:13">
      <c r="A220" s="62"/>
      <c r="B220" s="412"/>
      <c r="C220" s="411"/>
      <c r="D220" s="411"/>
      <c r="E220" s="411"/>
      <c r="F220" s="411"/>
      <c r="G220" s="411"/>
      <c r="H220" s="411"/>
      <c r="I220" s="411"/>
      <c r="J220" s="411"/>
      <c r="K220" s="411"/>
      <c r="L220" s="432"/>
      <c r="M220" s="16"/>
    </row>
    <row r="221" spans="1:13">
      <c r="A221" s="62"/>
      <c r="B221" s="412"/>
      <c r="C221" s="411"/>
      <c r="D221" s="411"/>
      <c r="E221" s="411"/>
      <c r="F221" s="411"/>
      <c r="G221" s="411"/>
      <c r="H221" s="411"/>
      <c r="I221" s="411"/>
      <c r="J221" s="411"/>
      <c r="K221" s="411"/>
      <c r="L221" s="432"/>
      <c r="M221" s="16"/>
    </row>
    <row r="222" spans="1:13">
      <c r="A222" s="429" t="s">
        <v>291</v>
      </c>
      <c r="B222" s="412"/>
      <c r="C222" s="411"/>
      <c r="D222" s="411"/>
      <c r="E222" s="411"/>
      <c r="F222" s="411"/>
      <c r="G222" s="411"/>
      <c r="H222" s="411"/>
      <c r="I222" s="411"/>
      <c r="J222" s="411"/>
      <c r="K222" s="411"/>
      <c r="L222" s="432"/>
      <c r="M222" s="16"/>
    </row>
    <row r="223" spans="1:13">
      <c r="B223" s="412"/>
      <c r="C223" s="411"/>
      <c r="D223" s="411"/>
      <c r="E223" s="411"/>
      <c r="F223" s="411"/>
      <c r="G223" s="411"/>
      <c r="H223" s="411"/>
      <c r="I223" s="411"/>
      <c r="J223" s="411"/>
      <c r="K223" s="411"/>
      <c r="L223" s="432"/>
      <c r="M223" s="16"/>
    </row>
    <row r="224" spans="1:13">
      <c r="B224" s="412"/>
      <c r="C224" s="411"/>
      <c r="D224" s="411"/>
      <c r="E224" s="411"/>
      <c r="F224" s="411"/>
      <c r="G224" s="411"/>
      <c r="H224" s="411"/>
      <c r="I224" s="411"/>
      <c r="J224" s="411"/>
      <c r="K224" s="411"/>
      <c r="L224" s="432"/>
      <c r="M224" s="16"/>
    </row>
    <row r="225" spans="1:15">
      <c r="A225" s="430" t="s">
        <v>292</v>
      </c>
      <c r="B225" s="412"/>
      <c r="C225" s="411"/>
      <c r="D225" s="411"/>
      <c r="E225" s="411"/>
      <c r="F225" s="411"/>
      <c r="G225" s="411"/>
      <c r="H225" s="411"/>
      <c r="I225" s="411"/>
      <c r="J225" s="411"/>
      <c r="K225" s="411"/>
      <c r="L225" s="432"/>
      <c r="M225" s="16"/>
    </row>
    <row r="226" spans="1:15">
      <c r="A226" s="431"/>
      <c r="B226" s="412"/>
      <c r="C226" s="411"/>
      <c r="D226" s="411"/>
      <c r="E226" s="411"/>
      <c r="F226" s="411"/>
      <c r="G226" s="411"/>
      <c r="H226" s="411"/>
      <c r="I226" s="411"/>
      <c r="J226" s="411"/>
      <c r="K226" s="411"/>
      <c r="L226" s="432"/>
      <c r="M226" s="16"/>
    </row>
    <row r="227" spans="1:15">
      <c r="A227" s="415" t="s">
        <v>293</v>
      </c>
      <c r="B227" s="16"/>
      <c r="C227" s="411"/>
      <c r="D227" s="411"/>
      <c r="E227" s="411"/>
      <c r="F227" s="411"/>
      <c r="G227" s="411"/>
      <c r="H227" s="411"/>
      <c r="I227" s="411"/>
      <c r="J227" s="411"/>
      <c r="K227" s="411"/>
      <c r="L227" s="432"/>
      <c r="M227" s="16"/>
    </row>
    <row r="228" spans="1:15">
      <c r="A228" s="416" t="s">
        <v>205</v>
      </c>
      <c r="B228" s="16"/>
      <c r="C228" s="411"/>
      <c r="D228" s="411"/>
      <c r="E228" s="411"/>
      <c r="F228" s="411"/>
      <c r="G228" s="411"/>
      <c r="H228" s="411"/>
      <c r="I228" s="411"/>
      <c r="J228" s="411"/>
      <c r="K228" s="411"/>
      <c r="L228" s="432"/>
      <c r="M228" s="16"/>
      <c r="N228" s="16"/>
      <c r="O228" s="16"/>
    </row>
    <row r="229" spans="1:15">
      <c r="A229" s="416" t="s">
        <v>206</v>
      </c>
      <c r="B229" s="16"/>
      <c r="C229" s="411"/>
      <c r="D229" s="411"/>
      <c r="E229" s="411"/>
      <c r="F229" s="411"/>
      <c r="G229" s="411"/>
      <c r="H229" s="411"/>
      <c r="I229" s="411"/>
      <c r="J229" s="411"/>
      <c r="K229" s="411"/>
      <c r="L229" s="432"/>
      <c r="M229" s="16"/>
      <c r="N229" s="16"/>
      <c r="O229" s="16"/>
    </row>
    <row r="230" spans="1:15">
      <c r="A230" s="416" t="s">
        <v>207</v>
      </c>
      <c r="B230" s="16"/>
      <c r="C230" s="411"/>
      <c r="D230" s="411"/>
      <c r="E230" s="411"/>
      <c r="F230" s="411"/>
      <c r="G230" s="411"/>
      <c r="H230" s="411"/>
      <c r="I230" s="411"/>
      <c r="J230" s="411"/>
      <c r="K230" s="411"/>
      <c r="L230" s="432"/>
      <c r="M230" s="16"/>
      <c r="N230" s="16"/>
      <c r="O230" s="16"/>
    </row>
    <row r="231" spans="1:15">
      <c r="A231" s="416" t="s">
        <v>208</v>
      </c>
      <c r="B231" s="16"/>
      <c r="C231" s="411"/>
      <c r="D231" s="411"/>
      <c r="E231" s="411"/>
      <c r="F231" s="411"/>
      <c r="G231" s="411"/>
      <c r="H231" s="411"/>
      <c r="I231" s="411"/>
      <c r="J231" s="411"/>
      <c r="K231" s="411"/>
      <c r="L231" s="432"/>
      <c r="M231" s="16"/>
      <c r="N231" s="16"/>
      <c r="O231" s="16"/>
    </row>
    <row r="232" spans="1:15">
      <c r="A232" s="416" t="s">
        <v>209</v>
      </c>
      <c r="B232" s="16"/>
      <c r="C232" s="411"/>
      <c r="D232" s="411"/>
      <c r="E232" s="411"/>
      <c r="F232" s="411"/>
      <c r="G232" s="411"/>
      <c r="H232" s="411"/>
      <c r="I232" s="411"/>
      <c r="J232" s="411"/>
      <c r="K232" s="411"/>
      <c r="L232" s="432"/>
      <c r="M232" s="16"/>
      <c r="N232" s="16"/>
      <c r="O232" s="16"/>
    </row>
    <row r="233" spans="1:15">
      <c r="A233" s="417"/>
      <c r="B233" s="16"/>
      <c r="C233" s="411"/>
      <c r="D233" s="411"/>
      <c r="E233" s="411"/>
      <c r="F233" s="411"/>
      <c r="G233" s="411"/>
      <c r="H233" s="411"/>
      <c r="I233" s="411"/>
      <c r="J233" s="411"/>
      <c r="K233" s="411"/>
      <c r="L233" s="432"/>
      <c r="M233" s="16"/>
      <c r="N233" s="16"/>
      <c r="O233" s="16"/>
    </row>
    <row r="234" spans="1:15">
      <c r="A234" s="16"/>
      <c r="B234" s="16"/>
      <c r="C234" s="411"/>
      <c r="D234" s="411"/>
      <c r="E234" s="411"/>
      <c r="F234" s="411"/>
      <c r="G234" s="411"/>
      <c r="H234" s="411"/>
      <c r="I234" s="411"/>
      <c r="J234" s="411"/>
      <c r="K234" s="411"/>
      <c r="L234" s="432"/>
      <c r="M234" s="16"/>
      <c r="N234" s="16"/>
      <c r="O234" s="16"/>
    </row>
    <row r="235" spans="1:15">
      <c r="A235" s="16"/>
      <c r="B235" s="16"/>
      <c r="C235" s="411"/>
      <c r="D235" s="411"/>
      <c r="E235" s="411"/>
      <c r="F235" s="411"/>
      <c r="G235" s="411"/>
      <c r="H235" s="411"/>
      <c r="I235" s="411"/>
      <c r="J235" s="411"/>
      <c r="K235" s="411"/>
      <c r="L235" s="432"/>
      <c r="M235" s="16"/>
      <c r="N235" s="16"/>
      <c r="O235" s="16"/>
    </row>
    <row r="236" spans="1:15">
      <c r="A236" s="16"/>
      <c r="B236" s="16"/>
      <c r="C236" s="411"/>
      <c r="D236" s="411"/>
      <c r="E236" s="411"/>
      <c r="F236" s="411"/>
      <c r="G236" s="411"/>
      <c r="H236" s="411"/>
      <c r="I236" s="411"/>
      <c r="J236" s="411"/>
      <c r="K236" s="411"/>
      <c r="L236" s="432"/>
      <c r="M236" s="16"/>
      <c r="N236" s="16"/>
      <c r="O236" s="16"/>
    </row>
    <row r="237" spans="1:15">
      <c r="A237" s="16"/>
      <c r="B237" s="16"/>
      <c r="C237" s="413"/>
      <c r="D237" s="413"/>
      <c r="E237" s="413"/>
      <c r="F237" s="413"/>
      <c r="G237" s="413"/>
      <c r="H237" s="413"/>
      <c r="I237" s="413"/>
      <c r="J237" s="413"/>
      <c r="K237" s="413"/>
      <c r="L237" s="432"/>
      <c r="M237" s="16"/>
      <c r="N237" s="16"/>
      <c r="O237" s="16"/>
    </row>
    <row r="238" spans="1:15">
      <c r="A238" s="391" t="s">
        <v>210</v>
      </c>
      <c r="B238" s="16"/>
      <c r="C238" s="411"/>
      <c r="D238" s="411"/>
      <c r="E238" s="411"/>
      <c r="F238" s="411"/>
      <c r="G238" s="411"/>
      <c r="H238" s="411"/>
      <c r="I238" s="411"/>
      <c r="J238" s="411"/>
      <c r="K238" s="411"/>
      <c r="L238" s="432"/>
      <c r="M238" s="16"/>
      <c r="N238" s="16"/>
      <c r="O238" s="16"/>
    </row>
    <row r="239" spans="1:15">
      <c r="A239" s="414" t="s">
        <v>211</v>
      </c>
      <c r="B239" s="16"/>
      <c r="C239" s="411"/>
      <c r="D239" s="411"/>
      <c r="E239" s="411"/>
      <c r="F239" s="411"/>
      <c r="G239" s="411"/>
      <c r="H239" s="411"/>
      <c r="I239" s="411"/>
      <c r="J239" s="411"/>
      <c r="K239" s="411"/>
      <c r="L239" s="432"/>
      <c r="M239" s="16"/>
    </row>
    <row r="240" spans="1:15">
      <c r="A240" s="414" t="s">
        <v>212</v>
      </c>
      <c r="B240" s="16"/>
      <c r="C240" s="411"/>
      <c r="D240" s="411"/>
      <c r="E240" s="411"/>
      <c r="F240" s="411"/>
      <c r="G240" s="411"/>
      <c r="H240" s="411"/>
      <c r="I240" s="411"/>
      <c r="J240" s="411"/>
      <c r="K240" s="411"/>
      <c r="L240" s="432"/>
      <c r="M240" s="16"/>
    </row>
    <row r="241" spans="1:13">
      <c r="A241" s="414" t="s">
        <v>213</v>
      </c>
      <c r="B241" s="16"/>
      <c r="C241" s="411"/>
      <c r="D241" s="411"/>
      <c r="E241" s="411"/>
      <c r="F241" s="411"/>
      <c r="G241" s="411"/>
      <c r="H241" s="411"/>
      <c r="I241" s="411"/>
      <c r="J241" s="411"/>
      <c r="K241" s="411"/>
      <c r="L241" s="432"/>
      <c r="M241" s="16"/>
    </row>
    <row r="242" spans="1:13">
      <c r="A242" s="418" t="s">
        <v>214</v>
      </c>
      <c r="B242" s="16"/>
      <c r="C242" s="411"/>
      <c r="D242" s="411"/>
      <c r="E242" s="411"/>
      <c r="F242" s="411"/>
      <c r="G242" s="411"/>
      <c r="H242" s="411"/>
      <c r="I242" s="411"/>
      <c r="J242" s="411"/>
      <c r="K242" s="411"/>
      <c r="L242" s="432"/>
      <c r="M242" s="16"/>
    </row>
    <row r="243" spans="1:13">
      <c r="A243" s="418" t="s">
        <v>215</v>
      </c>
      <c r="B243" s="16"/>
      <c r="C243" s="411"/>
      <c r="D243" s="411"/>
      <c r="E243" s="411"/>
      <c r="F243" s="411"/>
      <c r="G243" s="411"/>
      <c r="H243" s="411"/>
      <c r="I243" s="411"/>
      <c r="J243" s="411"/>
      <c r="K243" s="411"/>
      <c r="L243" s="432"/>
      <c r="M243" s="16"/>
    </row>
    <row r="244" spans="1:13">
      <c r="A244" s="418" t="s">
        <v>216</v>
      </c>
      <c r="B244" s="16"/>
      <c r="C244" s="411"/>
      <c r="D244" s="411"/>
      <c r="E244" s="411"/>
      <c r="F244" s="411"/>
      <c r="G244" s="411"/>
      <c r="H244" s="411"/>
      <c r="I244" s="411"/>
      <c r="J244" s="411"/>
      <c r="K244" s="411"/>
      <c r="L244" s="432"/>
      <c r="M244" s="16"/>
    </row>
    <row r="245" spans="1:13">
      <c r="A245" s="418" t="s">
        <v>217</v>
      </c>
      <c r="B245" s="16"/>
      <c r="C245" s="411"/>
      <c r="D245" s="411"/>
      <c r="E245" s="411"/>
      <c r="F245" s="411"/>
      <c r="G245" s="411"/>
      <c r="H245" s="411"/>
      <c r="I245" s="411"/>
      <c r="J245" s="411"/>
      <c r="K245" s="411"/>
      <c r="L245" s="432"/>
      <c r="M245" s="16"/>
    </row>
    <row r="246" spans="1:13">
      <c r="A246" s="418" t="s">
        <v>218</v>
      </c>
      <c r="B246" s="16"/>
      <c r="C246" s="411"/>
      <c r="D246" s="411"/>
      <c r="E246" s="411"/>
      <c r="F246" s="411"/>
      <c r="G246" s="411"/>
      <c r="H246" s="411"/>
      <c r="I246" s="411"/>
      <c r="J246" s="411"/>
      <c r="K246" s="411"/>
      <c r="L246" s="432"/>
      <c r="M246" s="16"/>
    </row>
    <row r="247" spans="1:13">
      <c r="A247" s="418" t="s">
        <v>219</v>
      </c>
      <c r="B247" s="16"/>
      <c r="C247" s="411"/>
      <c r="D247" s="411"/>
      <c r="E247" s="411"/>
      <c r="F247" s="411"/>
      <c r="G247" s="411"/>
      <c r="H247" s="411"/>
      <c r="I247" s="411"/>
      <c r="J247" s="411"/>
      <c r="K247" s="411"/>
      <c r="L247" s="432"/>
      <c r="M247" s="16"/>
    </row>
    <row r="248" spans="1:13">
      <c r="B248" s="16"/>
      <c r="C248" s="411"/>
      <c r="D248" s="411"/>
      <c r="E248" s="411"/>
      <c r="F248" s="411"/>
      <c r="G248" s="411"/>
      <c r="H248" s="411"/>
      <c r="I248" s="411"/>
      <c r="J248" s="411"/>
      <c r="K248" s="411"/>
      <c r="L248" s="432"/>
      <c r="M248" s="16"/>
    </row>
    <row r="249" spans="1:13">
      <c r="B249" s="16"/>
      <c r="C249" s="411"/>
      <c r="D249" s="411"/>
      <c r="E249" s="411"/>
      <c r="F249" s="411"/>
      <c r="G249" s="411"/>
      <c r="H249" s="411"/>
      <c r="I249" s="411"/>
      <c r="J249" s="411"/>
      <c r="K249" s="411"/>
      <c r="L249" s="432"/>
      <c r="M249" s="16"/>
    </row>
    <row r="250" spans="1:13">
      <c r="B250" s="16"/>
      <c r="C250" s="411"/>
      <c r="D250" s="411"/>
      <c r="E250" s="411"/>
      <c r="F250" s="411"/>
      <c r="G250" s="411"/>
      <c r="H250" s="411"/>
      <c r="I250" s="411"/>
      <c r="J250" s="411"/>
      <c r="K250" s="411"/>
      <c r="L250" s="432"/>
      <c r="M250" s="16"/>
    </row>
    <row r="251" spans="1:13">
      <c r="B251" s="16"/>
      <c r="C251" s="411"/>
      <c r="D251" s="411"/>
      <c r="E251" s="411"/>
      <c r="F251" s="411"/>
      <c r="G251" s="411"/>
      <c r="H251" s="411"/>
      <c r="I251" s="411"/>
      <c r="J251" s="411"/>
      <c r="K251" s="411"/>
      <c r="L251" s="432"/>
      <c r="M251" s="16"/>
    </row>
    <row r="252" spans="1:13">
      <c r="B252" s="16"/>
      <c r="C252" s="411"/>
      <c r="D252" s="411"/>
      <c r="E252" s="411"/>
      <c r="F252" s="411"/>
      <c r="G252" s="411"/>
      <c r="H252" s="411"/>
      <c r="I252" s="411"/>
      <c r="J252" s="411"/>
      <c r="K252" s="411"/>
      <c r="L252" s="432"/>
      <c r="M252" s="16"/>
    </row>
    <row r="253" spans="1:13">
      <c r="B253" s="16"/>
      <c r="C253" s="411"/>
      <c r="D253" s="411"/>
      <c r="E253" s="411"/>
      <c r="F253" s="411"/>
      <c r="G253" s="411"/>
      <c r="H253" s="411"/>
      <c r="I253" s="411"/>
      <c r="J253" s="411"/>
      <c r="K253" s="411"/>
      <c r="L253" s="432"/>
      <c r="M253" s="16"/>
    </row>
    <row r="254" spans="1:13">
      <c r="B254" s="16"/>
      <c r="C254" s="413"/>
      <c r="D254" s="413"/>
      <c r="E254" s="413"/>
      <c r="F254" s="413"/>
      <c r="G254" s="413"/>
      <c r="H254" s="413"/>
      <c r="I254" s="413"/>
      <c r="J254" s="413"/>
      <c r="K254" s="413"/>
      <c r="L254" s="432"/>
      <c r="M254" s="16"/>
    </row>
    <row r="255" spans="1:13">
      <c r="B255" s="16"/>
      <c r="C255" s="411"/>
      <c r="D255" s="411"/>
      <c r="E255" s="411"/>
      <c r="F255" s="411"/>
      <c r="G255" s="411"/>
      <c r="H255" s="411"/>
      <c r="I255" s="411"/>
      <c r="J255" s="411"/>
      <c r="K255" s="411"/>
      <c r="L255" s="432"/>
      <c r="M255" s="16"/>
    </row>
    <row r="256" spans="1:13">
      <c r="B256" s="16"/>
      <c r="C256" s="411"/>
      <c r="D256" s="411"/>
      <c r="E256" s="411"/>
      <c r="F256" s="411"/>
      <c r="G256" s="411"/>
      <c r="H256" s="411"/>
      <c r="I256" s="411"/>
      <c r="J256" s="411"/>
      <c r="K256" s="411"/>
      <c r="L256" s="432"/>
      <c r="M256" s="16"/>
    </row>
    <row r="257" spans="2:13">
      <c r="B257" s="16"/>
      <c r="C257" s="411"/>
      <c r="D257" s="411"/>
      <c r="E257" s="411"/>
      <c r="F257" s="411"/>
      <c r="G257" s="411"/>
      <c r="H257" s="411"/>
      <c r="I257" s="411"/>
      <c r="J257" s="411"/>
      <c r="K257" s="411"/>
      <c r="L257" s="432"/>
      <c r="M257" s="16"/>
    </row>
    <row r="258" spans="2:13">
      <c r="B258" s="16"/>
      <c r="C258" s="411"/>
      <c r="D258" s="411"/>
      <c r="E258" s="411"/>
      <c r="F258" s="411"/>
      <c r="G258" s="411"/>
      <c r="H258" s="411"/>
      <c r="I258" s="411"/>
      <c r="J258" s="411"/>
      <c r="K258" s="411"/>
      <c r="L258" s="432"/>
      <c r="M258" s="16"/>
    </row>
    <row r="259" spans="2:13">
      <c r="B259" s="16"/>
      <c r="C259" s="411"/>
      <c r="D259" s="411"/>
      <c r="E259" s="411"/>
      <c r="F259" s="411"/>
      <c r="G259" s="411"/>
      <c r="H259" s="411"/>
      <c r="I259" s="411"/>
      <c r="J259" s="411"/>
      <c r="K259" s="411"/>
      <c r="L259" s="432"/>
      <c r="M259" s="16"/>
    </row>
    <row r="260" spans="2:13">
      <c r="B260" s="16"/>
      <c r="C260" s="411"/>
      <c r="D260" s="411"/>
      <c r="E260" s="411"/>
      <c r="F260" s="411"/>
      <c r="G260" s="411"/>
      <c r="H260" s="411"/>
      <c r="I260" s="411"/>
      <c r="J260" s="411"/>
      <c r="K260" s="411"/>
      <c r="L260" s="432"/>
      <c r="M260" s="16"/>
    </row>
    <row r="261" spans="2:13">
      <c r="B261" s="16"/>
      <c r="C261" s="411"/>
      <c r="D261" s="411"/>
      <c r="E261" s="411"/>
      <c r="F261" s="411"/>
      <c r="G261" s="411"/>
      <c r="H261" s="411"/>
      <c r="I261" s="411"/>
      <c r="J261" s="411"/>
      <c r="K261" s="411"/>
      <c r="L261" s="432"/>
      <c r="M261" s="16"/>
    </row>
    <row r="262" spans="2:13">
      <c r="B262" s="16"/>
      <c r="C262" s="411"/>
      <c r="D262" s="411"/>
      <c r="E262" s="411"/>
      <c r="F262" s="411"/>
      <c r="G262" s="411"/>
      <c r="H262" s="411"/>
      <c r="I262" s="411"/>
      <c r="J262" s="411"/>
      <c r="K262" s="411"/>
      <c r="L262" s="432"/>
      <c r="M262" s="16"/>
    </row>
    <row r="263" spans="2:13">
      <c r="B263" s="16"/>
      <c r="C263" s="411"/>
      <c r="D263" s="411"/>
      <c r="E263" s="411"/>
      <c r="F263" s="411"/>
      <c r="G263" s="411"/>
      <c r="H263" s="411"/>
      <c r="I263" s="411"/>
      <c r="J263" s="411"/>
      <c r="K263" s="411"/>
      <c r="L263" s="432"/>
      <c r="M263" s="16"/>
    </row>
    <row r="264" spans="2:13">
      <c r="B264" s="16"/>
      <c r="C264" s="411"/>
      <c r="D264" s="411"/>
      <c r="E264" s="411"/>
      <c r="F264" s="411"/>
      <c r="G264" s="411"/>
      <c r="H264" s="411"/>
      <c r="I264" s="411"/>
      <c r="J264" s="411"/>
      <c r="K264" s="411"/>
      <c r="L264" s="432"/>
      <c r="M264" s="16"/>
    </row>
    <row r="265" spans="2:13">
      <c r="B265" s="16"/>
      <c r="C265" s="411"/>
      <c r="D265" s="411"/>
      <c r="E265" s="411"/>
      <c r="F265" s="411"/>
      <c r="G265" s="411"/>
      <c r="H265" s="411"/>
      <c r="I265" s="411"/>
      <c r="J265" s="411"/>
      <c r="K265" s="411"/>
      <c r="L265" s="432"/>
      <c r="M265" s="16"/>
    </row>
    <row r="266" spans="2:13">
      <c r="B266" s="16"/>
      <c r="C266" s="411"/>
      <c r="D266" s="411"/>
      <c r="E266" s="411"/>
      <c r="F266" s="411"/>
      <c r="G266" s="411"/>
      <c r="H266" s="411"/>
      <c r="I266" s="411"/>
      <c r="J266" s="411"/>
      <c r="K266" s="411"/>
      <c r="L266" s="432"/>
      <c r="M266" s="16"/>
    </row>
    <row r="267" spans="2:13">
      <c r="B267" s="16"/>
      <c r="C267" s="411"/>
      <c r="D267" s="411"/>
      <c r="E267" s="411"/>
      <c r="F267" s="411"/>
      <c r="G267" s="411"/>
      <c r="H267" s="411"/>
      <c r="I267" s="411"/>
      <c r="J267" s="411"/>
      <c r="K267" s="411"/>
      <c r="L267" s="432"/>
      <c r="M267" s="16"/>
    </row>
    <row r="268" spans="2:13">
      <c r="B268" s="16"/>
      <c r="C268" s="411"/>
      <c r="D268" s="411"/>
      <c r="E268" s="411"/>
      <c r="F268" s="411"/>
      <c r="G268" s="411"/>
      <c r="H268" s="411"/>
      <c r="I268" s="411"/>
      <c r="J268" s="411"/>
      <c r="K268" s="411"/>
      <c r="L268" s="432"/>
      <c r="M268" s="16"/>
    </row>
    <row r="269" spans="2:13">
      <c r="B269" s="16"/>
      <c r="C269" s="411"/>
      <c r="D269" s="411"/>
      <c r="E269" s="411"/>
      <c r="F269" s="411"/>
      <c r="G269" s="411"/>
      <c r="H269" s="411"/>
      <c r="I269" s="411"/>
      <c r="J269" s="411"/>
      <c r="K269" s="411"/>
      <c r="L269" s="432"/>
      <c r="M269" s="16"/>
    </row>
    <row r="270" spans="2:13">
      <c r="B270" s="16"/>
      <c r="C270" s="411"/>
      <c r="D270" s="411"/>
      <c r="E270" s="411"/>
      <c r="F270" s="411"/>
      <c r="G270" s="411"/>
      <c r="H270" s="411"/>
      <c r="I270" s="411"/>
      <c r="J270" s="411"/>
      <c r="K270" s="411"/>
      <c r="L270" s="432"/>
      <c r="M270" s="16"/>
    </row>
    <row r="271" spans="2:13">
      <c r="B271" s="16"/>
      <c r="C271" s="411"/>
      <c r="D271" s="411"/>
      <c r="E271" s="411"/>
      <c r="F271" s="411"/>
      <c r="G271" s="411"/>
      <c r="H271" s="411"/>
      <c r="I271" s="411"/>
      <c r="J271" s="411"/>
      <c r="K271" s="411"/>
      <c r="L271" s="432"/>
      <c r="M271" s="16"/>
    </row>
    <row r="272" spans="2:13">
      <c r="B272" s="16"/>
      <c r="C272" s="411"/>
      <c r="D272" s="411"/>
      <c r="E272" s="411"/>
      <c r="F272" s="411"/>
      <c r="G272" s="411"/>
      <c r="H272" s="411"/>
      <c r="I272" s="411"/>
      <c r="J272" s="411"/>
      <c r="K272" s="411"/>
      <c r="L272" s="432"/>
      <c r="M272" s="16"/>
    </row>
    <row r="273" spans="2:13">
      <c r="B273" s="16"/>
      <c r="C273" s="411"/>
      <c r="D273" s="411"/>
      <c r="E273" s="411"/>
      <c r="F273" s="411"/>
      <c r="G273" s="411"/>
      <c r="H273" s="411"/>
      <c r="I273" s="411"/>
      <c r="J273" s="411"/>
      <c r="K273" s="411"/>
      <c r="L273" s="432"/>
      <c r="M273" s="16"/>
    </row>
    <row r="274" spans="2:13">
      <c r="B274" s="16"/>
      <c r="C274" s="411"/>
      <c r="D274" s="411"/>
      <c r="E274" s="411"/>
      <c r="F274" s="411"/>
      <c r="G274" s="411"/>
      <c r="H274" s="411"/>
      <c r="I274" s="411"/>
      <c r="J274" s="411"/>
      <c r="K274" s="411"/>
      <c r="L274" s="432"/>
      <c r="M274" s="16"/>
    </row>
    <row r="275" spans="2:13">
      <c r="B275" s="16"/>
      <c r="C275" s="411"/>
      <c r="D275" s="411"/>
      <c r="E275" s="411"/>
      <c r="F275" s="411"/>
      <c r="G275" s="411"/>
      <c r="H275" s="411"/>
      <c r="I275" s="411"/>
      <c r="J275" s="411"/>
      <c r="K275" s="411"/>
      <c r="L275" s="432"/>
      <c r="M275" s="16"/>
    </row>
    <row r="276" spans="2:13">
      <c r="B276" s="16"/>
      <c r="C276" s="411"/>
      <c r="D276" s="411"/>
      <c r="E276" s="411"/>
      <c r="F276" s="411"/>
      <c r="G276" s="411"/>
      <c r="H276" s="411"/>
      <c r="I276" s="411"/>
      <c r="J276" s="411"/>
      <c r="K276" s="411"/>
      <c r="L276" s="432"/>
      <c r="M276" s="16"/>
    </row>
    <row r="277" spans="2:13">
      <c r="B277" s="16"/>
      <c r="C277" s="411"/>
      <c r="D277" s="411"/>
      <c r="E277" s="411"/>
      <c r="F277" s="411"/>
      <c r="G277" s="411"/>
      <c r="H277" s="411"/>
      <c r="I277" s="411"/>
      <c r="J277" s="411"/>
      <c r="K277" s="411"/>
      <c r="L277" s="432"/>
      <c r="M277" s="16"/>
    </row>
    <row r="278" spans="2:13">
      <c r="B278" s="16"/>
      <c r="C278" s="411"/>
      <c r="D278" s="411"/>
      <c r="E278" s="411"/>
      <c r="F278" s="411"/>
      <c r="G278" s="411"/>
      <c r="H278" s="411"/>
      <c r="I278" s="411"/>
      <c r="J278" s="411"/>
      <c r="K278" s="411"/>
      <c r="L278" s="432"/>
      <c r="M278" s="16"/>
    </row>
    <row r="279" spans="2:13">
      <c r="B279" s="16"/>
      <c r="C279" s="411"/>
      <c r="D279" s="411"/>
      <c r="E279" s="411"/>
      <c r="F279" s="411"/>
      <c r="G279" s="411"/>
      <c r="H279" s="411"/>
      <c r="I279" s="411"/>
      <c r="J279" s="411"/>
      <c r="K279" s="411"/>
      <c r="L279" s="432"/>
      <c r="M279" s="16"/>
    </row>
    <row r="280" spans="2:13">
      <c r="B280" s="16"/>
      <c r="C280" s="411"/>
      <c r="D280" s="411"/>
      <c r="E280" s="411"/>
      <c r="F280" s="411"/>
      <c r="G280" s="411"/>
      <c r="H280" s="411"/>
      <c r="I280" s="411"/>
      <c r="J280" s="411"/>
      <c r="K280" s="411"/>
      <c r="L280" s="432"/>
      <c r="M280" s="16"/>
    </row>
    <row r="281" spans="2:13">
      <c r="B281" s="16"/>
      <c r="C281" s="411"/>
      <c r="D281" s="411"/>
      <c r="E281" s="411"/>
      <c r="F281" s="411"/>
      <c r="G281" s="411"/>
      <c r="H281" s="411"/>
      <c r="I281" s="411"/>
      <c r="J281" s="411"/>
      <c r="K281" s="411"/>
      <c r="L281" s="432"/>
      <c r="M281" s="16"/>
    </row>
    <row r="282" spans="2:13">
      <c r="B282" s="16"/>
      <c r="C282" s="411"/>
      <c r="D282" s="411"/>
      <c r="E282" s="411"/>
      <c r="F282" s="411"/>
      <c r="G282" s="411"/>
      <c r="H282" s="411"/>
      <c r="I282" s="411"/>
      <c r="J282" s="411"/>
      <c r="K282" s="411"/>
      <c r="L282" s="432"/>
      <c r="M282" s="16"/>
    </row>
    <row r="283" spans="2:13">
      <c r="B283" s="16"/>
      <c r="C283" s="411"/>
      <c r="D283" s="411"/>
      <c r="E283" s="411"/>
      <c r="F283" s="411"/>
      <c r="G283" s="411"/>
      <c r="H283" s="411"/>
      <c r="I283" s="411"/>
      <c r="J283" s="411"/>
      <c r="K283" s="411"/>
      <c r="L283" s="432"/>
      <c r="M283" s="16"/>
    </row>
    <row r="284" spans="2:13">
      <c r="B284" s="16"/>
      <c r="C284" s="411"/>
      <c r="D284" s="411"/>
      <c r="E284" s="411"/>
      <c r="F284" s="411"/>
      <c r="G284" s="411"/>
      <c r="H284" s="411"/>
      <c r="I284" s="411"/>
      <c r="J284" s="411"/>
      <c r="K284" s="411"/>
      <c r="L284" s="432"/>
      <c r="M284" s="16"/>
    </row>
    <row r="285" spans="2:13">
      <c r="B285" s="16"/>
      <c r="C285" s="411"/>
      <c r="D285" s="411"/>
      <c r="E285" s="411"/>
      <c r="F285" s="411"/>
      <c r="G285" s="411"/>
      <c r="H285" s="411"/>
      <c r="I285" s="411"/>
      <c r="J285" s="411"/>
      <c r="K285" s="411"/>
      <c r="L285" s="432"/>
      <c r="M285" s="16"/>
    </row>
    <row r="286" spans="2:13">
      <c r="B286" s="16"/>
      <c r="C286" s="411"/>
      <c r="D286" s="411"/>
      <c r="E286" s="411"/>
      <c r="F286" s="411"/>
      <c r="G286" s="411"/>
      <c r="H286" s="411"/>
      <c r="I286" s="411"/>
      <c r="J286" s="411"/>
      <c r="K286" s="411"/>
      <c r="L286" s="432"/>
      <c r="M286" s="16"/>
    </row>
    <row r="287" spans="2:13">
      <c r="B287" s="16"/>
      <c r="C287" s="411"/>
      <c r="D287" s="411"/>
      <c r="E287" s="411"/>
      <c r="F287" s="411"/>
      <c r="G287" s="411"/>
      <c r="H287" s="411"/>
      <c r="I287" s="411"/>
      <c r="J287" s="411"/>
      <c r="K287" s="411"/>
      <c r="L287" s="432"/>
      <c r="M287" s="16"/>
    </row>
    <row r="288" spans="2:13">
      <c r="B288" s="16"/>
      <c r="C288" s="411"/>
      <c r="D288" s="411"/>
      <c r="E288" s="411"/>
      <c r="F288" s="411"/>
      <c r="G288" s="411"/>
      <c r="H288" s="411"/>
      <c r="I288" s="411"/>
      <c r="J288" s="411"/>
      <c r="K288" s="411"/>
      <c r="L288" s="432"/>
      <c r="M288" s="16"/>
    </row>
    <row r="289" spans="2:13">
      <c r="B289" s="16"/>
      <c r="C289" s="411"/>
      <c r="D289" s="411"/>
      <c r="E289" s="411"/>
      <c r="F289" s="411"/>
      <c r="G289" s="411"/>
      <c r="H289" s="411"/>
      <c r="I289" s="411"/>
      <c r="J289" s="411"/>
      <c r="K289" s="411"/>
      <c r="L289" s="432"/>
      <c r="M289" s="16"/>
    </row>
    <row r="290" spans="2:13">
      <c r="B290" s="16"/>
      <c r="C290" s="411"/>
      <c r="D290" s="411"/>
      <c r="E290" s="411"/>
      <c r="F290" s="411"/>
      <c r="G290" s="411"/>
      <c r="H290" s="411"/>
      <c r="I290" s="411"/>
      <c r="J290" s="411"/>
      <c r="K290" s="411"/>
      <c r="L290" s="432"/>
      <c r="M290" s="16"/>
    </row>
    <row r="291" spans="2:13">
      <c r="B291" s="16"/>
      <c r="C291" s="411"/>
      <c r="D291" s="411"/>
      <c r="E291" s="411"/>
      <c r="F291" s="411"/>
      <c r="G291" s="411"/>
      <c r="H291" s="411"/>
      <c r="I291" s="411"/>
      <c r="J291" s="411"/>
      <c r="K291" s="411"/>
      <c r="L291" s="432"/>
      <c r="M291" s="16"/>
    </row>
    <row r="292" spans="2:13">
      <c r="B292" s="16"/>
      <c r="C292" s="411"/>
      <c r="D292" s="411"/>
      <c r="E292" s="411"/>
      <c r="F292" s="411"/>
      <c r="G292" s="411"/>
      <c r="H292" s="411"/>
      <c r="I292" s="411"/>
      <c r="J292" s="411"/>
      <c r="K292" s="411"/>
      <c r="L292" s="432"/>
      <c r="M292" s="16"/>
    </row>
    <row r="293" spans="2:13">
      <c r="B293" s="16"/>
      <c r="C293" s="411"/>
      <c r="D293" s="411"/>
      <c r="E293" s="411"/>
      <c r="F293" s="411"/>
      <c r="G293" s="411"/>
      <c r="H293" s="411"/>
      <c r="I293" s="411"/>
      <c r="J293" s="411"/>
      <c r="K293" s="411"/>
      <c r="L293" s="432"/>
      <c r="M293" s="16"/>
    </row>
    <row r="294" spans="2:13">
      <c r="B294" s="16"/>
      <c r="C294" s="411"/>
      <c r="D294" s="411"/>
      <c r="E294" s="411"/>
      <c r="F294" s="411"/>
      <c r="G294" s="411"/>
      <c r="H294" s="411"/>
      <c r="I294" s="411"/>
      <c r="J294" s="411"/>
      <c r="K294" s="411"/>
      <c r="L294" s="432"/>
      <c r="M294" s="16"/>
    </row>
    <row r="295" spans="2:13">
      <c r="B295" s="16"/>
      <c r="C295" s="411"/>
      <c r="D295" s="411"/>
      <c r="E295" s="411"/>
      <c r="F295" s="411"/>
      <c r="G295" s="411"/>
      <c r="H295" s="411"/>
      <c r="I295" s="411"/>
      <c r="J295" s="411"/>
      <c r="K295" s="411"/>
      <c r="L295" s="432"/>
      <c r="M295" s="16"/>
    </row>
    <row r="296" spans="2:13">
      <c r="B296" s="16"/>
      <c r="C296" s="411"/>
      <c r="D296" s="411"/>
      <c r="E296" s="411"/>
      <c r="F296" s="411"/>
      <c r="G296" s="411"/>
      <c r="H296" s="411"/>
      <c r="I296" s="411"/>
      <c r="J296" s="411"/>
      <c r="K296" s="411"/>
      <c r="L296" s="432"/>
      <c r="M296" s="16"/>
    </row>
    <row r="297" spans="2:13">
      <c r="B297" s="16"/>
      <c r="C297" s="411"/>
      <c r="D297" s="411"/>
      <c r="E297" s="411"/>
      <c r="F297" s="411"/>
      <c r="G297" s="411"/>
      <c r="H297" s="411"/>
      <c r="I297" s="411"/>
      <c r="J297" s="411"/>
      <c r="K297" s="411"/>
      <c r="L297" s="432"/>
      <c r="M297" s="16"/>
    </row>
    <row r="298" spans="2:13">
      <c r="B298" s="16"/>
      <c r="C298" s="411"/>
      <c r="D298" s="411"/>
      <c r="E298" s="411"/>
      <c r="F298" s="411"/>
      <c r="G298" s="411"/>
      <c r="H298" s="411"/>
      <c r="I298" s="411"/>
      <c r="J298" s="411"/>
      <c r="K298" s="411"/>
      <c r="L298" s="432"/>
      <c r="M298" s="16"/>
    </row>
    <row r="299" spans="2:13">
      <c r="B299" s="16"/>
      <c r="C299" s="411"/>
      <c r="D299" s="411"/>
      <c r="E299" s="411"/>
      <c r="F299" s="411"/>
      <c r="G299" s="411"/>
      <c r="H299" s="411"/>
      <c r="I299" s="411"/>
      <c r="J299" s="411"/>
      <c r="K299" s="411"/>
      <c r="L299" s="432"/>
      <c r="M299" s="16"/>
    </row>
    <row r="300" spans="2:13">
      <c r="B300" s="16"/>
      <c r="C300" s="411"/>
      <c r="D300" s="411"/>
      <c r="E300" s="411"/>
      <c r="F300" s="411"/>
      <c r="G300" s="411"/>
      <c r="H300" s="411"/>
      <c r="I300" s="411"/>
      <c r="J300" s="411"/>
      <c r="K300" s="411"/>
      <c r="L300" s="432"/>
      <c r="M300" s="16"/>
    </row>
    <row r="301" spans="2:13">
      <c r="B301" s="16"/>
      <c r="C301" s="411"/>
      <c r="D301" s="411"/>
      <c r="E301" s="411"/>
      <c r="F301" s="411"/>
      <c r="G301" s="411"/>
      <c r="H301" s="411"/>
      <c r="I301" s="411"/>
      <c r="J301" s="411"/>
      <c r="K301" s="411"/>
      <c r="L301" s="432"/>
      <c r="M301" s="16"/>
    </row>
    <row r="302" spans="2:13">
      <c r="B302" s="16"/>
      <c r="C302" s="413"/>
      <c r="D302" s="413"/>
      <c r="E302" s="413"/>
      <c r="F302" s="413"/>
      <c r="G302" s="413"/>
      <c r="H302" s="413"/>
      <c r="I302" s="413"/>
      <c r="J302" s="413"/>
      <c r="K302" s="413"/>
      <c r="L302" s="432"/>
      <c r="M302" s="16"/>
    </row>
    <row r="303" spans="2:13">
      <c r="B303" s="16"/>
      <c r="C303" s="411"/>
      <c r="D303" s="411"/>
      <c r="E303" s="411"/>
      <c r="F303" s="411"/>
      <c r="G303" s="411"/>
      <c r="H303" s="411"/>
      <c r="I303" s="411"/>
      <c r="J303" s="411"/>
      <c r="K303" s="411"/>
      <c r="L303" s="432"/>
      <c r="M303" s="16"/>
    </row>
    <row r="304" spans="2:13">
      <c r="B304" s="16"/>
      <c r="C304" s="411"/>
      <c r="D304" s="411"/>
      <c r="E304" s="411"/>
      <c r="F304" s="411"/>
      <c r="G304" s="411"/>
      <c r="H304" s="411"/>
      <c r="I304" s="411"/>
      <c r="J304" s="411"/>
      <c r="K304" s="411"/>
      <c r="L304" s="432"/>
      <c r="M304" s="16"/>
    </row>
    <row r="305" spans="2:13">
      <c r="B305" s="16"/>
      <c r="C305" s="411"/>
      <c r="D305" s="411"/>
      <c r="E305" s="411"/>
      <c r="F305" s="411"/>
      <c r="G305" s="411"/>
      <c r="H305" s="411"/>
      <c r="I305" s="411"/>
      <c r="J305" s="411"/>
      <c r="K305" s="411"/>
      <c r="L305" s="432"/>
      <c r="M305" s="16"/>
    </row>
    <row r="306" spans="2:13">
      <c r="B306" s="16"/>
      <c r="C306" s="411"/>
      <c r="D306" s="411"/>
      <c r="E306" s="411"/>
      <c r="F306" s="411"/>
      <c r="G306" s="411"/>
      <c r="H306" s="411"/>
      <c r="I306" s="411"/>
      <c r="J306" s="411"/>
      <c r="K306" s="411"/>
      <c r="L306" s="432"/>
      <c r="M306" s="16"/>
    </row>
    <row r="307" spans="2:13">
      <c r="B307" s="16"/>
      <c r="C307" s="411"/>
      <c r="D307" s="411"/>
      <c r="E307" s="411"/>
      <c r="F307" s="411"/>
      <c r="G307" s="411"/>
      <c r="H307" s="411"/>
      <c r="I307" s="411"/>
      <c r="J307" s="411"/>
      <c r="K307" s="411"/>
      <c r="L307" s="432"/>
      <c r="M307" s="16"/>
    </row>
    <row r="308" spans="2:13">
      <c r="B308" s="16"/>
      <c r="C308" s="411"/>
      <c r="D308" s="411"/>
      <c r="E308" s="411"/>
      <c r="F308" s="411"/>
      <c r="G308" s="411"/>
      <c r="H308" s="411"/>
      <c r="I308" s="411"/>
      <c r="J308" s="411"/>
      <c r="K308" s="411"/>
      <c r="L308" s="432"/>
      <c r="M308" s="16"/>
    </row>
    <row r="309" spans="2:13">
      <c r="B309" s="16"/>
      <c r="C309" s="411"/>
      <c r="D309" s="411"/>
      <c r="E309" s="411"/>
      <c r="F309" s="411"/>
      <c r="G309" s="411"/>
      <c r="H309" s="411"/>
      <c r="I309" s="411"/>
      <c r="J309" s="411"/>
      <c r="K309" s="411"/>
      <c r="L309" s="432"/>
      <c r="M309" s="16"/>
    </row>
    <row r="310" spans="2:13">
      <c r="B310" s="16"/>
      <c r="C310" s="411"/>
      <c r="D310" s="411"/>
      <c r="E310" s="411"/>
      <c r="F310" s="411"/>
      <c r="G310" s="411"/>
      <c r="H310" s="411"/>
      <c r="I310" s="411"/>
      <c r="J310" s="411"/>
      <c r="K310" s="411"/>
      <c r="L310" s="432"/>
      <c r="M310" s="16"/>
    </row>
    <row r="311" spans="2:13">
      <c r="B311" s="16"/>
      <c r="C311" s="411"/>
      <c r="D311" s="411"/>
      <c r="E311" s="411"/>
      <c r="F311" s="411"/>
      <c r="G311" s="411"/>
      <c r="H311" s="411"/>
      <c r="I311" s="411"/>
      <c r="J311" s="411"/>
      <c r="K311" s="411"/>
      <c r="L311" s="432"/>
      <c r="M311" s="16"/>
    </row>
    <row r="312" spans="2:13">
      <c r="B312" s="16"/>
      <c r="C312" s="411"/>
      <c r="D312" s="411"/>
      <c r="E312" s="411"/>
      <c r="F312" s="411"/>
      <c r="G312" s="411"/>
      <c r="H312" s="411"/>
      <c r="I312" s="411"/>
      <c r="J312" s="411"/>
      <c r="K312" s="411"/>
      <c r="L312" s="432"/>
      <c r="M312" s="16"/>
    </row>
    <row r="313" spans="2:13">
      <c r="B313" s="16"/>
      <c r="C313" s="411"/>
      <c r="D313" s="411"/>
      <c r="E313" s="411"/>
      <c r="F313" s="411"/>
      <c r="G313" s="411"/>
      <c r="H313" s="411"/>
      <c r="I313" s="411"/>
      <c r="J313" s="411"/>
      <c r="K313" s="411"/>
      <c r="L313" s="432"/>
      <c r="M313" s="16"/>
    </row>
    <row r="314" spans="2:13">
      <c r="B314" s="16"/>
      <c r="C314" s="411"/>
      <c r="D314" s="411"/>
      <c r="E314" s="411"/>
      <c r="F314" s="411"/>
      <c r="G314" s="411"/>
      <c r="H314" s="411"/>
      <c r="I314" s="411"/>
      <c r="J314" s="411"/>
      <c r="K314" s="411"/>
      <c r="L314" s="432"/>
      <c r="M314" s="16"/>
    </row>
    <row r="315" spans="2:13">
      <c r="B315" s="16"/>
      <c r="C315" s="411"/>
      <c r="D315" s="411"/>
      <c r="E315" s="411"/>
      <c r="F315" s="411"/>
      <c r="G315" s="411"/>
      <c r="H315" s="411"/>
      <c r="I315" s="411"/>
      <c r="J315" s="411"/>
      <c r="K315" s="411"/>
      <c r="L315" s="432"/>
      <c r="M315" s="16"/>
    </row>
    <row r="316" spans="2:13">
      <c r="B316" s="16"/>
      <c r="C316" s="411"/>
      <c r="D316" s="411"/>
      <c r="E316" s="411"/>
      <c r="F316" s="411"/>
      <c r="G316" s="411"/>
      <c r="H316" s="411"/>
      <c r="I316" s="411"/>
      <c r="J316" s="411"/>
      <c r="K316" s="411"/>
      <c r="L316" s="432"/>
      <c r="M316" s="16"/>
    </row>
    <row r="317" spans="2:13">
      <c r="B317" s="16"/>
      <c r="C317" s="411"/>
      <c r="D317" s="411"/>
      <c r="E317" s="411"/>
      <c r="F317" s="411"/>
      <c r="G317" s="411"/>
      <c r="H317" s="411"/>
      <c r="I317" s="411"/>
      <c r="J317" s="411"/>
      <c r="K317" s="411"/>
      <c r="L317" s="432"/>
      <c r="M317" s="16"/>
    </row>
    <row r="318" spans="2:13">
      <c r="B318" s="16"/>
      <c r="C318" s="411"/>
      <c r="D318" s="411"/>
      <c r="E318" s="411"/>
      <c r="F318" s="411"/>
      <c r="G318" s="411"/>
      <c r="H318" s="411"/>
      <c r="I318" s="411"/>
      <c r="J318" s="411"/>
      <c r="K318" s="411"/>
      <c r="L318" s="432"/>
      <c r="M318" s="16"/>
    </row>
    <row r="319" spans="2:13">
      <c r="B319" s="16"/>
      <c r="C319" s="411"/>
      <c r="D319" s="411"/>
      <c r="E319" s="411"/>
      <c r="F319" s="411"/>
      <c r="G319" s="411"/>
      <c r="H319" s="411"/>
      <c r="I319" s="411"/>
      <c r="J319" s="411"/>
      <c r="K319" s="411"/>
      <c r="L319" s="432"/>
      <c r="M319" s="16"/>
    </row>
    <row r="320" spans="2:13">
      <c r="B320" s="16"/>
      <c r="C320" s="411"/>
      <c r="D320" s="411"/>
      <c r="E320" s="411"/>
      <c r="F320" s="411"/>
      <c r="G320" s="411"/>
      <c r="H320" s="411"/>
      <c r="I320" s="411"/>
      <c r="J320" s="411"/>
      <c r="K320" s="411"/>
      <c r="L320" s="432"/>
      <c r="M320" s="16"/>
    </row>
    <row r="321" spans="2:13">
      <c r="B321" s="16"/>
      <c r="C321" s="411"/>
      <c r="D321" s="411"/>
      <c r="E321" s="411"/>
      <c r="F321" s="411"/>
      <c r="G321" s="411"/>
      <c r="H321" s="411"/>
      <c r="I321" s="411"/>
      <c r="J321" s="411"/>
      <c r="K321" s="411"/>
      <c r="L321" s="432"/>
      <c r="M321" s="16"/>
    </row>
    <row r="322" spans="2:13">
      <c r="B322" s="16"/>
      <c r="C322" s="411"/>
      <c r="D322" s="411"/>
      <c r="E322" s="411"/>
      <c r="F322" s="411"/>
      <c r="G322" s="411"/>
      <c r="H322" s="411"/>
      <c r="I322" s="411"/>
      <c r="J322" s="411"/>
      <c r="K322" s="411"/>
      <c r="L322" s="432"/>
      <c r="M322" s="16"/>
    </row>
    <row r="323" spans="2:13">
      <c r="B323" s="16"/>
      <c r="C323" s="411"/>
      <c r="D323" s="411"/>
      <c r="E323" s="411"/>
      <c r="F323" s="411"/>
      <c r="G323" s="411"/>
      <c r="H323" s="411"/>
      <c r="I323" s="411"/>
      <c r="J323" s="411"/>
      <c r="K323" s="411"/>
      <c r="L323" s="432"/>
      <c r="M323" s="16"/>
    </row>
    <row r="324" spans="2:13">
      <c r="B324" s="16"/>
      <c r="C324" s="411"/>
      <c r="D324" s="411"/>
      <c r="E324" s="411"/>
      <c r="F324" s="411"/>
      <c r="G324" s="411"/>
      <c r="H324" s="411"/>
      <c r="I324" s="411"/>
      <c r="J324" s="411"/>
      <c r="K324" s="411"/>
      <c r="L324" s="432"/>
      <c r="M324" s="16"/>
    </row>
    <row r="325" spans="2:13">
      <c r="B325" s="16"/>
      <c r="C325" s="411"/>
      <c r="D325" s="411"/>
      <c r="E325" s="411"/>
      <c r="F325" s="411"/>
      <c r="G325" s="411"/>
      <c r="H325" s="411"/>
      <c r="I325" s="411"/>
      <c r="J325" s="411"/>
      <c r="K325" s="411"/>
      <c r="L325" s="432"/>
      <c r="M325" s="16"/>
    </row>
    <row r="326" spans="2:13">
      <c r="B326" s="16"/>
      <c r="C326" s="411"/>
      <c r="D326" s="411"/>
      <c r="E326" s="411"/>
      <c r="F326" s="411"/>
      <c r="G326" s="411"/>
      <c r="H326" s="411"/>
      <c r="I326" s="411"/>
      <c r="J326" s="411"/>
      <c r="K326" s="411"/>
      <c r="L326" s="432"/>
      <c r="M326" s="16"/>
    </row>
    <row r="327" spans="2:13">
      <c r="B327" s="16"/>
      <c r="C327" s="411"/>
      <c r="D327" s="411"/>
      <c r="E327" s="411"/>
      <c r="F327" s="411"/>
      <c r="G327" s="411"/>
      <c r="H327" s="411"/>
      <c r="I327" s="411"/>
      <c r="J327" s="411"/>
      <c r="K327" s="411"/>
      <c r="L327" s="432"/>
      <c r="M327" s="16"/>
    </row>
    <row r="328" spans="2:13">
      <c r="B328" s="16"/>
      <c r="C328" s="411"/>
      <c r="D328" s="411"/>
      <c r="E328" s="411"/>
      <c r="F328" s="411"/>
      <c r="G328" s="411"/>
      <c r="H328" s="411"/>
      <c r="I328" s="411"/>
      <c r="J328" s="411"/>
      <c r="K328" s="411"/>
      <c r="L328" s="432"/>
      <c r="M328" s="16"/>
    </row>
    <row r="329" spans="2:13">
      <c r="B329" s="16"/>
      <c r="C329" s="411"/>
      <c r="D329" s="411"/>
      <c r="E329" s="411"/>
      <c r="F329" s="411"/>
      <c r="G329" s="411"/>
      <c r="H329" s="411"/>
      <c r="I329" s="411"/>
      <c r="J329" s="411"/>
      <c r="K329" s="411"/>
      <c r="L329" s="432"/>
      <c r="M329" s="16"/>
    </row>
    <row r="330" spans="2:13">
      <c r="B330" s="16"/>
      <c r="C330" s="411"/>
      <c r="D330" s="411"/>
      <c r="E330" s="411"/>
      <c r="F330" s="411"/>
      <c r="G330" s="411"/>
      <c r="H330" s="411"/>
      <c r="I330" s="411"/>
      <c r="J330" s="411"/>
      <c r="K330" s="411"/>
      <c r="L330" s="432"/>
      <c r="M330" s="16"/>
    </row>
    <row r="331" spans="2:13">
      <c r="B331" s="16"/>
      <c r="C331" s="411"/>
      <c r="D331" s="411"/>
      <c r="E331" s="411"/>
      <c r="F331" s="411"/>
      <c r="G331" s="411"/>
      <c r="H331" s="411"/>
      <c r="I331" s="411"/>
      <c r="J331" s="411"/>
      <c r="K331" s="411"/>
      <c r="L331" s="432"/>
      <c r="M331" s="16"/>
    </row>
    <row r="332" spans="2:13">
      <c r="B332" s="16"/>
      <c r="C332" s="411"/>
      <c r="D332" s="411"/>
      <c r="E332" s="411"/>
      <c r="F332" s="411"/>
      <c r="G332" s="411"/>
      <c r="H332" s="411"/>
      <c r="I332" s="411"/>
      <c r="J332" s="411"/>
      <c r="K332" s="411"/>
      <c r="L332" s="432"/>
      <c r="M332" s="16"/>
    </row>
    <row r="333" spans="2:13">
      <c r="B333" s="16"/>
      <c r="C333" s="411"/>
      <c r="D333" s="411"/>
      <c r="E333" s="411"/>
      <c r="F333" s="411"/>
      <c r="G333" s="411"/>
      <c r="H333" s="411"/>
      <c r="I333" s="411"/>
      <c r="J333" s="411"/>
      <c r="K333" s="411"/>
      <c r="L333" s="432"/>
      <c r="M333" s="16"/>
    </row>
    <row r="334" spans="2:13">
      <c r="B334" s="16"/>
      <c r="C334" s="411"/>
      <c r="D334" s="411"/>
      <c r="E334" s="411"/>
      <c r="F334" s="411"/>
      <c r="G334" s="411"/>
      <c r="H334" s="411"/>
      <c r="I334" s="411"/>
      <c r="J334" s="411"/>
      <c r="K334" s="411"/>
      <c r="L334" s="432"/>
      <c r="M334" s="16"/>
    </row>
    <row r="335" spans="2:13">
      <c r="B335" s="16"/>
      <c r="C335" s="411"/>
      <c r="D335" s="411"/>
      <c r="E335" s="411"/>
      <c r="F335" s="411"/>
      <c r="G335" s="411"/>
      <c r="H335" s="411"/>
      <c r="I335" s="411"/>
      <c r="J335" s="411"/>
      <c r="K335" s="411"/>
      <c r="L335" s="432"/>
      <c r="M335" s="16"/>
    </row>
    <row r="336" spans="2:13">
      <c r="B336" s="16"/>
      <c r="C336" s="411"/>
      <c r="D336" s="411"/>
      <c r="E336" s="411"/>
      <c r="F336" s="411"/>
      <c r="G336" s="411"/>
      <c r="H336" s="411"/>
      <c r="I336" s="411"/>
      <c r="J336" s="411"/>
      <c r="K336" s="411"/>
      <c r="L336" s="432"/>
      <c r="M336" s="16"/>
    </row>
    <row r="337" spans="2:13">
      <c r="B337" s="16"/>
      <c r="C337" s="411"/>
      <c r="D337" s="411"/>
      <c r="E337" s="411"/>
      <c r="F337" s="411"/>
      <c r="G337" s="411"/>
      <c r="H337" s="411"/>
      <c r="I337" s="411"/>
      <c r="J337" s="411"/>
      <c r="K337" s="411"/>
      <c r="L337" s="432"/>
      <c r="M337" s="16"/>
    </row>
    <row r="338" spans="2:13">
      <c r="B338" s="16"/>
      <c r="C338" s="411"/>
      <c r="D338" s="411"/>
      <c r="E338" s="411"/>
      <c r="F338" s="411"/>
      <c r="G338" s="411"/>
      <c r="H338" s="411"/>
      <c r="I338" s="411"/>
      <c r="J338" s="411"/>
      <c r="K338" s="411"/>
      <c r="L338" s="432"/>
      <c r="M338" s="16"/>
    </row>
    <row r="339" spans="2:13">
      <c r="B339" s="16"/>
      <c r="C339" s="411"/>
      <c r="D339" s="411"/>
      <c r="E339" s="411"/>
      <c r="F339" s="411"/>
      <c r="G339" s="411"/>
      <c r="H339" s="411"/>
      <c r="I339" s="411"/>
      <c r="J339" s="411"/>
      <c r="K339" s="411"/>
      <c r="L339" s="432"/>
      <c r="M339" s="16"/>
    </row>
    <row r="340" spans="2:13">
      <c r="B340" s="16"/>
      <c r="C340" s="411"/>
      <c r="D340" s="411"/>
      <c r="E340" s="411"/>
      <c r="F340" s="411"/>
      <c r="G340" s="411"/>
      <c r="H340" s="411"/>
      <c r="I340" s="411"/>
      <c r="J340" s="411"/>
      <c r="K340" s="411"/>
      <c r="L340" s="432"/>
      <c r="M340" s="16"/>
    </row>
    <row r="341" spans="2:13">
      <c r="B341" s="16"/>
      <c r="C341" s="411"/>
      <c r="D341" s="411"/>
      <c r="E341" s="411"/>
      <c r="F341" s="411"/>
      <c r="G341" s="411"/>
      <c r="H341" s="411"/>
      <c r="I341" s="411"/>
      <c r="J341" s="411"/>
      <c r="K341" s="411"/>
      <c r="L341" s="432"/>
      <c r="M341" s="16"/>
    </row>
    <row r="342" spans="2:13">
      <c r="B342" s="16"/>
      <c r="C342" s="411"/>
      <c r="D342" s="411"/>
      <c r="E342" s="411"/>
      <c r="F342" s="411"/>
      <c r="G342" s="411"/>
      <c r="H342" s="411"/>
      <c r="I342" s="411"/>
      <c r="J342" s="411"/>
      <c r="K342" s="411"/>
      <c r="L342" s="432"/>
      <c r="M342" s="16"/>
    </row>
    <row r="343" spans="2:13">
      <c r="B343" s="16"/>
      <c r="C343" s="413"/>
      <c r="D343" s="413"/>
      <c r="E343" s="411"/>
      <c r="F343" s="411"/>
      <c r="G343" s="411"/>
      <c r="H343" s="413"/>
      <c r="I343" s="413"/>
      <c r="J343" s="413"/>
      <c r="K343" s="413"/>
      <c r="L343" s="432"/>
      <c r="M343" s="16"/>
    </row>
    <row r="344" spans="2:13">
      <c r="B344" s="16"/>
      <c r="C344" s="411"/>
      <c r="D344" s="411"/>
      <c r="E344" s="411"/>
      <c r="F344" s="411"/>
      <c r="G344" s="411"/>
      <c r="H344" s="411"/>
      <c r="I344" s="411"/>
      <c r="J344" s="411"/>
      <c r="K344" s="411"/>
      <c r="L344" s="432"/>
      <c r="M344" s="16"/>
    </row>
    <row r="345" spans="2:13">
      <c r="B345" s="16"/>
      <c r="C345" s="411"/>
      <c r="D345" s="411"/>
      <c r="E345" s="411"/>
      <c r="F345" s="411"/>
      <c r="G345" s="411"/>
      <c r="H345" s="411"/>
      <c r="I345" s="411"/>
      <c r="J345" s="411"/>
      <c r="K345" s="411"/>
      <c r="L345" s="432"/>
      <c r="M345" s="16"/>
    </row>
    <row r="346" spans="2:13">
      <c r="B346" s="16"/>
      <c r="C346" s="411"/>
      <c r="D346" s="411"/>
      <c r="E346" s="411"/>
      <c r="F346" s="411"/>
      <c r="G346" s="411"/>
      <c r="H346" s="411"/>
      <c r="I346" s="411"/>
      <c r="J346" s="411"/>
      <c r="K346" s="411"/>
      <c r="L346" s="432"/>
      <c r="M346" s="16"/>
    </row>
    <row r="347" spans="2:13">
      <c r="B347" s="16"/>
      <c r="C347" s="411"/>
      <c r="D347" s="411"/>
      <c r="E347" s="411"/>
      <c r="F347" s="411"/>
      <c r="G347" s="411"/>
      <c r="H347" s="411"/>
      <c r="I347" s="411"/>
      <c r="J347" s="411"/>
      <c r="K347" s="411"/>
      <c r="L347" s="432"/>
      <c r="M347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H24" sqref="H24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50"/>
      <c r="B1" s="550"/>
      <c r="C1" s="372"/>
      <c r="D1" s="372"/>
    </row>
    <row r="2" spans="1:15">
      <c r="A2" s="389"/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389"/>
      <c r="O2" s="389"/>
    </row>
    <row r="3" spans="1:15">
      <c r="A3" s="389"/>
      <c r="B3" s="389"/>
      <c r="C3" s="389"/>
      <c r="D3" s="389"/>
      <c r="E3" s="389"/>
      <c r="F3" s="389"/>
      <c r="G3" s="389"/>
      <c r="H3" s="389"/>
      <c r="I3" s="389"/>
      <c r="J3" s="389"/>
      <c r="K3" s="389"/>
      <c r="L3" s="389"/>
      <c r="M3" s="389"/>
      <c r="N3" s="389"/>
      <c r="O3" s="389"/>
    </row>
    <row r="4" spans="1:15">
      <c r="A4" s="389"/>
      <c r="B4" s="389"/>
      <c r="C4" s="389"/>
      <c r="D4" s="389"/>
      <c r="E4" s="389"/>
      <c r="F4" s="389"/>
      <c r="G4" s="389"/>
      <c r="H4" s="389"/>
      <c r="I4" s="389"/>
      <c r="J4" s="389"/>
      <c r="K4" s="389"/>
      <c r="L4" s="389"/>
      <c r="M4" s="389"/>
      <c r="N4" s="389"/>
      <c r="O4" s="389"/>
    </row>
    <row r="5" spans="1:15" ht="26.25" customHeight="1">
      <c r="L5" s="375" t="s">
        <v>294</v>
      </c>
    </row>
    <row r="6" spans="1:15">
      <c r="A6" s="390" t="s">
        <v>15</v>
      </c>
      <c r="K6" s="400">
        <f>Main!B10</f>
        <v>43773</v>
      </c>
    </row>
    <row r="7" spans="1:15">
      <c r="A7"/>
      <c r="C7" s="11" t="s">
        <v>295</v>
      </c>
    </row>
    <row r="8" spans="1:15">
      <c r="A8" s="391"/>
      <c r="B8" s="392"/>
      <c r="C8" s="392"/>
      <c r="D8" s="392"/>
      <c r="E8" s="392"/>
      <c r="F8" s="392"/>
      <c r="G8" s="393"/>
      <c r="H8" s="392"/>
      <c r="I8" s="392"/>
      <c r="J8" s="392"/>
      <c r="K8" s="392"/>
      <c r="L8" s="392"/>
      <c r="M8" s="392"/>
    </row>
    <row r="9" spans="1:15" ht="13.5" customHeight="1">
      <c r="A9" s="547" t="s">
        <v>16</v>
      </c>
      <c r="B9" s="548" t="s">
        <v>18</v>
      </c>
      <c r="C9" s="546" t="s">
        <v>19</v>
      </c>
      <c r="D9" s="546" t="s">
        <v>20</v>
      </c>
      <c r="E9" s="546" t="s">
        <v>21</v>
      </c>
      <c r="F9" s="546"/>
      <c r="G9" s="546"/>
      <c r="H9" s="546" t="s">
        <v>22</v>
      </c>
      <c r="I9" s="546"/>
      <c r="J9" s="546"/>
      <c r="K9" s="394"/>
      <c r="L9" s="401"/>
      <c r="M9" s="402"/>
    </row>
    <row r="10" spans="1:15" ht="42.75" customHeight="1">
      <c r="A10" s="542"/>
      <c r="B10" s="544"/>
      <c r="C10" s="549" t="s">
        <v>23</v>
      </c>
      <c r="D10" s="549"/>
      <c r="E10" s="396" t="s">
        <v>24</v>
      </c>
      <c r="F10" s="396" t="s">
        <v>25</v>
      </c>
      <c r="G10" s="396" t="s">
        <v>26</v>
      </c>
      <c r="H10" s="396" t="s">
        <v>27</v>
      </c>
      <c r="I10" s="396" t="s">
        <v>28</v>
      </c>
      <c r="J10" s="396" t="s">
        <v>29</v>
      </c>
      <c r="K10" s="396" t="s">
        <v>30</v>
      </c>
      <c r="L10" s="403" t="s">
        <v>31</v>
      </c>
      <c r="M10" s="404" t="s">
        <v>220</v>
      </c>
    </row>
    <row r="11" spans="1:15" ht="12" customHeight="1">
      <c r="A11" s="384">
        <v>1</v>
      </c>
      <c r="B11" s="397" t="s">
        <v>296</v>
      </c>
      <c r="C11" s="398">
        <v>22202.1</v>
      </c>
      <c r="D11" s="399">
        <v>22271.383333333331</v>
      </c>
      <c r="E11" s="399">
        <v>22030.716666666664</v>
      </c>
      <c r="F11" s="399">
        <v>21859.333333333332</v>
      </c>
      <c r="G11" s="399">
        <v>21618.666666666664</v>
      </c>
      <c r="H11" s="399">
        <v>22442.766666666663</v>
      </c>
      <c r="I11" s="399">
        <v>22683.433333333334</v>
      </c>
      <c r="J11" s="399">
        <v>22854.816666666662</v>
      </c>
      <c r="K11" s="397">
        <v>22512.05</v>
      </c>
      <c r="L11" s="397">
        <v>22100</v>
      </c>
      <c r="M11" s="397">
        <v>1.7930000000000001E-2</v>
      </c>
    </row>
    <row r="12" spans="1:15" ht="12" customHeight="1">
      <c r="A12" s="384">
        <v>2</v>
      </c>
      <c r="B12" s="397" t="s">
        <v>39</v>
      </c>
      <c r="C12" s="398">
        <v>1542.2</v>
      </c>
      <c r="D12" s="399">
        <v>1548.6000000000001</v>
      </c>
      <c r="E12" s="399">
        <v>1521.6000000000004</v>
      </c>
      <c r="F12" s="399">
        <v>1501.0000000000002</v>
      </c>
      <c r="G12" s="399">
        <v>1474.0000000000005</v>
      </c>
      <c r="H12" s="399">
        <v>1569.2000000000003</v>
      </c>
      <c r="I12" s="399">
        <v>1596.1999999999998</v>
      </c>
      <c r="J12" s="399">
        <v>1616.8000000000002</v>
      </c>
      <c r="K12" s="397">
        <v>1575.6</v>
      </c>
      <c r="L12" s="397">
        <v>1528</v>
      </c>
      <c r="M12" s="397">
        <v>8.8715299999999999</v>
      </c>
    </row>
    <row r="13" spans="1:15" ht="12" customHeight="1">
      <c r="A13" s="384">
        <v>3</v>
      </c>
      <c r="B13" s="397" t="s">
        <v>297</v>
      </c>
      <c r="C13" s="398">
        <v>1679.85</v>
      </c>
      <c r="D13" s="399">
        <v>1697.3</v>
      </c>
      <c r="E13" s="399">
        <v>1654.6</v>
      </c>
      <c r="F13" s="399">
        <v>1629.35</v>
      </c>
      <c r="G13" s="399">
        <v>1586.6499999999999</v>
      </c>
      <c r="H13" s="399">
        <v>1722.55</v>
      </c>
      <c r="I13" s="399">
        <v>1765.2500000000002</v>
      </c>
      <c r="J13" s="399">
        <v>1790.5</v>
      </c>
      <c r="K13" s="397">
        <v>1740</v>
      </c>
      <c r="L13" s="397">
        <v>1672.05</v>
      </c>
      <c r="M13" s="397">
        <v>0.15833</v>
      </c>
    </row>
    <row r="14" spans="1:15" ht="12" customHeight="1">
      <c r="A14" s="384">
        <v>4</v>
      </c>
      <c r="B14" s="397" t="s">
        <v>298</v>
      </c>
      <c r="C14" s="398">
        <v>1481.15</v>
      </c>
      <c r="D14" s="399">
        <v>1478.8166666666666</v>
      </c>
      <c r="E14" s="399">
        <v>1457.6333333333332</v>
      </c>
      <c r="F14" s="399">
        <v>1434.1166666666666</v>
      </c>
      <c r="G14" s="399">
        <v>1412.9333333333332</v>
      </c>
      <c r="H14" s="399">
        <v>1502.3333333333333</v>
      </c>
      <c r="I14" s="399">
        <v>1523.5166666666667</v>
      </c>
      <c r="J14" s="399">
        <v>1547.0333333333333</v>
      </c>
      <c r="K14" s="397">
        <v>1500</v>
      </c>
      <c r="L14" s="397">
        <v>1455.3</v>
      </c>
      <c r="M14" s="397">
        <v>8.2199999999999995E-2</v>
      </c>
    </row>
    <row r="15" spans="1:15" ht="12" customHeight="1">
      <c r="A15" s="384">
        <v>5</v>
      </c>
      <c r="B15" s="397" t="s">
        <v>228</v>
      </c>
      <c r="C15" s="398">
        <v>688.4</v>
      </c>
      <c r="D15" s="399">
        <v>683.15</v>
      </c>
      <c r="E15" s="399">
        <v>671.3</v>
      </c>
      <c r="F15" s="399">
        <v>654.19999999999993</v>
      </c>
      <c r="G15" s="399">
        <v>642.34999999999991</v>
      </c>
      <c r="H15" s="399">
        <v>700.25</v>
      </c>
      <c r="I15" s="399">
        <v>712.10000000000014</v>
      </c>
      <c r="J15" s="399">
        <v>729.2</v>
      </c>
      <c r="K15" s="397">
        <v>695</v>
      </c>
      <c r="L15" s="397">
        <v>666.05</v>
      </c>
      <c r="M15" s="397">
        <v>4.7775600000000003</v>
      </c>
    </row>
    <row r="16" spans="1:15" ht="12" customHeight="1">
      <c r="A16" s="384">
        <v>6</v>
      </c>
      <c r="B16" s="397" t="s">
        <v>299</v>
      </c>
      <c r="C16" s="398">
        <v>1582.75</v>
      </c>
      <c r="D16" s="399">
        <v>1587.5833333333333</v>
      </c>
      <c r="E16" s="399">
        <v>1568.1666666666665</v>
      </c>
      <c r="F16" s="399">
        <v>1553.5833333333333</v>
      </c>
      <c r="G16" s="399">
        <v>1534.1666666666665</v>
      </c>
      <c r="H16" s="399">
        <v>1602.1666666666665</v>
      </c>
      <c r="I16" s="399">
        <v>1621.583333333333</v>
      </c>
      <c r="J16" s="399">
        <v>1636.1666666666665</v>
      </c>
      <c r="K16" s="397">
        <v>1607</v>
      </c>
      <c r="L16" s="397">
        <v>1573</v>
      </c>
      <c r="M16" s="397">
        <v>7.1730000000000002E-2</v>
      </c>
    </row>
    <row r="17" spans="1:13" ht="12" customHeight="1">
      <c r="A17" s="384">
        <v>7</v>
      </c>
      <c r="B17" s="397" t="s">
        <v>300</v>
      </c>
      <c r="C17" s="398">
        <v>11620.15</v>
      </c>
      <c r="D17" s="399">
        <v>11700.733333333332</v>
      </c>
      <c r="E17" s="399">
        <v>11516.416666666664</v>
      </c>
      <c r="F17" s="399">
        <v>11412.683333333332</v>
      </c>
      <c r="G17" s="399">
        <v>11228.366666666665</v>
      </c>
      <c r="H17" s="399">
        <v>11804.466666666664</v>
      </c>
      <c r="I17" s="399">
        <v>11988.783333333333</v>
      </c>
      <c r="J17" s="399">
        <v>12092.516666666663</v>
      </c>
      <c r="K17" s="397">
        <v>11885.05</v>
      </c>
      <c r="L17" s="397">
        <v>11597</v>
      </c>
      <c r="M17" s="397">
        <v>8.3879999999999996E-2</v>
      </c>
    </row>
    <row r="18" spans="1:13" ht="12" customHeight="1">
      <c r="A18" s="384">
        <v>8</v>
      </c>
      <c r="B18" s="397" t="s">
        <v>301</v>
      </c>
      <c r="C18" s="398">
        <v>146.85</v>
      </c>
      <c r="D18" s="399">
        <v>147.35</v>
      </c>
      <c r="E18" s="399">
        <v>146.29999999999998</v>
      </c>
      <c r="F18" s="399">
        <v>145.75</v>
      </c>
      <c r="G18" s="399">
        <v>144.69999999999999</v>
      </c>
      <c r="H18" s="399">
        <v>147.89999999999998</v>
      </c>
      <c r="I18" s="399">
        <v>148.94999999999999</v>
      </c>
      <c r="J18" s="399">
        <v>149.49999999999997</v>
      </c>
      <c r="K18" s="397">
        <v>148.4</v>
      </c>
      <c r="L18" s="397">
        <v>146.80000000000001</v>
      </c>
      <c r="M18" s="397">
        <v>3.81934</v>
      </c>
    </row>
    <row r="19" spans="1:13" ht="12" customHeight="1">
      <c r="A19" s="384">
        <v>9</v>
      </c>
      <c r="B19" s="397" t="s">
        <v>302</v>
      </c>
      <c r="C19" s="398">
        <v>89.95</v>
      </c>
      <c r="D19" s="399">
        <v>89.683333333333323</v>
      </c>
      <c r="E19" s="399">
        <v>88.366666666666646</v>
      </c>
      <c r="F19" s="399">
        <v>86.783333333333317</v>
      </c>
      <c r="G19" s="399">
        <v>85.46666666666664</v>
      </c>
      <c r="H19" s="399">
        <v>91.266666666666652</v>
      </c>
      <c r="I19" s="399">
        <v>92.583333333333343</v>
      </c>
      <c r="J19" s="399">
        <v>94.166666666666657</v>
      </c>
      <c r="K19" s="397">
        <v>91</v>
      </c>
      <c r="L19" s="397">
        <v>88.1</v>
      </c>
      <c r="M19" s="397">
        <v>9.3709299999999995</v>
      </c>
    </row>
    <row r="20" spans="1:13" ht="12" customHeight="1">
      <c r="A20" s="384">
        <v>10</v>
      </c>
      <c r="B20" s="397" t="s">
        <v>42</v>
      </c>
      <c r="C20" s="398">
        <v>389.75</v>
      </c>
      <c r="D20" s="399">
        <v>391.61666666666662</v>
      </c>
      <c r="E20" s="399">
        <v>385.98333333333323</v>
      </c>
      <c r="F20" s="399">
        <v>382.21666666666664</v>
      </c>
      <c r="G20" s="399">
        <v>376.58333333333326</v>
      </c>
      <c r="H20" s="399">
        <v>395.38333333333321</v>
      </c>
      <c r="I20" s="399">
        <v>401.01666666666654</v>
      </c>
      <c r="J20" s="399">
        <v>404.78333333333319</v>
      </c>
      <c r="K20" s="397">
        <v>397.25</v>
      </c>
      <c r="L20" s="397">
        <v>387.85</v>
      </c>
      <c r="M20" s="397">
        <v>36.653359999999999</v>
      </c>
    </row>
    <row r="21" spans="1:13" ht="12" customHeight="1">
      <c r="A21" s="384">
        <v>11</v>
      </c>
      <c r="B21" s="397" t="s">
        <v>44</v>
      </c>
      <c r="C21" s="398">
        <v>67.900000000000006</v>
      </c>
      <c r="D21" s="399">
        <v>67.349999999999994</v>
      </c>
      <c r="E21" s="399">
        <v>66.149999999999991</v>
      </c>
      <c r="F21" s="399">
        <v>64.399999999999991</v>
      </c>
      <c r="G21" s="399">
        <v>63.199999999999989</v>
      </c>
      <c r="H21" s="399">
        <v>69.099999999999994</v>
      </c>
      <c r="I21" s="399">
        <v>70.299999999999983</v>
      </c>
      <c r="J21" s="399">
        <v>72.05</v>
      </c>
      <c r="K21" s="397">
        <v>68.55</v>
      </c>
      <c r="L21" s="397">
        <v>65.599999999999994</v>
      </c>
      <c r="M21" s="397">
        <v>98.222679999999997</v>
      </c>
    </row>
    <row r="22" spans="1:13" ht="12" customHeight="1">
      <c r="A22" s="384">
        <v>12</v>
      </c>
      <c r="B22" s="397" t="s">
        <v>303</v>
      </c>
      <c r="C22" s="398">
        <v>277.45</v>
      </c>
      <c r="D22" s="399">
        <v>280.35000000000002</v>
      </c>
      <c r="E22" s="399">
        <v>272.70000000000005</v>
      </c>
      <c r="F22" s="399">
        <v>267.95000000000005</v>
      </c>
      <c r="G22" s="399">
        <v>260.30000000000007</v>
      </c>
      <c r="H22" s="399">
        <v>285.10000000000002</v>
      </c>
      <c r="I22" s="399">
        <v>292.75</v>
      </c>
      <c r="J22" s="399">
        <v>297.5</v>
      </c>
      <c r="K22" s="397">
        <v>288</v>
      </c>
      <c r="L22" s="397">
        <v>275.60000000000002</v>
      </c>
      <c r="M22" s="397">
        <v>6.5742000000000003</v>
      </c>
    </row>
    <row r="23" spans="1:13">
      <c r="A23" s="384">
        <v>13</v>
      </c>
      <c r="B23" s="397" t="s">
        <v>229</v>
      </c>
      <c r="C23" s="398">
        <v>83</v>
      </c>
      <c r="D23" s="399">
        <v>83.3</v>
      </c>
      <c r="E23" s="399">
        <v>81.899999999999991</v>
      </c>
      <c r="F23" s="399">
        <v>80.8</v>
      </c>
      <c r="G23" s="399">
        <v>79.399999999999991</v>
      </c>
      <c r="H23" s="399">
        <v>84.399999999999991</v>
      </c>
      <c r="I23" s="399">
        <v>85.8</v>
      </c>
      <c r="J23" s="399">
        <v>86.899999999999991</v>
      </c>
      <c r="K23" s="397">
        <v>84.7</v>
      </c>
      <c r="L23" s="397">
        <v>82.2</v>
      </c>
      <c r="M23" s="397">
        <v>36.737499999999997</v>
      </c>
    </row>
    <row r="24" spans="1:13">
      <c r="A24" s="384">
        <v>14</v>
      </c>
      <c r="B24" s="397" t="s">
        <v>230</v>
      </c>
      <c r="C24" s="398">
        <v>211</v>
      </c>
      <c r="D24" s="399">
        <v>211.13333333333333</v>
      </c>
      <c r="E24" s="399">
        <v>209.01666666666665</v>
      </c>
      <c r="F24" s="399">
        <v>207.03333333333333</v>
      </c>
      <c r="G24" s="399">
        <v>204.91666666666666</v>
      </c>
      <c r="H24" s="399">
        <v>213.11666666666665</v>
      </c>
      <c r="I24" s="399">
        <v>215.23333333333332</v>
      </c>
      <c r="J24" s="399">
        <v>217.21666666666664</v>
      </c>
      <c r="K24" s="397">
        <v>213.25</v>
      </c>
      <c r="L24" s="397">
        <v>209.15</v>
      </c>
      <c r="M24" s="397">
        <v>2.3746100000000001</v>
      </c>
    </row>
    <row r="25" spans="1:13">
      <c r="A25" s="384">
        <v>15</v>
      </c>
      <c r="B25" s="397" t="s">
        <v>304</v>
      </c>
      <c r="C25" s="398">
        <v>189.45</v>
      </c>
      <c r="D25" s="399">
        <v>188.16666666666666</v>
      </c>
      <c r="E25" s="399">
        <v>184.33333333333331</v>
      </c>
      <c r="F25" s="399">
        <v>179.21666666666667</v>
      </c>
      <c r="G25" s="399">
        <v>175.38333333333333</v>
      </c>
      <c r="H25" s="399">
        <v>193.2833333333333</v>
      </c>
      <c r="I25" s="399">
        <v>197.11666666666662</v>
      </c>
      <c r="J25" s="399">
        <v>202.23333333333329</v>
      </c>
      <c r="K25" s="397">
        <v>192</v>
      </c>
      <c r="L25" s="397">
        <v>183.05</v>
      </c>
      <c r="M25" s="397">
        <v>1.48682</v>
      </c>
    </row>
    <row r="26" spans="1:13">
      <c r="A26" s="384">
        <v>16</v>
      </c>
      <c r="B26" s="397" t="s">
        <v>305</v>
      </c>
      <c r="C26" s="398">
        <v>172.2</v>
      </c>
      <c r="D26" s="399">
        <v>172.86666666666667</v>
      </c>
      <c r="E26" s="399">
        <v>170.48333333333335</v>
      </c>
      <c r="F26" s="399">
        <v>168.76666666666668</v>
      </c>
      <c r="G26" s="399">
        <v>166.38333333333335</v>
      </c>
      <c r="H26" s="399">
        <v>174.58333333333334</v>
      </c>
      <c r="I26" s="399">
        <v>176.96666666666667</v>
      </c>
      <c r="J26" s="399">
        <v>178.68333333333334</v>
      </c>
      <c r="K26" s="397">
        <v>175.25</v>
      </c>
      <c r="L26" s="397">
        <v>171.15</v>
      </c>
      <c r="M26" s="397">
        <v>1.04301</v>
      </c>
    </row>
    <row r="27" spans="1:13">
      <c r="A27" s="384">
        <v>17</v>
      </c>
      <c r="B27" s="397" t="s">
        <v>231</v>
      </c>
      <c r="C27" s="398">
        <v>1062.8</v>
      </c>
      <c r="D27" s="399">
        <v>1059.4833333333333</v>
      </c>
      <c r="E27" s="399">
        <v>1044.0166666666667</v>
      </c>
      <c r="F27" s="399">
        <v>1025.2333333333333</v>
      </c>
      <c r="G27" s="399">
        <v>1009.7666666666667</v>
      </c>
      <c r="H27" s="399">
        <v>1078.2666666666667</v>
      </c>
      <c r="I27" s="399">
        <v>1093.7333333333333</v>
      </c>
      <c r="J27" s="399">
        <v>1112.5166666666667</v>
      </c>
      <c r="K27" s="397">
        <v>1074.95</v>
      </c>
      <c r="L27" s="397">
        <v>1040.7</v>
      </c>
      <c r="M27" s="397">
        <v>0.50455000000000005</v>
      </c>
    </row>
    <row r="28" spans="1:13">
      <c r="A28" s="384">
        <v>18</v>
      </c>
      <c r="B28" s="397" t="s">
        <v>306</v>
      </c>
      <c r="C28" s="398">
        <v>2090.1</v>
      </c>
      <c r="D28" s="399">
        <v>2101.7000000000003</v>
      </c>
      <c r="E28" s="399">
        <v>2060.4000000000005</v>
      </c>
      <c r="F28" s="399">
        <v>2030.7000000000003</v>
      </c>
      <c r="G28" s="399">
        <v>1989.4000000000005</v>
      </c>
      <c r="H28" s="399">
        <v>2131.4000000000005</v>
      </c>
      <c r="I28" s="399">
        <v>2172.7000000000007</v>
      </c>
      <c r="J28" s="399">
        <v>2202.4000000000005</v>
      </c>
      <c r="K28" s="397">
        <v>2143</v>
      </c>
      <c r="L28" s="397">
        <v>2072</v>
      </c>
      <c r="M28" s="397">
        <v>8.2699999999999996E-2</v>
      </c>
    </row>
    <row r="29" spans="1:13">
      <c r="A29" s="384">
        <v>19</v>
      </c>
      <c r="B29" s="397" t="s">
        <v>307</v>
      </c>
      <c r="C29" s="398">
        <v>570.70000000000005</v>
      </c>
      <c r="D29" s="399">
        <v>566.19999999999993</v>
      </c>
      <c r="E29" s="399">
        <v>550.49999999999989</v>
      </c>
      <c r="F29" s="399">
        <v>530.29999999999995</v>
      </c>
      <c r="G29" s="399">
        <v>514.59999999999991</v>
      </c>
      <c r="H29" s="399">
        <v>586.39999999999986</v>
      </c>
      <c r="I29" s="399">
        <v>602.09999999999991</v>
      </c>
      <c r="J29" s="399">
        <v>622.29999999999984</v>
      </c>
      <c r="K29" s="397">
        <v>581.9</v>
      </c>
      <c r="L29" s="397">
        <v>546</v>
      </c>
      <c r="M29" s="397">
        <v>4.2309200000000002</v>
      </c>
    </row>
    <row r="30" spans="1:13">
      <c r="A30" s="384">
        <v>20</v>
      </c>
      <c r="B30" s="397" t="s">
        <v>232</v>
      </c>
      <c r="C30" s="398">
        <v>2000.15</v>
      </c>
      <c r="D30" s="399">
        <v>1999.5166666666667</v>
      </c>
      <c r="E30" s="399">
        <v>1985.6333333333332</v>
      </c>
      <c r="F30" s="399">
        <v>1971.1166666666666</v>
      </c>
      <c r="G30" s="399">
        <v>1957.2333333333331</v>
      </c>
      <c r="H30" s="399">
        <v>2014.0333333333333</v>
      </c>
      <c r="I30" s="399">
        <v>2027.916666666667</v>
      </c>
      <c r="J30" s="399">
        <v>2042.4333333333334</v>
      </c>
      <c r="K30" s="397">
        <v>2013.4</v>
      </c>
      <c r="L30" s="397">
        <v>1985</v>
      </c>
      <c r="M30" s="397">
        <v>0.53263000000000005</v>
      </c>
    </row>
    <row r="31" spans="1:13">
      <c r="A31" s="384">
        <v>21</v>
      </c>
      <c r="B31" s="397" t="s">
        <v>233</v>
      </c>
      <c r="C31" s="398">
        <v>27.3</v>
      </c>
      <c r="D31" s="399">
        <v>27.183333333333334</v>
      </c>
      <c r="E31" s="399">
        <v>26.616666666666667</v>
      </c>
      <c r="F31" s="399">
        <v>25.933333333333334</v>
      </c>
      <c r="G31" s="399">
        <v>25.366666666666667</v>
      </c>
      <c r="H31" s="399">
        <v>27.866666666666667</v>
      </c>
      <c r="I31" s="399">
        <v>28.433333333333337</v>
      </c>
      <c r="J31" s="399">
        <v>29.116666666666667</v>
      </c>
      <c r="K31" s="397">
        <v>27.75</v>
      </c>
      <c r="L31" s="397">
        <v>26.5</v>
      </c>
      <c r="M31" s="397">
        <v>14.581799999999999</v>
      </c>
    </row>
    <row r="32" spans="1:13">
      <c r="A32" s="384">
        <v>22</v>
      </c>
      <c r="B32" s="397" t="s">
        <v>308</v>
      </c>
      <c r="C32" s="398">
        <v>103.85</v>
      </c>
      <c r="D32" s="399">
        <v>103.89999999999999</v>
      </c>
      <c r="E32" s="399">
        <v>102.94999999999999</v>
      </c>
      <c r="F32" s="399">
        <v>102.05</v>
      </c>
      <c r="G32" s="399">
        <v>101.1</v>
      </c>
      <c r="H32" s="399">
        <v>104.79999999999998</v>
      </c>
      <c r="I32" s="399">
        <v>105.75</v>
      </c>
      <c r="J32" s="399">
        <v>106.64999999999998</v>
      </c>
      <c r="K32" s="397">
        <v>104.85</v>
      </c>
      <c r="L32" s="397">
        <v>103</v>
      </c>
      <c r="M32" s="397">
        <v>1.2066399999999999</v>
      </c>
    </row>
    <row r="33" spans="1:13">
      <c r="A33" s="384">
        <v>23</v>
      </c>
      <c r="B33" s="397" t="s">
        <v>46</v>
      </c>
      <c r="C33" s="398">
        <v>689.75</v>
      </c>
      <c r="D33" s="399">
        <v>688</v>
      </c>
      <c r="E33" s="399">
        <v>680.3</v>
      </c>
      <c r="F33" s="399">
        <v>670.84999999999991</v>
      </c>
      <c r="G33" s="399">
        <v>663.14999999999986</v>
      </c>
      <c r="H33" s="399">
        <v>697.45</v>
      </c>
      <c r="I33" s="399">
        <v>705.15000000000009</v>
      </c>
      <c r="J33" s="399">
        <v>714.60000000000014</v>
      </c>
      <c r="K33" s="397">
        <v>695.7</v>
      </c>
      <c r="L33" s="397">
        <v>678.55</v>
      </c>
      <c r="M33" s="397">
        <v>4.3876400000000002</v>
      </c>
    </row>
    <row r="34" spans="1:13">
      <c r="A34" s="384">
        <v>24</v>
      </c>
      <c r="B34" s="397" t="s">
        <v>309</v>
      </c>
      <c r="C34" s="398">
        <v>1022.65</v>
      </c>
      <c r="D34" s="399">
        <v>1029.5833333333333</v>
      </c>
      <c r="E34" s="399">
        <v>1004.1666666666665</v>
      </c>
      <c r="F34" s="399">
        <v>985.68333333333328</v>
      </c>
      <c r="G34" s="399">
        <v>960.26666666666654</v>
      </c>
      <c r="H34" s="399">
        <v>1048.0666666666666</v>
      </c>
      <c r="I34" s="399">
        <v>1073.4833333333331</v>
      </c>
      <c r="J34" s="399">
        <v>1091.9666666666665</v>
      </c>
      <c r="K34" s="397">
        <v>1055</v>
      </c>
      <c r="L34" s="397">
        <v>1011.1</v>
      </c>
      <c r="M34" s="397">
        <v>0.36853000000000002</v>
      </c>
    </row>
    <row r="35" spans="1:13">
      <c r="A35" s="384">
        <v>25</v>
      </c>
      <c r="B35" s="397" t="s">
        <v>47</v>
      </c>
      <c r="C35" s="398">
        <v>201.6</v>
      </c>
      <c r="D35" s="399">
        <v>201.80000000000004</v>
      </c>
      <c r="E35" s="399">
        <v>199.60000000000008</v>
      </c>
      <c r="F35" s="399">
        <v>197.60000000000005</v>
      </c>
      <c r="G35" s="399">
        <v>195.40000000000009</v>
      </c>
      <c r="H35" s="399">
        <v>203.80000000000007</v>
      </c>
      <c r="I35" s="399">
        <v>206.00000000000006</v>
      </c>
      <c r="J35" s="399">
        <v>208.00000000000006</v>
      </c>
      <c r="K35" s="397">
        <v>204</v>
      </c>
      <c r="L35" s="397">
        <v>199.8</v>
      </c>
      <c r="M35" s="397">
        <v>27.7043</v>
      </c>
    </row>
    <row r="36" spans="1:13">
      <c r="A36" s="384">
        <v>26</v>
      </c>
      <c r="B36" s="397" t="s">
        <v>310</v>
      </c>
      <c r="C36" s="398">
        <v>18.2</v>
      </c>
      <c r="D36" s="399">
        <v>18.183333333333334</v>
      </c>
      <c r="E36" s="399">
        <v>17.716666666666669</v>
      </c>
      <c r="F36" s="399">
        <v>17.233333333333334</v>
      </c>
      <c r="G36" s="399">
        <v>16.766666666666669</v>
      </c>
      <c r="H36" s="399">
        <v>18.666666666666668</v>
      </c>
      <c r="I36" s="399">
        <v>19.133333333333329</v>
      </c>
      <c r="J36" s="399">
        <v>19.616666666666667</v>
      </c>
      <c r="K36" s="397">
        <v>18.649999999999999</v>
      </c>
      <c r="L36" s="397">
        <v>17.7</v>
      </c>
      <c r="M36" s="397">
        <v>14.383800000000001</v>
      </c>
    </row>
    <row r="37" spans="1:13">
      <c r="A37" s="384">
        <v>27</v>
      </c>
      <c r="B37" s="397" t="s">
        <v>48</v>
      </c>
      <c r="C37" s="398">
        <v>1460</v>
      </c>
      <c r="D37" s="399">
        <v>1472.7</v>
      </c>
      <c r="E37" s="399">
        <v>1437.4</v>
      </c>
      <c r="F37" s="399">
        <v>1414.8</v>
      </c>
      <c r="G37" s="399">
        <v>1379.5</v>
      </c>
      <c r="H37" s="399">
        <v>1495.3000000000002</v>
      </c>
      <c r="I37" s="399">
        <v>1530.6</v>
      </c>
      <c r="J37" s="399">
        <v>1553.2000000000003</v>
      </c>
      <c r="K37" s="397">
        <v>1508</v>
      </c>
      <c r="L37" s="397">
        <v>1450.1</v>
      </c>
      <c r="M37" s="397">
        <v>5.51152</v>
      </c>
    </row>
    <row r="38" spans="1:13">
      <c r="A38" s="384">
        <v>28</v>
      </c>
      <c r="B38" s="397" t="s">
        <v>49</v>
      </c>
      <c r="C38" s="398">
        <v>189.2</v>
      </c>
      <c r="D38" s="399">
        <v>191.35</v>
      </c>
      <c r="E38" s="399">
        <v>185.95</v>
      </c>
      <c r="F38" s="399">
        <v>182.7</v>
      </c>
      <c r="G38" s="399">
        <v>177.29999999999998</v>
      </c>
      <c r="H38" s="399">
        <v>194.6</v>
      </c>
      <c r="I38" s="399">
        <v>200.00000000000003</v>
      </c>
      <c r="J38" s="399">
        <v>203.25</v>
      </c>
      <c r="K38" s="397">
        <v>196.75</v>
      </c>
      <c r="L38" s="397">
        <v>188.1</v>
      </c>
      <c r="M38" s="397">
        <v>49.95111</v>
      </c>
    </row>
    <row r="39" spans="1:13">
      <c r="A39" s="384">
        <v>29</v>
      </c>
      <c r="B39" s="397" t="s">
        <v>311</v>
      </c>
      <c r="C39" s="398">
        <v>441.3</v>
      </c>
      <c r="D39" s="399">
        <v>444.98333333333335</v>
      </c>
      <c r="E39" s="399">
        <v>435.91666666666669</v>
      </c>
      <c r="F39" s="399">
        <v>430.53333333333336</v>
      </c>
      <c r="G39" s="399">
        <v>421.4666666666667</v>
      </c>
      <c r="H39" s="399">
        <v>450.36666666666667</v>
      </c>
      <c r="I39" s="399">
        <v>459.43333333333328</v>
      </c>
      <c r="J39" s="399">
        <v>464.81666666666666</v>
      </c>
      <c r="K39" s="397">
        <v>454.05</v>
      </c>
      <c r="L39" s="397">
        <v>439.6</v>
      </c>
      <c r="M39" s="397">
        <v>0.14793999999999999</v>
      </c>
    </row>
    <row r="40" spans="1:13">
      <c r="A40" s="384">
        <v>30</v>
      </c>
      <c r="B40" s="397" t="s">
        <v>50</v>
      </c>
      <c r="C40" s="398">
        <v>75.95</v>
      </c>
      <c r="D40" s="399">
        <v>76.2</v>
      </c>
      <c r="E40" s="399">
        <v>74.95</v>
      </c>
      <c r="F40" s="399">
        <v>73.95</v>
      </c>
      <c r="G40" s="399">
        <v>72.7</v>
      </c>
      <c r="H40" s="399">
        <v>77.2</v>
      </c>
      <c r="I40" s="399">
        <v>78.45</v>
      </c>
      <c r="J40" s="399">
        <v>79.45</v>
      </c>
      <c r="K40" s="397">
        <v>77.45</v>
      </c>
      <c r="L40" s="397">
        <v>75.2</v>
      </c>
      <c r="M40" s="397">
        <v>248.61078000000001</v>
      </c>
    </row>
    <row r="41" spans="1:13">
      <c r="A41" s="384">
        <v>31</v>
      </c>
      <c r="B41" s="397" t="s">
        <v>312</v>
      </c>
      <c r="C41" s="398">
        <v>101.9</v>
      </c>
      <c r="D41" s="399">
        <v>102.5</v>
      </c>
      <c r="E41" s="399">
        <v>100.85</v>
      </c>
      <c r="F41" s="399">
        <v>99.8</v>
      </c>
      <c r="G41" s="399">
        <v>98.149999999999991</v>
      </c>
      <c r="H41" s="399">
        <v>103.55</v>
      </c>
      <c r="I41" s="399">
        <v>105.2</v>
      </c>
      <c r="J41" s="399">
        <v>106.25</v>
      </c>
      <c r="K41" s="397">
        <v>104.15</v>
      </c>
      <c r="L41" s="397">
        <v>101.45</v>
      </c>
      <c r="M41" s="397">
        <v>2.3897499999999998</v>
      </c>
    </row>
    <row r="42" spans="1:13">
      <c r="A42" s="384">
        <v>32</v>
      </c>
      <c r="B42" s="397" t="s">
        <v>52</v>
      </c>
      <c r="C42" s="398">
        <v>1766.35</v>
      </c>
      <c r="D42" s="399">
        <v>1783.1166666666668</v>
      </c>
      <c r="E42" s="399">
        <v>1745.2333333333336</v>
      </c>
      <c r="F42" s="399">
        <v>1724.1166666666668</v>
      </c>
      <c r="G42" s="399">
        <v>1686.2333333333336</v>
      </c>
      <c r="H42" s="399">
        <v>1804.2333333333336</v>
      </c>
      <c r="I42" s="399">
        <v>1842.1166666666668</v>
      </c>
      <c r="J42" s="399">
        <v>1863.2333333333336</v>
      </c>
      <c r="K42" s="397">
        <v>1821</v>
      </c>
      <c r="L42" s="397">
        <v>1762</v>
      </c>
      <c r="M42" s="397">
        <v>15.2766</v>
      </c>
    </row>
    <row r="43" spans="1:13">
      <c r="A43" s="384">
        <v>33</v>
      </c>
      <c r="B43" s="397" t="s">
        <v>313</v>
      </c>
      <c r="C43" s="398">
        <v>141.55000000000001</v>
      </c>
      <c r="D43" s="399">
        <v>141.36666666666667</v>
      </c>
      <c r="E43" s="399">
        <v>135.73333333333335</v>
      </c>
      <c r="F43" s="399">
        <v>129.91666666666669</v>
      </c>
      <c r="G43" s="399">
        <v>124.28333333333336</v>
      </c>
      <c r="H43" s="399">
        <v>147.18333333333334</v>
      </c>
      <c r="I43" s="399">
        <v>152.81666666666666</v>
      </c>
      <c r="J43" s="399">
        <v>158.63333333333333</v>
      </c>
      <c r="K43" s="397">
        <v>147</v>
      </c>
      <c r="L43" s="397">
        <v>135.55000000000001</v>
      </c>
      <c r="M43" s="397">
        <v>5.0842900000000002</v>
      </c>
    </row>
    <row r="44" spans="1:13">
      <c r="A44" s="384">
        <v>34</v>
      </c>
      <c r="B44" s="397" t="s">
        <v>314</v>
      </c>
      <c r="C44" s="398">
        <v>2700.95</v>
      </c>
      <c r="D44" s="399">
        <v>2708.7</v>
      </c>
      <c r="E44" s="399">
        <v>2673.45</v>
      </c>
      <c r="F44" s="399">
        <v>2645.95</v>
      </c>
      <c r="G44" s="399">
        <v>2610.6999999999998</v>
      </c>
      <c r="H44" s="399">
        <v>2736.2</v>
      </c>
      <c r="I44" s="399">
        <v>2771.45</v>
      </c>
      <c r="J44" s="399">
        <v>2798.95</v>
      </c>
      <c r="K44" s="397">
        <v>2743.95</v>
      </c>
      <c r="L44" s="397">
        <v>2681.2</v>
      </c>
      <c r="M44" s="397">
        <v>0.10933</v>
      </c>
    </row>
    <row r="45" spans="1:13">
      <c r="A45" s="384">
        <v>35</v>
      </c>
      <c r="B45" s="397" t="s">
        <v>315</v>
      </c>
      <c r="C45" s="398">
        <v>1116.5999999999999</v>
      </c>
      <c r="D45" s="399">
        <v>1120.5333333333333</v>
      </c>
      <c r="E45" s="399">
        <v>1108.0666666666666</v>
      </c>
      <c r="F45" s="399">
        <v>1099.5333333333333</v>
      </c>
      <c r="G45" s="399">
        <v>1087.0666666666666</v>
      </c>
      <c r="H45" s="399">
        <v>1129.0666666666666</v>
      </c>
      <c r="I45" s="399">
        <v>1141.5333333333333</v>
      </c>
      <c r="J45" s="399">
        <v>1150.0666666666666</v>
      </c>
      <c r="K45" s="397">
        <v>1133</v>
      </c>
      <c r="L45" s="397">
        <v>1112</v>
      </c>
      <c r="M45" s="397">
        <v>0.80249000000000004</v>
      </c>
    </row>
    <row r="46" spans="1:13">
      <c r="A46" s="384">
        <v>36</v>
      </c>
      <c r="B46" s="397" t="s">
        <v>316</v>
      </c>
      <c r="C46" s="398">
        <v>4332.3999999999996</v>
      </c>
      <c r="D46" s="399">
        <v>4318.45</v>
      </c>
      <c r="E46" s="399">
        <v>4287.95</v>
      </c>
      <c r="F46" s="399">
        <v>4243.5</v>
      </c>
      <c r="G46" s="399">
        <v>4213</v>
      </c>
      <c r="H46" s="399">
        <v>4362.8999999999996</v>
      </c>
      <c r="I46" s="399">
        <v>4393.3999999999996</v>
      </c>
      <c r="J46" s="399">
        <v>4437.8499999999995</v>
      </c>
      <c r="K46" s="397">
        <v>4348.95</v>
      </c>
      <c r="L46" s="397">
        <v>4274</v>
      </c>
      <c r="M46" s="397">
        <v>0.12648999999999999</v>
      </c>
    </row>
    <row r="47" spans="1:13">
      <c r="A47" s="384">
        <v>37</v>
      </c>
      <c r="B47" s="397" t="s">
        <v>54</v>
      </c>
      <c r="C47" s="398">
        <v>480.5</v>
      </c>
      <c r="D47" s="399">
        <v>476.9666666666667</v>
      </c>
      <c r="E47" s="399">
        <v>471.03333333333342</v>
      </c>
      <c r="F47" s="399">
        <v>461.56666666666672</v>
      </c>
      <c r="G47" s="399">
        <v>455.63333333333344</v>
      </c>
      <c r="H47" s="399">
        <v>486.43333333333339</v>
      </c>
      <c r="I47" s="399">
        <v>492.36666666666667</v>
      </c>
      <c r="J47" s="399">
        <v>501.83333333333337</v>
      </c>
      <c r="K47" s="397">
        <v>482.9</v>
      </c>
      <c r="L47" s="397">
        <v>467.5</v>
      </c>
      <c r="M47" s="397">
        <v>29.83662</v>
      </c>
    </row>
    <row r="48" spans="1:13">
      <c r="A48" s="384">
        <v>38</v>
      </c>
      <c r="B48" s="397" t="s">
        <v>317</v>
      </c>
      <c r="C48" s="398">
        <v>451</v>
      </c>
      <c r="D48" s="399">
        <v>449.5</v>
      </c>
      <c r="E48" s="399">
        <v>443.25</v>
      </c>
      <c r="F48" s="399">
        <v>435.5</v>
      </c>
      <c r="G48" s="399">
        <v>429.25</v>
      </c>
      <c r="H48" s="399">
        <v>457.25</v>
      </c>
      <c r="I48" s="399">
        <v>463.5</v>
      </c>
      <c r="J48" s="399">
        <v>471.25</v>
      </c>
      <c r="K48" s="397">
        <v>455.75</v>
      </c>
      <c r="L48" s="397">
        <v>441.75</v>
      </c>
      <c r="M48" s="397">
        <v>2.1549800000000001</v>
      </c>
    </row>
    <row r="49" spans="1:13">
      <c r="A49" s="384">
        <v>39</v>
      </c>
      <c r="B49" s="397" t="s">
        <v>234</v>
      </c>
      <c r="C49" s="398">
        <v>1966.6</v>
      </c>
      <c r="D49" s="399">
        <v>1976.3833333333332</v>
      </c>
      <c r="E49" s="399">
        <v>1950.8166666666664</v>
      </c>
      <c r="F49" s="399">
        <v>1935.0333333333331</v>
      </c>
      <c r="G49" s="399">
        <v>1909.4666666666662</v>
      </c>
      <c r="H49" s="399">
        <v>1992.1666666666665</v>
      </c>
      <c r="I49" s="399">
        <v>2017.7333333333331</v>
      </c>
      <c r="J49" s="399">
        <v>2033.5166666666667</v>
      </c>
      <c r="K49" s="397">
        <v>2001.95</v>
      </c>
      <c r="L49" s="397">
        <v>1960.6</v>
      </c>
      <c r="M49" s="397">
        <v>2.3168899999999999</v>
      </c>
    </row>
    <row r="50" spans="1:13">
      <c r="A50" s="384">
        <v>40</v>
      </c>
      <c r="B50" s="397" t="s">
        <v>56</v>
      </c>
      <c r="C50" s="398">
        <v>748.3</v>
      </c>
      <c r="D50" s="399">
        <v>742.13333333333333</v>
      </c>
      <c r="E50" s="399">
        <v>734.26666666666665</v>
      </c>
      <c r="F50" s="399">
        <v>720.23333333333335</v>
      </c>
      <c r="G50" s="399">
        <v>712.36666666666667</v>
      </c>
      <c r="H50" s="399">
        <v>756.16666666666663</v>
      </c>
      <c r="I50" s="399">
        <v>764.03333333333319</v>
      </c>
      <c r="J50" s="399">
        <v>778.06666666666661</v>
      </c>
      <c r="K50" s="397">
        <v>750</v>
      </c>
      <c r="L50" s="397">
        <v>728.1</v>
      </c>
      <c r="M50" s="397">
        <v>84.841970000000003</v>
      </c>
    </row>
    <row r="51" spans="1:13">
      <c r="A51" s="384">
        <v>41</v>
      </c>
      <c r="B51" s="397" t="s">
        <v>318</v>
      </c>
      <c r="C51" s="398">
        <v>996.3</v>
      </c>
      <c r="D51" s="399">
        <v>1002.3666666666667</v>
      </c>
      <c r="E51" s="399">
        <v>983.93333333333339</v>
      </c>
      <c r="F51" s="399">
        <v>971.56666666666672</v>
      </c>
      <c r="G51" s="399">
        <v>953.13333333333344</v>
      </c>
      <c r="H51" s="399">
        <v>1014.7333333333333</v>
      </c>
      <c r="I51" s="399">
        <v>1033.1666666666665</v>
      </c>
      <c r="J51" s="399">
        <v>1045.5333333333333</v>
      </c>
      <c r="K51" s="397">
        <v>1020.8</v>
      </c>
      <c r="L51" s="397">
        <v>990</v>
      </c>
      <c r="M51" s="397">
        <v>0.17704</v>
      </c>
    </row>
    <row r="52" spans="1:13">
      <c r="A52" s="384">
        <v>42</v>
      </c>
      <c r="B52" s="397" t="s">
        <v>319</v>
      </c>
      <c r="C52" s="398">
        <v>1046.45</v>
      </c>
      <c r="D52" s="399">
        <v>1043.8166666666666</v>
      </c>
      <c r="E52" s="399">
        <v>1027.6333333333332</v>
      </c>
      <c r="F52" s="399">
        <v>1008.8166666666666</v>
      </c>
      <c r="G52" s="399">
        <v>992.63333333333321</v>
      </c>
      <c r="H52" s="399">
        <v>1062.6333333333332</v>
      </c>
      <c r="I52" s="399">
        <v>1078.8166666666666</v>
      </c>
      <c r="J52" s="399">
        <v>1097.6333333333332</v>
      </c>
      <c r="K52" s="397">
        <v>1060</v>
      </c>
      <c r="L52" s="397">
        <v>1025</v>
      </c>
      <c r="M52" s="397">
        <v>5.6413399999999996</v>
      </c>
    </row>
    <row r="53" spans="1:13">
      <c r="A53" s="384">
        <v>43</v>
      </c>
      <c r="B53" s="397" t="s">
        <v>320</v>
      </c>
      <c r="C53" s="398">
        <v>548.79999999999995</v>
      </c>
      <c r="D53" s="399">
        <v>551.35</v>
      </c>
      <c r="E53" s="399">
        <v>543.95000000000005</v>
      </c>
      <c r="F53" s="399">
        <v>539.1</v>
      </c>
      <c r="G53" s="399">
        <v>531.70000000000005</v>
      </c>
      <c r="H53" s="399">
        <v>556.20000000000005</v>
      </c>
      <c r="I53" s="399">
        <v>563.59999999999991</v>
      </c>
      <c r="J53" s="399">
        <v>568.45000000000005</v>
      </c>
      <c r="K53" s="397">
        <v>558.75</v>
      </c>
      <c r="L53" s="397">
        <v>546.5</v>
      </c>
      <c r="M53" s="397">
        <v>0.51188</v>
      </c>
    </row>
    <row r="54" spans="1:13">
      <c r="A54" s="384">
        <v>44</v>
      </c>
      <c r="B54" s="397" t="s">
        <v>57</v>
      </c>
      <c r="C54" s="398">
        <v>3232.65</v>
      </c>
      <c r="D54" s="399">
        <v>3237.2166666666667</v>
      </c>
      <c r="E54" s="399">
        <v>3185.4333333333334</v>
      </c>
      <c r="F54" s="399">
        <v>3138.2166666666667</v>
      </c>
      <c r="G54" s="399">
        <v>3086.4333333333334</v>
      </c>
      <c r="H54" s="399">
        <v>3284.4333333333334</v>
      </c>
      <c r="I54" s="399">
        <v>3336.2166666666672</v>
      </c>
      <c r="J54" s="399">
        <v>3383.4333333333334</v>
      </c>
      <c r="K54" s="397">
        <v>3289</v>
      </c>
      <c r="L54" s="397">
        <v>3190</v>
      </c>
      <c r="M54" s="397">
        <v>7.48062</v>
      </c>
    </row>
    <row r="55" spans="1:13">
      <c r="A55" s="384">
        <v>45</v>
      </c>
      <c r="B55" s="397" t="s">
        <v>321</v>
      </c>
      <c r="C55" s="398">
        <v>248.55</v>
      </c>
      <c r="D55" s="399">
        <v>248.85</v>
      </c>
      <c r="E55" s="399">
        <v>245.45</v>
      </c>
      <c r="F55" s="399">
        <v>242.35</v>
      </c>
      <c r="G55" s="399">
        <v>238.95</v>
      </c>
      <c r="H55" s="399">
        <v>251.95</v>
      </c>
      <c r="I55" s="399">
        <v>255.35000000000002</v>
      </c>
      <c r="J55" s="399">
        <v>258.45</v>
      </c>
      <c r="K55" s="397">
        <v>252.25</v>
      </c>
      <c r="L55" s="397">
        <v>245.75</v>
      </c>
      <c r="M55" s="397">
        <v>1.8839900000000001</v>
      </c>
    </row>
    <row r="56" spans="1:13">
      <c r="A56" s="384">
        <v>46</v>
      </c>
      <c r="B56" s="397" t="s">
        <v>322</v>
      </c>
      <c r="C56" s="398">
        <v>376</v>
      </c>
      <c r="D56" s="399">
        <v>377.23333333333335</v>
      </c>
      <c r="E56" s="399">
        <v>373.76666666666671</v>
      </c>
      <c r="F56" s="399">
        <v>371.53333333333336</v>
      </c>
      <c r="G56" s="399">
        <v>368.06666666666672</v>
      </c>
      <c r="H56" s="399">
        <v>379.4666666666667</v>
      </c>
      <c r="I56" s="399">
        <v>382.93333333333339</v>
      </c>
      <c r="J56" s="399">
        <v>385.16666666666669</v>
      </c>
      <c r="K56" s="397">
        <v>380.7</v>
      </c>
      <c r="L56" s="397">
        <v>375</v>
      </c>
      <c r="M56" s="397">
        <v>0.59314999999999996</v>
      </c>
    </row>
    <row r="57" spans="1:13">
      <c r="A57" s="384">
        <v>47</v>
      </c>
      <c r="B57" s="397" t="s">
        <v>60</v>
      </c>
      <c r="C57" s="398">
        <v>4069.85</v>
      </c>
      <c r="D57" s="399">
        <v>4066.9500000000003</v>
      </c>
      <c r="E57" s="399">
        <v>4023.9000000000005</v>
      </c>
      <c r="F57" s="399">
        <v>3977.9500000000003</v>
      </c>
      <c r="G57" s="399">
        <v>3934.9000000000005</v>
      </c>
      <c r="H57" s="399">
        <v>4112.9000000000005</v>
      </c>
      <c r="I57" s="399">
        <v>4155.9500000000007</v>
      </c>
      <c r="J57" s="399">
        <v>4201.9000000000005</v>
      </c>
      <c r="K57" s="397">
        <v>4110</v>
      </c>
      <c r="L57" s="397">
        <v>4021</v>
      </c>
      <c r="M57" s="397">
        <v>18.756119999999999</v>
      </c>
    </row>
    <row r="58" spans="1:13">
      <c r="A58" s="384">
        <v>48</v>
      </c>
      <c r="B58" s="397" t="s">
        <v>59</v>
      </c>
      <c r="C58" s="398">
        <v>8384.75</v>
      </c>
      <c r="D58" s="399">
        <v>8308.0833333333339</v>
      </c>
      <c r="E58" s="399">
        <v>8187.1666666666679</v>
      </c>
      <c r="F58" s="399">
        <v>7989.5833333333339</v>
      </c>
      <c r="G58" s="399">
        <v>7868.6666666666679</v>
      </c>
      <c r="H58" s="399">
        <v>8505.6666666666679</v>
      </c>
      <c r="I58" s="399">
        <v>8626.5833333333358</v>
      </c>
      <c r="J58" s="399">
        <v>8824.1666666666679</v>
      </c>
      <c r="K58" s="397">
        <v>8429</v>
      </c>
      <c r="L58" s="397">
        <v>8110.5</v>
      </c>
      <c r="M58" s="397">
        <v>6.5643900000000004</v>
      </c>
    </row>
    <row r="59" spans="1:13">
      <c r="A59" s="384">
        <v>49</v>
      </c>
      <c r="B59" s="397" t="s">
        <v>235</v>
      </c>
      <c r="C59" s="398">
        <v>3698.2</v>
      </c>
      <c r="D59" s="399">
        <v>3701.75</v>
      </c>
      <c r="E59" s="399">
        <v>3665.4</v>
      </c>
      <c r="F59" s="399">
        <v>3632.6</v>
      </c>
      <c r="G59" s="399">
        <v>3596.25</v>
      </c>
      <c r="H59" s="399">
        <v>3734.55</v>
      </c>
      <c r="I59" s="399">
        <v>3770.9000000000005</v>
      </c>
      <c r="J59" s="399">
        <v>3803.7000000000003</v>
      </c>
      <c r="K59" s="397">
        <v>3738.1</v>
      </c>
      <c r="L59" s="397">
        <v>3668.95</v>
      </c>
      <c r="M59" s="397">
        <v>0.55996999999999997</v>
      </c>
    </row>
    <row r="60" spans="1:13" ht="12" customHeight="1">
      <c r="A60" s="384">
        <v>50</v>
      </c>
      <c r="B60" s="397" t="s">
        <v>61</v>
      </c>
      <c r="C60" s="398">
        <v>872.8</v>
      </c>
      <c r="D60" s="399">
        <v>880.06666666666661</v>
      </c>
      <c r="E60" s="399">
        <v>860.33333333333326</v>
      </c>
      <c r="F60" s="399">
        <v>847.86666666666667</v>
      </c>
      <c r="G60" s="399">
        <v>828.13333333333333</v>
      </c>
      <c r="H60" s="399">
        <v>892.53333333333319</v>
      </c>
      <c r="I60" s="399">
        <v>912.26666666666654</v>
      </c>
      <c r="J60" s="399">
        <v>924.73333333333312</v>
      </c>
      <c r="K60" s="397">
        <v>899.8</v>
      </c>
      <c r="L60" s="397">
        <v>867.6</v>
      </c>
      <c r="M60" s="397">
        <v>4.8687399999999998</v>
      </c>
    </row>
    <row r="61" spans="1:13">
      <c r="A61" s="384">
        <v>51</v>
      </c>
      <c r="B61" s="397" t="s">
        <v>323</v>
      </c>
      <c r="C61" s="398">
        <v>197.25</v>
      </c>
      <c r="D61" s="399">
        <v>197.88333333333333</v>
      </c>
      <c r="E61" s="399">
        <v>194.86666666666665</v>
      </c>
      <c r="F61" s="399">
        <v>192.48333333333332</v>
      </c>
      <c r="G61" s="399">
        <v>189.46666666666664</v>
      </c>
      <c r="H61" s="399">
        <v>200.26666666666665</v>
      </c>
      <c r="I61" s="399">
        <v>203.2833333333333</v>
      </c>
      <c r="J61" s="399">
        <v>205.66666666666666</v>
      </c>
      <c r="K61" s="397">
        <v>200.9</v>
      </c>
      <c r="L61" s="397">
        <v>195.5</v>
      </c>
      <c r="M61" s="397">
        <v>0.98678999999999994</v>
      </c>
    </row>
    <row r="62" spans="1:13">
      <c r="A62" s="384">
        <v>52</v>
      </c>
      <c r="B62" s="397" t="s">
        <v>324</v>
      </c>
      <c r="C62" s="398">
        <v>164.5</v>
      </c>
      <c r="D62" s="399">
        <v>165.95000000000002</v>
      </c>
      <c r="E62" s="399">
        <v>161.55000000000004</v>
      </c>
      <c r="F62" s="399">
        <v>158.60000000000002</v>
      </c>
      <c r="G62" s="399">
        <v>154.20000000000005</v>
      </c>
      <c r="H62" s="399">
        <v>168.90000000000003</v>
      </c>
      <c r="I62" s="399">
        <v>173.3</v>
      </c>
      <c r="J62" s="399">
        <v>176.25000000000003</v>
      </c>
      <c r="K62" s="397">
        <v>170.35</v>
      </c>
      <c r="L62" s="397">
        <v>163</v>
      </c>
      <c r="M62" s="397">
        <v>19.24934</v>
      </c>
    </row>
    <row r="63" spans="1:13">
      <c r="A63" s="384">
        <v>53</v>
      </c>
      <c r="B63" s="397" t="s">
        <v>236</v>
      </c>
      <c r="C63" s="398">
        <v>599</v>
      </c>
      <c r="D63" s="399">
        <v>604.03333333333342</v>
      </c>
      <c r="E63" s="399">
        <v>589.16666666666686</v>
      </c>
      <c r="F63" s="399">
        <v>579.33333333333348</v>
      </c>
      <c r="G63" s="399">
        <v>564.46666666666692</v>
      </c>
      <c r="H63" s="399">
        <v>613.86666666666679</v>
      </c>
      <c r="I63" s="399">
        <v>628.73333333333335</v>
      </c>
      <c r="J63" s="399">
        <v>638.56666666666672</v>
      </c>
      <c r="K63" s="397">
        <v>618.9</v>
      </c>
      <c r="L63" s="397">
        <v>594.20000000000005</v>
      </c>
      <c r="M63" s="397">
        <v>17.406790000000001</v>
      </c>
    </row>
    <row r="64" spans="1:13">
      <c r="A64" s="384">
        <v>54</v>
      </c>
      <c r="B64" s="397" t="s">
        <v>62</v>
      </c>
      <c r="C64" s="398">
        <v>100</v>
      </c>
      <c r="D64" s="399">
        <v>99.283333333333346</v>
      </c>
      <c r="E64" s="399">
        <v>97.616666666666688</v>
      </c>
      <c r="F64" s="399">
        <v>95.233333333333348</v>
      </c>
      <c r="G64" s="399">
        <v>93.566666666666691</v>
      </c>
      <c r="H64" s="399">
        <v>101.66666666666669</v>
      </c>
      <c r="I64" s="399">
        <v>103.33333333333334</v>
      </c>
      <c r="J64" s="399">
        <v>105.71666666666668</v>
      </c>
      <c r="K64" s="397">
        <v>100.95</v>
      </c>
      <c r="L64" s="397">
        <v>96.9</v>
      </c>
      <c r="M64" s="397">
        <v>398.69803999999999</v>
      </c>
    </row>
    <row r="65" spans="1:13">
      <c r="A65" s="384">
        <v>55</v>
      </c>
      <c r="B65" s="397" t="s">
        <v>63</v>
      </c>
      <c r="C65" s="398">
        <v>71</v>
      </c>
      <c r="D65" s="399">
        <v>72.316666666666677</v>
      </c>
      <c r="E65" s="399">
        <v>69.083333333333357</v>
      </c>
      <c r="F65" s="399">
        <v>67.166666666666686</v>
      </c>
      <c r="G65" s="399">
        <v>63.933333333333366</v>
      </c>
      <c r="H65" s="399">
        <v>74.233333333333348</v>
      </c>
      <c r="I65" s="399">
        <v>77.466666666666669</v>
      </c>
      <c r="J65" s="399">
        <v>79.38333333333334</v>
      </c>
      <c r="K65" s="397">
        <v>75.55</v>
      </c>
      <c r="L65" s="397">
        <v>70.400000000000006</v>
      </c>
      <c r="M65" s="397">
        <v>402.26961999999997</v>
      </c>
    </row>
    <row r="66" spans="1:13">
      <c r="A66" s="384">
        <v>56</v>
      </c>
      <c r="B66" s="397" t="s">
        <v>325</v>
      </c>
      <c r="C66" s="398">
        <v>12.4</v>
      </c>
      <c r="D66" s="399">
        <v>12.366666666666667</v>
      </c>
      <c r="E66" s="399">
        <v>11.883333333333335</v>
      </c>
      <c r="F66" s="399">
        <v>11.366666666666667</v>
      </c>
      <c r="G66" s="399">
        <v>10.883333333333335</v>
      </c>
      <c r="H66" s="399">
        <v>12.883333333333335</v>
      </c>
      <c r="I66" s="399">
        <v>13.366666666666669</v>
      </c>
      <c r="J66" s="399">
        <v>13.883333333333335</v>
      </c>
      <c r="K66" s="397">
        <v>12.85</v>
      </c>
      <c r="L66" s="397">
        <v>11.85</v>
      </c>
      <c r="M66" s="397">
        <v>20.577459999999999</v>
      </c>
    </row>
    <row r="67" spans="1:13">
      <c r="A67" s="384">
        <v>57</v>
      </c>
      <c r="B67" s="397" t="s">
        <v>64</v>
      </c>
      <c r="C67" s="398">
        <v>1741.25</v>
      </c>
      <c r="D67" s="399">
        <v>1761.4333333333334</v>
      </c>
      <c r="E67" s="399">
        <v>1712.7166666666667</v>
      </c>
      <c r="F67" s="399">
        <v>1684.1833333333334</v>
      </c>
      <c r="G67" s="399">
        <v>1635.4666666666667</v>
      </c>
      <c r="H67" s="399">
        <v>1789.9666666666667</v>
      </c>
      <c r="I67" s="399">
        <v>1838.6833333333334</v>
      </c>
      <c r="J67" s="399">
        <v>1867.2166666666667</v>
      </c>
      <c r="K67" s="397">
        <v>1810.15</v>
      </c>
      <c r="L67" s="397">
        <v>1732.9</v>
      </c>
      <c r="M67" s="397">
        <v>8.4163999999999994</v>
      </c>
    </row>
    <row r="68" spans="1:13">
      <c r="A68" s="384">
        <v>58</v>
      </c>
      <c r="B68" s="397" t="s">
        <v>326</v>
      </c>
      <c r="C68" s="398">
        <v>3732</v>
      </c>
      <c r="D68" s="399">
        <v>3721.9333333333329</v>
      </c>
      <c r="E68" s="399">
        <v>3623.8666666666659</v>
      </c>
      <c r="F68" s="399">
        <v>3515.7333333333331</v>
      </c>
      <c r="G68" s="399">
        <v>3417.6666666666661</v>
      </c>
      <c r="H68" s="399">
        <v>3830.0666666666657</v>
      </c>
      <c r="I68" s="399">
        <v>3928.1333333333323</v>
      </c>
      <c r="J68" s="399">
        <v>4036.2666666666655</v>
      </c>
      <c r="K68" s="397">
        <v>3820</v>
      </c>
      <c r="L68" s="397">
        <v>3613.8</v>
      </c>
      <c r="M68" s="397">
        <v>0.21084</v>
      </c>
    </row>
    <row r="69" spans="1:13">
      <c r="A69" s="384">
        <v>59</v>
      </c>
      <c r="B69" s="397" t="s">
        <v>67</v>
      </c>
      <c r="C69" s="398">
        <v>508.5</v>
      </c>
      <c r="D69" s="399">
        <v>512.93333333333339</v>
      </c>
      <c r="E69" s="399">
        <v>498.21666666666681</v>
      </c>
      <c r="F69" s="399">
        <v>487.93333333333339</v>
      </c>
      <c r="G69" s="399">
        <v>473.21666666666681</v>
      </c>
      <c r="H69" s="399">
        <v>523.21666666666681</v>
      </c>
      <c r="I69" s="399">
        <v>537.93333333333351</v>
      </c>
      <c r="J69" s="399">
        <v>548.21666666666681</v>
      </c>
      <c r="K69" s="397">
        <v>527.65</v>
      </c>
      <c r="L69" s="397">
        <v>502.65</v>
      </c>
      <c r="M69" s="397">
        <v>38.243780000000001</v>
      </c>
    </row>
    <row r="70" spans="1:13">
      <c r="A70" s="384">
        <v>60</v>
      </c>
      <c r="B70" s="397" t="s">
        <v>327</v>
      </c>
      <c r="C70" s="398">
        <v>331.55</v>
      </c>
      <c r="D70" s="399">
        <v>333.86666666666673</v>
      </c>
      <c r="E70" s="399">
        <v>324.63333333333344</v>
      </c>
      <c r="F70" s="399">
        <v>317.7166666666667</v>
      </c>
      <c r="G70" s="399">
        <v>308.48333333333341</v>
      </c>
      <c r="H70" s="399">
        <v>340.78333333333347</v>
      </c>
      <c r="I70" s="399">
        <v>350.01666666666671</v>
      </c>
      <c r="J70" s="399">
        <v>356.93333333333351</v>
      </c>
      <c r="K70" s="397">
        <v>343.1</v>
      </c>
      <c r="L70" s="397">
        <v>326.95</v>
      </c>
      <c r="M70" s="397">
        <v>0.82635999999999998</v>
      </c>
    </row>
    <row r="71" spans="1:13">
      <c r="A71" s="384">
        <v>61</v>
      </c>
      <c r="B71" s="397" t="s">
        <v>66</v>
      </c>
      <c r="C71" s="398">
        <v>120.4</v>
      </c>
      <c r="D71" s="399">
        <v>120.08333333333333</v>
      </c>
      <c r="E71" s="399">
        <v>118.41666666666666</v>
      </c>
      <c r="F71" s="399">
        <v>116.43333333333332</v>
      </c>
      <c r="G71" s="399">
        <v>114.76666666666665</v>
      </c>
      <c r="H71" s="399">
        <v>122.06666666666666</v>
      </c>
      <c r="I71" s="399">
        <v>123.73333333333332</v>
      </c>
      <c r="J71" s="399">
        <v>125.71666666666667</v>
      </c>
      <c r="K71" s="397">
        <v>121.75</v>
      </c>
      <c r="L71" s="397">
        <v>118.1</v>
      </c>
      <c r="M71" s="397">
        <v>85.655910000000006</v>
      </c>
    </row>
    <row r="72" spans="1:13">
      <c r="A72" s="384">
        <v>62</v>
      </c>
      <c r="B72" s="397" t="s">
        <v>68</v>
      </c>
      <c r="C72" s="398">
        <v>458.75</v>
      </c>
      <c r="D72" s="399">
        <v>455.61666666666662</v>
      </c>
      <c r="E72" s="399">
        <v>451.23333333333323</v>
      </c>
      <c r="F72" s="399">
        <v>443.71666666666664</v>
      </c>
      <c r="G72" s="399">
        <v>439.33333333333326</v>
      </c>
      <c r="H72" s="399">
        <v>463.13333333333321</v>
      </c>
      <c r="I72" s="399">
        <v>467.51666666666654</v>
      </c>
      <c r="J72" s="399">
        <v>475.03333333333319</v>
      </c>
      <c r="K72" s="397">
        <v>460</v>
      </c>
      <c r="L72" s="397">
        <v>448.1</v>
      </c>
      <c r="M72" s="397">
        <v>10.33117</v>
      </c>
    </row>
    <row r="73" spans="1:13">
      <c r="A73" s="384">
        <v>63</v>
      </c>
      <c r="B73" s="397" t="s">
        <v>71</v>
      </c>
      <c r="C73" s="398">
        <v>56.9</v>
      </c>
      <c r="D73" s="399">
        <v>56.916666666666664</v>
      </c>
      <c r="E73" s="399">
        <v>56.133333333333326</v>
      </c>
      <c r="F73" s="399">
        <v>55.36666666666666</v>
      </c>
      <c r="G73" s="399">
        <v>54.583333333333321</v>
      </c>
      <c r="H73" s="399">
        <v>57.68333333333333</v>
      </c>
      <c r="I73" s="399">
        <v>58.466666666666676</v>
      </c>
      <c r="J73" s="399">
        <v>59.233333333333334</v>
      </c>
      <c r="K73" s="397">
        <v>57.7</v>
      </c>
      <c r="L73" s="397">
        <v>56.15</v>
      </c>
      <c r="M73" s="397">
        <v>195.3818</v>
      </c>
    </row>
    <row r="74" spans="1:13">
      <c r="A74" s="384">
        <v>64</v>
      </c>
      <c r="B74" s="397" t="s">
        <v>75</v>
      </c>
      <c r="C74" s="398">
        <v>519.4</v>
      </c>
      <c r="D74" s="399">
        <v>520.4</v>
      </c>
      <c r="E74" s="399">
        <v>515</v>
      </c>
      <c r="F74" s="399">
        <v>510.6</v>
      </c>
      <c r="G74" s="399">
        <v>505.20000000000005</v>
      </c>
      <c r="H74" s="399">
        <v>524.79999999999995</v>
      </c>
      <c r="I74" s="399">
        <v>530.19999999999982</v>
      </c>
      <c r="J74" s="399">
        <v>534.59999999999991</v>
      </c>
      <c r="K74" s="397">
        <v>525.79999999999995</v>
      </c>
      <c r="L74" s="397">
        <v>516</v>
      </c>
      <c r="M74" s="397">
        <v>50.611429999999999</v>
      </c>
    </row>
    <row r="75" spans="1:13">
      <c r="A75" s="384">
        <v>65</v>
      </c>
      <c r="B75" s="397" t="s">
        <v>70</v>
      </c>
      <c r="C75" s="398">
        <v>373.05</v>
      </c>
      <c r="D75" s="399">
        <v>370.93333333333339</v>
      </c>
      <c r="E75" s="399">
        <v>365.46666666666681</v>
      </c>
      <c r="F75" s="399">
        <v>357.88333333333344</v>
      </c>
      <c r="G75" s="399">
        <v>352.41666666666686</v>
      </c>
      <c r="H75" s="399">
        <v>378.51666666666677</v>
      </c>
      <c r="I75" s="399">
        <v>383.98333333333335</v>
      </c>
      <c r="J75" s="399">
        <v>391.56666666666672</v>
      </c>
      <c r="K75" s="397">
        <v>376.4</v>
      </c>
      <c r="L75" s="397">
        <v>363.35</v>
      </c>
      <c r="M75" s="397">
        <v>136.82012</v>
      </c>
    </row>
    <row r="76" spans="1:13" s="16" customFormat="1">
      <c r="A76" s="384">
        <v>66</v>
      </c>
      <c r="B76" s="397" t="s">
        <v>126</v>
      </c>
      <c r="C76" s="398">
        <v>202.45</v>
      </c>
      <c r="D76" s="399">
        <v>198.81666666666669</v>
      </c>
      <c r="E76" s="399">
        <v>193.33333333333337</v>
      </c>
      <c r="F76" s="399">
        <v>184.21666666666667</v>
      </c>
      <c r="G76" s="399">
        <v>178.73333333333335</v>
      </c>
      <c r="H76" s="399">
        <v>207.93333333333339</v>
      </c>
      <c r="I76" s="399">
        <v>213.41666666666669</v>
      </c>
      <c r="J76" s="399">
        <v>222.53333333333342</v>
      </c>
      <c r="K76" s="397">
        <v>204.3</v>
      </c>
      <c r="L76" s="397">
        <v>189.7</v>
      </c>
      <c r="M76" s="397">
        <v>234.57512</v>
      </c>
    </row>
    <row r="77" spans="1:13" s="16" customFormat="1">
      <c r="A77" s="384">
        <v>67</v>
      </c>
      <c r="B77" s="397" t="s">
        <v>72</v>
      </c>
      <c r="C77" s="398">
        <v>246.25</v>
      </c>
      <c r="D77" s="399">
        <v>245.91666666666666</v>
      </c>
      <c r="E77" s="399">
        <v>243.33333333333331</v>
      </c>
      <c r="F77" s="399">
        <v>240.41666666666666</v>
      </c>
      <c r="G77" s="399">
        <v>237.83333333333331</v>
      </c>
      <c r="H77" s="399">
        <v>248.83333333333331</v>
      </c>
      <c r="I77" s="399">
        <v>251.41666666666663</v>
      </c>
      <c r="J77" s="399">
        <v>254.33333333333331</v>
      </c>
      <c r="K77" s="397">
        <v>248.5</v>
      </c>
      <c r="L77" s="397">
        <v>243</v>
      </c>
      <c r="M77" s="397">
        <v>38.056449999999998</v>
      </c>
    </row>
    <row r="78" spans="1:13" s="16" customFormat="1">
      <c r="A78" s="384">
        <v>68</v>
      </c>
      <c r="B78" s="397" t="s">
        <v>328</v>
      </c>
      <c r="C78" s="398">
        <v>582.54999999999995</v>
      </c>
      <c r="D78" s="399">
        <v>580.7833333333333</v>
      </c>
      <c r="E78" s="399">
        <v>570.56666666666661</v>
      </c>
      <c r="F78" s="399">
        <v>558.58333333333326</v>
      </c>
      <c r="G78" s="399">
        <v>548.36666666666656</v>
      </c>
      <c r="H78" s="399">
        <v>592.76666666666665</v>
      </c>
      <c r="I78" s="399">
        <v>602.98333333333335</v>
      </c>
      <c r="J78" s="399">
        <v>614.9666666666667</v>
      </c>
      <c r="K78" s="397">
        <v>591</v>
      </c>
      <c r="L78" s="397">
        <v>568.79999999999995</v>
      </c>
      <c r="M78" s="397">
        <v>0.87777000000000005</v>
      </c>
    </row>
    <row r="79" spans="1:13" s="16" customFormat="1">
      <c r="A79" s="384">
        <v>69</v>
      </c>
      <c r="B79" s="397" t="s">
        <v>329</v>
      </c>
      <c r="C79" s="398">
        <v>66.099999999999994</v>
      </c>
      <c r="D79" s="399">
        <v>66.266666666666666</v>
      </c>
      <c r="E79" s="399">
        <v>65.033333333333331</v>
      </c>
      <c r="F79" s="399">
        <v>63.966666666666669</v>
      </c>
      <c r="G79" s="399">
        <v>62.733333333333334</v>
      </c>
      <c r="H79" s="399">
        <v>67.333333333333329</v>
      </c>
      <c r="I79" s="399">
        <v>68.566666666666649</v>
      </c>
      <c r="J79" s="399">
        <v>69.633333333333326</v>
      </c>
      <c r="K79" s="397">
        <v>67.5</v>
      </c>
      <c r="L79" s="397">
        <v>65.2</v>
      </c>
      <c r="M79" s="397">
        <v>1.8774</v>
      </c>
    </row>
    <row r="80" spans="1:13" s="16" customFormat="1">
      <c r="A80" s="384">
        <v>70</v>
      </c>
      <c r="B80" s="397" t="s">
        <v>330</v>
      </c>
      <c r="C80" s="398">
        <v>141.94999999999999</v>
      </c>
      <c r="D80" s="399">
        <v>141.13333333333333</v>
      </c>
      <c r="E80" s="399">
        <v>137.26666666666665</v>
      </c>
      <c r="F80" s="399">
        <v>132.58333333333331</v>
      </c>
      <c r="G80" s="399">
        <v>128.71666666666664</v>
      </c>
      <c r="H80" s="399">
        <v>145.81666666666666</v>
      </c>
      <c r="I80" s="399">
        <v>149.68333333333334</v>
      </c>
      <c r="J80" s="399">
        <v>154.36666666666667</v>
      </c>
      <c r="K80" s="397">
        <v>145</v>
      </c>
      <c r="L80" s="397">
        <v>136.44999999999999</v>
      </c>
      <c r="M80" s="397">
        <v>2.91214</v>
      </c>
    </row>
    <row r="81" spans="1:13" s="16" customFormat="1">
      <c r="A81" s="384">
        <v>71</v>
      </c>
      <c r="B81" s="397" t="s">
        <v>331</v>
      </c>
      <c r="C81" s="398">
        <v>2388.0500000000002</v>
      </c>
      <c r="D81" s="399">
        <v>2405.5333333333333</v>
      </c>
      <c r="E81" s="399">
        <v>2348.0666666666666</v>
      </c>
      <c r="F81" s="399">
        <v>2308.0833333333335</v>
      </c>
      <c r="G81" s="399">
        <v>2250.6166666666668</v>
      </c>
      <c r="H81" s="399">
        <v>2445.5166666666664</v>
      </c>
      <c r="I81" s="399">
        <v>2502.9833333333327</v>
      </c>
      <c r="J81" s="399">
        <v>2542.9666666666662</v>
      </c>
      <c r="K81" s="397">
        <v>2463</v>
      </c>
      <c r="L81" s="397">
        <v>2365.5500000000002</v>
      </c>
      <c r="M81" s="397">
        <v>0.22505</v>
      </c>
    </row>
    <row r="82" spans="1:13" s="16" customFormat="1">
      <c r="A82" s="384">
        <v>72</v>
      </c>
      <c r="B82" s="397" t="s">
        <v>332</v>
      </c>
      <c r="C82" s="398">
        <v>821.45</v>
      </c>
      <c r="D82" s="399">
        <v>829.9</v>
      </c>
      <c r="E82" s="399">
        <v>807.8</v>
      </c>
      <c r="F82" s="399">
        <v>794.15</v>
      </c>
      <c r="G82" s="399">
        <v>772.05</v>
      </c>
      <c r="H82" s="399">
        <v>843.55</v>
      </c>
      <c r="I82" s="399">
        <v>865.65000000000009</v>
      </c>
      <c r="J82" s="399">
        <v>879.3</v>
      </c>
      <c r="K82" s="397">
        <v>852</v>
      </c>
      <c r="L82" s="397">
        <v>816.25</v>
      </c>
      <c r="M82" s="397">
        <v>0.34394000000000002</v>
      </c>
    </row>
    <row r="83" spans="1:13" s="16" customFormat="1">
      <c r="A83" s="384">
        <v>73</v>
      </c>
      <c r="B83" s="397" t="s">
        <v>237</v>
      </c>
      <c r="C83" s="398">
        <v>1216.6500000000001</v>
      </c>
      <c r="D83" s="399">
        <v>1211.3333333333333</v>
      </c>
      <c r="E83" s="399">
        <v>1181.3166666666666</v>
      </c>
      <c r="F83" s="399">
        <v>1145.9833333333333</v>
      </c>
      <c r="G83" s="399">
        <v>1115.9666666666667</v>
      </c>
      <c r="H83" s="399">
        <v>1246.6666666666665</v>
      </c>
      <c r="I83" s="399">
        <v>1276.6833333333334</v>
      </c>
      <c r="J83" s="399">
        <v>1312.0166666666664</v>
      </c>
      <c r="K83" s="397">
        <v>1241.3499999999999</v>
      </c>
      <c r="L83" s="397">
        <v>1176</v>
      </c>
      <c r="M83" s="397">
        <v>3.2975500000000002</v>
      </c>
    </row>
    <row r="84" spans="1:13" s="16" customFormat="1">
      <c r="A84" s="384">
        <v>74</v>
      </c>
      <c r="B84" s="397" t="s">
        <v>333</v>
      </c>
      <c r="C84" s="398">
        <v>85.55</v>
      </c>
      <c r="D84" s="399">
        <v>84.583333333333329</v>
      </c>
      <c r="E84" s="399">
        <v>81.566666666666663</v>
      </c>
      <c r="F84" s="399">
        <v>77.583333333333329</v>
      </c>
      <c r="G84" s="399">
        <v>74.566666666666663</v>
      </c>
      <c r="H84" s="399">
        <v>88.566666666666663</v>
      </c>
      <c r="I84" s="399">
        <v>91.583333333333343</v>
      </c>
      <c r="J84" s="399">
        <v>95.566666666666663</v>
      </c>
      <c r="K84" s="397">
        <v>87.6</v>
      </c>
      <c r="L84" s="397">
        <v>80.599999999999994</v>
      </c>
      <c r="M84" s="397">
        <v>52.92709</v>
      </c>
    </row>
    <row r="85" spans="1:13" s="16" customFormat="1">
      <c r="A85" s="384">
        <v>75</v>
      </c>
      <c r="B85" s="397" t="s">
        <v>73</v>
      </c>
      <c r="C85" s="398">
        <v>15327.05</v>
      </c>
      <c r="D85" s="399">
        <v>15372.383333333331</v>
      </c>
      <c r="E85" s="399">
        <v>15207.616666666663</v>
      </c>
      <c r="F85" s="399">
        <v>15088.183333333332</v>
      </c>
      <c r="G85" s="399">
        <v>14923.416666666664</v>
      </c>
      <c r="H85" s="399">
        <v>15491.816666666662</v>
      </c>
      <c r="I85" s="399">
        <v>15656.583333333332</v>
      </c>
      <c r="J85" s="399">
        <v>15776.016666666661</v>
      </c>
      <c r="K85" s="397">
        <v>15537.15</v>
      </c>
      <c r="L85" s="397">
        <v>15252.95</v>
      </c>
      <c r="M85" s="397">
        <v>0.15870999999999999</v>
      </c>
    </row>
    <row r="86" spans="1:13" s="16" customFormat="1">
      <c r="A86" s="384">
        <v>76</v>
      </c>
      <c r="B86" s="397" t="s">
        <v>334</v>
      </c>
      <c r="C86" s="398">
        <v>206.4</v>
      </c>
      <c r="D86" s="399">
        <v>204.81666666666669</v>
      </c>
      <c r="E86" s="399">
        <v>201.48333333333338</v>
      </c>
      <c r="F86" s="399">
        <v>196.56666666666669</v>
      </c>
      <c r="G86" s="399">
        <v>193.23333333333338</v>
      </c>
      <c r="H86" s="399">
        <v>209.73333333333338</v>
      </c>
      <c r="I86" s="399">
        <v>213.06666666666669</v>
      </c>
      <c r="J86" s="399">
        <v>217.98333333333338</v>
      </c>
      <c r="K86" s="397">
        <v>208.15</v>
      </c>
      <c r="L86" s="397">
        <v>199.9</v>
      </c>
      <c r="M86" s="397">
        <v>0.54630000000000001</v>
      </c>
    </row>
    <row r="87" spans="1:13" s="16" customFormat="1">
      <c r="A87" s="384">
        <v>77</v>
      </c>
      <c r="B87" s="397" t="s">
        <v>76</v>
      </c>
      <c r="C87" s="398">
        <v>3268.55</v>
      </c>
      <c r="D87" s="399">
        <v>3266.75</v>
      </c>
      <c r="E87" s="399">
        <v>3238.5</v>
      </c>
      <c r="F87" s="399">
        <v>3208.45</v>
      </c>
      <c r="G87" s="399">
        <v>3180.2</v>
      </c>
      <c r="H87" s="399">
        <v>3296.8</v>
      </c>
      <c r="I87" s="399">
        <v>3325.05</v>
      </c>
      <c r="J87" s="399">
        <v>3355.1000000000004</v>
      </c>
      <c r="K87" s="397">
        <v>3295</v>
      </c>
      <c r="L87" s="397">
        <v>3236.7</v>
      </c>
      <c r="M87" s="397">
        <v>3.20106</v>
      </c>
    </row>
    <row r="88" spans="1:13" s="16" customFormat="1">
      <c r="A88" s="384">
        <v>78</v>
      </c>
      <c r="B88" s="397" t="s">
        <v>335</v>
      </c>
      <c r="C88" s="398">
        <v>535</v>
      </c>
      <c r="D88" s="399">
        <v>533.66666666666663</v>
      </c>
      <c r="E88" s="399">
        <v>531.33333333333326</v>
      </c>
      <c r="F88" s="399">
        <v>527.66666666666663</v>
      </c>
      <c r="G88" s="399">
        <v>525.33333333333326</v>
      </c>
      <c r="H88" s="399">
        <v>537.33333333333326</v>
      </c>
      <c r="I88" s="399">
        <v>539.66666666666652</v>
      </c>
      <c r="J88" s="399">
        <v>543.33333333333326</v>
      </c>
      <c r="K88" s="397">
        <v>536</v>
      </c>
      <c r="L88" s="397">
        <v>530</v>
      </c>
      <c r="M88" s="397">
        <v>0.84241999999999995</v>
      </c>
    </row>
    <row r="89" spans="1:13" s="16" customFormat="1">
      <c r="A89" s="384">
        <v>79</v>
      </c>
      <c r="B89" s="397" t="s">
        <v>336</v>
      </c>
      <c r="C89" s="398">
        <v>211.9</v>
      </c>
      <c r="D89" s="399">
        <v>211.56666666666669</v>
      </c>
      <c r="E89" s="399">
        <v>207.33333333333337</v>
      </c>
      <c r="F89" s="399">
        <v>202.76666666666668</v>
      </c>
      <c r="G89" s="399">
        <v>198.53333333333336</v>
      </c>
      <c r="H89" s="399">
        <v>216.13333333333338</v>
      </c>
      <c r="I89" s="399">
        <v>220.36666666666667</v>
      </c>
      <c r="J89" s="399">
        <v>224.93333333333339</v>
      </c>
      <c r="K89" s="397">
        <v>215.8</v>
      </c>
      <c r="L89" s="397">
        <v>207</v>
      </c>
      <c r="M89" s="397">
        <v>1.4035299999999999</v>
      </c>
    </row>
    <row r="90" spans="1:13" s="16" customFormat="1">
      <c r="A90" s="384">
        <v>80</v>
      </c>
      <c r="B90" s="397" t="s">
        <v>82</v>
      </c>
      <c r="C90" s="398">
        <v>800.25</v>
      </c>
      <c r="D90" s="399">
        <v>803.19999999999993</v>
      </c>
      <c r="E90" s="399">
        <v>795.04999999999984</v>
      </c>
      <c r="F90" s="399">
        <v>789.84999999999991</v>
      </c>
      <c r="G90" s="399">
        <v>781.69999999999982</v>
      </c>
      <c r="H90" s="399">
        <v>808.39999999999986</v>
      </c>
      <c r="I90" s="399">
        <v>816.55</v>
      </c>
      <c r="J90" s="399">
        <v>821.74999999999989</v>
      </c>
      <c r="K90" s="397">
        <v>811.35</v>
      </c>
      <c r="L90" s="397">
        <v>798</v>
      </c>
      <c r="M90" s="397">
        <v>1.7915000000000001</v>
      </c>
    </row>
    <row r="91" spans="1:13" s="16" customFormat="1">
      <c r="A91" s="384">
        <v>81</v>
      </c>
      <c r="B91" s="397" t="s">
        <v>337</v>
      </c>
      <c r="C91" s="398">
        <v>13.9</v>
      </c>
      <c r="D91" s="399">
        <v>14.1</v>
      </c>
      <c r="E91" s="399">
        <v>13.549999999999999</v>
      </c>
      <c r="F91" s="399">
        <v>13.2</v>
      </c>
      <c r="G91" s="399">
        <v>12.649999999999999</v>
      </c>
      <c r="H91" s="399">
        <v>14.45</v>
      </c>
      <c r="I91" s="399">
        <v>15</v>
      </c>
      <c r="J91" s="399">
        <v>15.35</v>
      </c>
      <c r="K91" s="397">
        <v>14.65</v>
      </c>
      <c r="L91" s="397">
        <v>13.75</v>
      </c>
      <c r="M91" s="397">
        <v>12.67309</v>
      </c>
    </row>
    <row r="92" spans="1:13" s="16" customFormat="1">
      <c r="A92" s="384">
        <v>82</v>
      </c>
      <c r="B92" s="397" t="s">
        <v>338</v>
      </c>
      <c r="C92" s="398">
        <v>1502.3</v>
      </c>
      <c r="D92" s="399">
        <v>1493.3666666666668</v>
      </c>
      <c r="E92" s="399">
        <v>1466.7333333333336</v>
      </c>
      <c r="F92" s="399">
        <v>1431.1666666666667</v>
      </c>
      <c r="G92" s="399">
        <v>1404.5333333333335</v>
      </c>
      <c r="H92" s="399">
        <v>1528.9333333333336</v>
      </c>
      <c r="I92" s="399">
        <v>1555.5666666666668</v>
      </c>
      <c r="J92" s="399">
        <v>1591.1333333333337</v>
      </c>
      <c r="K92" s="397">
        <v>1520</v>
      </c>
      <c r="L92" s="397">
        <v>1457.8</v>
      </c>
      <c r="M92" s="397">
        <v>0.17999000000000001</v>
      </c>
    </row>
    <row r="93" spans="1:13" s="16" customFormat="1">
      <c r="A93" s="384">
        <v>83</v>
      </c>
      <c r="B93" s="397" t="s">
        <v>77</v>
      </c>
      <c r="C93" s="398">
        <v>255.5</v>
      </c>
      <c r="D93" s="399">
        <v>253.96666666666667</v>
      </c>
      <c r="E93" s="399">
        <v>250.03333333333336</v>
      </c>
      <c r="F93" s="399">
        <v>244.56666666666669</v>
      </c>
      <c r="G93" s="399">
        <v>240.63333333333338</v>
      </c>
      <c r="H93" s="399">
        <v>259.43333333333334</v>
      </c>
      <c r="I93" s="399">
        <v>263.36666666666667</v>
      </c>
      <c r="J93" s="399">
        <v>268.83333333333331</v>
      </c>
      <c r="K93" s="397">
        <v>257.89999999999998</v>
      </c>
      <c r="L93" s="397">
        <v>248.5</v>
      </c>
      <c r="M93" s="397">
        <v>6.7216399999999998</v>
      </c>
    </row>
    <row r="94" spans="1:13" s="16" customFormat="1">
      <c r="A94" s="384">
        <v>84</v>
      </c>
      <c r="B94" s="397" t="s">
        <v>339</v>
      </c>
      <c r="C94" s="398">
        <v>405.55</v>
      </c>
      <c r="D94" s="399">
        <v>403.25</v>
      </c>
      <c r="E94" s="399">
        <v>396.8</v>
      </c>
      <c r="F94" s="399">
        <v>388.05</v>
      </c>
      <c r="G94" s="399">
        <v>381.6</v>
      </c>
      <c r="H94" s="399">
        <v>412</v>
      </c>
      <c r="I94" s="399">
        <v>418.45000000000005</v>
      </c>
      <c r="J94" s="399">
        <v>427.2</v>
      </c>
      <c r="K94" s="397">
        <v>409.7</v>
      </c>
      <c r="L94" s="397">
        <v>394.5</v>
      </c>
      <c r="M94" s="397">
        <v>3.9465400000000002</v>
      </c>
    </row>
    <row r="95" spans="1:13" s="16" customFormat="1">
      <c r="A95" s="384">
        <v>85</v>
      </c>
      <c r="B95" s="397" t="s">
        <v>78</v>
      </c>
      <c r="C95" s="398">
        <v>207.1</v>
      </c>
      <c r="D95" s="399">
        <v>206.53333333333333</v>
      </c>
      <c r="E95" s="399">
        <v>203.16666666666666</v>
      </c>
      <c r="F95" s="399">
        <v>199.23333333333332</v>
      </c>
      <c r="G95" s="399">
        <v>195.86666666666665</v>
      </c>
      <c r="H95" s="399">
        <v>210.46666666666667</v>
      </c>
      <c r="I95" s="399">
        <v>213.83333333333334</v>
      </c>
      <c r="J95" s="399">
        <v>217.76666666666668</v>
      </c>
      <c r="K95" s="397">
        <v>209.9</v>
      </c>
      <c r="L95" s="397">
        <v>202.6</v>
      </c>
      <c r="M95" s="397">
        <v>83.677689999999998</v>
      </c>
    </row>
    <row r="96" spans="1:13" s="16" customFormat="1">
      <c r="A96" s="384">
        <v>86</v>
      </c>
      <c r="B96" s="397" t="s">
        <v>340</v>
      </c>
      <c r="C96" s="398">
        <v>416.2</v>
      </c>
      <c r="D96" s="399">
        <v>423.40000000000003</v>
      </c>
      <c r="E96" s="399">
        <v>407.80000000000007</v>
      </c>
      <c r="F96" s="399">
        <v>399.40000000000003</v>
      </c>
      <c r="G96" s="399">
        <v>383.80000000000007</v>
      </c>
      <c r="H96" s="399">
        <v>431.80000000000007</v>
      </c>
      <c r="I96" s="399">
        <v>447.40000000000009</v>
      </c>
      <c r="J96" s="399">
        <v>455.80000000000007</v>
      </c>
      <c r="K96" s="397">
        <v>439</v>
      </c>
      <c r="L96" s="397">
        <v>415</v>
      </c>
      <c r="M96" s="397">
        <v>0.65702000000000005</v>
      </c>
    </row>
    <row r="97" spans="1:13" s="16" customFormat="1">
      <c r="A97" s="384">
        <v>87</v>
      </c>
      <c r="B97" s="397" t="s">
        <v>341</v>
      </c>
      <c r="C97" s="398">
        <v>201.25</v>
      </c>
      <c r="D97" s="399">
        <v>200.80000000000004</v>
      </c>
      <c r="E97" s="399">
        <v>198.50000000000009</v>
      </c>
      <c r="F97" s="399">
        <v>195.75000000000006</v>
      </c>
      <c r="G97" s="399">
        <v>193.4500000000001</v>
      </c>
      <c r="H97" s="399">
        <v>203.55000000000007</v>
      </c>
      <c r="I97" s="399">
        <v>205.85000000000002</v>
      </c>
      <c r="J97" s="399">
        <v>208.60000000000005</v>
      </c>
      <c r="K97" s="397">
        <v>203.1</v>
      </c>
      <c r="L97" s="397">
        <v>198.05</v>
      </c>
      <c r="M97" s="397">
        <v>3.5303200000000001</v>
      </c>
    </row>
    <row r="98" spans="1:13" s="16" customFormat="1">
      <c r="A98" s="384">
        <v>88</v>
      </c>
      <c r="B98" s="397" t="s">
        <v>342</v>
      </c>
      <c r="C98" s="398">
        <v>326.5</v>
      </c>
      <c r="D98" s="399">
        <v>328.13333333333333</v>
      </c>
      <c r="E98" s="399">
        <v>316.36666666666667</v>
      </c>
      <c r="F98" s="399">
        <v>306.23333333333335</v>
      </c>
      <c r="G98" s="399">
        <v>294.4666666666667</v>
      </c>
      <c r="H98" s="399">
        <v>338.26666666666665</v>
      </c>
      <c r="I98" s="399">
        <v>350.0333333333333</v>
      </c>
      <c r="J98" s="399">
        <v>360.16666666666663</v>
      </c>
      <c r="K98" s="397">
        <v>339.9</v>
      </c>
      <c r="L98" s="397">
        <v>318</v>
      </c>
      <c r="M98" s="397">
        <v>0.88275999999999999</v>
      </c>
    </row>
    <row r="99" spans="1:13" s="16" customFormat="1">
      <c r="A99" s="384">
        <v>89</v>
      </c>
      <c r="B99" s="397" t="s">
        <v>79</v>
      </c>
      <c r="C99" s="398">
        <v>155.05000000000001</v>
      </c>
      <c r="D99" s="399">
        <v>154.51666666666668</v>
      </c>
      <c r="E99" s="399">
        <v>152.03333333333336</v>
      </c>
      <c r="F99" s="399">
        <v>149.01666666666668</v>
      </c>
      <c r="G99" s="399">
        <v>146.53333333333336</v>
      </c>
      <c r="H99" s="399">
        <v>157.53333333333336</v>
      </c>
      <c r="I99" s="399">
        <v>160.01666666666665</v>
      </c>
      <c r="J99" s="399">
        <v>163.03333333333336</v>
      </c>
      <c r="K99" s="397">
        <v>157</v>
      </c>
      <c r="L99" s="397">
        <v>151.5</v>
      </c>
      <c r="M99" s="397">
        <v>15.67869</v>
      </c>
    </row>
    <row r="100" spans="1:13" s="16" customFormat="1">
      <c r="A100" s="384">
        <v>90</v>
      </c>
      <c r="B100" s="397" t="s">
        <v>343</v>
      </c>
      <c r="C100" s="398">
        <v>1004.2</v>
      </c>
      <c r="D100" s="399">
        <v>1008.15</v>
      </c>
      <c r="E100" s="399">
        <v>979.3</v>
      </c>
      <c r="F100" s="399">
        <v>954.4</v>
      </c>
      <c r="G100" s="399">
        <v>925.55</v>
      </c>
      <c r="H100" s="399">
        <v>1033.05</v>
      </c>
      <c r="I100" s="399">
        <v>1061.9000000000001</v>
      </c>
      <c r="J100" s="399">
        <v>1086.8</v>
      </c>
      <c r="K100" s="397">
        <v>1037</v>
      </c>
      <c r="L100" s="397">
        <v>983.25</v>
      </c>
      <c r="M100" s="397">
        <v>5.3018599999999996</v>
      </c>
    </row>
    <row r="101" spans="1:13">
      <c r="A101" s="384">
        <v>91</v>
      </c>
      <c r="B101" s="397" t="s">
        <v>344</v>
      </c>
      <c r="C101" s="398">
        <v>23.75</v>
      </c>
      <c r="D101" s="399">
        <v>23.95</v>
      </c>
      <c r="E101" s="399">
        <v>23.099999999999998</v>
      </c>
      <c r="F101" s="399">
        <v>22.45</v>
      </c>
      <c r="G101" s="399">
        <v>21.599999999999998</v>
      </c>
      <c r="H101" s="399">
        <v>24.599999999999998</v>
      </c>
      <c r="I101" s="399">
        <v>25.45</v>
      </c>
      <c r="J101" s="399">
        <v>26.099999999999998</v>
      </c>
      <c r="K101" s="397">
        <v>24.8</v>
      </c>
      <c r="L101" s="397">
        <v>23.3</v>
      </c>
      <c r="M101" s="397">
        <v>33.640030000000003</v>
      </c>
    </row>
    <row r="102" spans="1:13">
      <c r="A102" s="384">
        <v>92</v>
      </c>
      <c r="B102" s="397" t="s">
        <v>345</v>
      </c>
      <c r="C102" s="398">
        <v>234.3</v>
      </c>
      <c r="D102" s="399">
        <v>233</v>
      </c>
      <c r="E102" s="399">
        <v>229.3</v>
      </c>
      <c r="F102" s="399">
        <v>224.3</v>
      </c>
      <c r="G102" s="399">
        <v>220.60000000000002</v>
      </c>
      <c r="H102" s="399">
        <v>238</v>
      </c>
      <c r="I102" s="399">
        <v>241.7</v>
      </c>
      <c r="J102" s="399">
        <v>246.7</v>
      </c>
      <c r="K102" s="397">
        <v>236.7</v>
      </c>
      <c r="L102" s="397">
        <v>228</v>
      </c>
      <c r="M102" s="397">
        <v>4.6105200000000002</v>
      </c>
    </row>
    <row r="103" spans="1:13">
      <c r="A103" s="384">
        <v>93</v>
      </c>
      <c r="B103" s="397" t="s">
        <v>346</v>
      </c>
      <c r="C103" s="398">
        <v>168.7</v>
      </c>
      <c r="D103" s="399">
        <v>167.11666666666667</v>
      </c>
      <c r="E103" s="399">
        <v>164.73333333333335</v>
      </c>
      <c r="F103" s="399">
        <v>160.76666666666668</v>
      </c>
      <c r="G103" s="399">
        <v>158.38333333333335</v>
      </c>
      <c r="H103" s="399">
        <v>171.08333333333334</v>
      </c>
      <c r="I103" s="399">
        <v>173.46666666666667</v>
      </c>
      <c r="J103" s="399">
        <v>177.43333333333334</v>
      </c>
      <c r="K103" s="397">
        <v>169.5</v>
      </c>
      <c r="L103" s="397">
        <v>163.15</v>
      </c>
      <c r="M103" s="397">
        <v>1.6621699999999999</v>
      </c>
    </row>
    <row r="104" spans="1:13">
      <c r="A104" s="384">
        <v>94</v>
      </c>
      <c r="B104" s="397" t="s">
        <v>347</v>
      </c>
      <c r="C104" s="398">
        <v>2701.75</v>
      </c>
      <c r="D104" s="399">
        <v>2695.5833333333335</v>
      </c>
      <c r="E104" s="399">
        <v>2676.166666666667</v>
      </c>
      <c r="F104" s="399">
        <v>2650.5833333333335</v>
      </c>
      <c r="G104" s="399">
        <v>2631.166666666667</v>
      </c>
      <c r="H104" s="399">
        <v>2721.166666666667</v>
      </c>
      <c r="I104" s="399">
        <v>2740.5833333333339</v>
      </c>
      <c r="J104" s="399">
        <v>2766.166666666667</v>
      </c>
      <c r="K104" s="397">
        <v>2715</v>
      </c>
      <c r="L104" s="397">
        <v>2670</v>
      </c>
      <c r="M104" s="397">
        <v>2.9139999999999999E-2</v>
      </c>
    </row>
    <row r="105" spans="1:13">
      <c r="A105" s="384">
        <v>95</v>
      </c>
      <c r="B105" s="397" t="s">
        <v>348</v>
      </c>
      <c r="C105" s="398">
        <v>331.6</v>
      </c>
      <c r="D105" s="399">
        <v>329.78333333333336</v>
      </c>
      <c r="E105" s="399">
        <v>319.56666666666672</v>
      </c>
      <c r="F105" s="399">
        <v>307.53333333333336</v>
      </c>
      <c r="G105" s="399">
        <v>297.31666666666672</v>
      </c>
      <c r="H105" s="399">
        <v>341.81666666666672</v>
      </c>
      <c r="I105" s="399">
        <v>352.0333333333333</v>
      </c>
      <c r="J105" s="399">
        <v>364.06666666666672</v>
      </c>
      <c r="K105" s="397">
        <v>340</v>
      </c>
      <c r="L105" s="397">
        <v>317.75</v>
      </c>
      <c r="M105" s="397">
        <v>6.4589999999999995E-2</v>
      </c>
    </row>
    <row r="106" spans="1:13">
      <c r="A106" s="384">
        <v>96</v>
      </c>
      <c r="B106" s="397" t="s">
        <v>349</v>
      </c>
      <c r="C106" s="398">
        <v>170.2</v>
      </c>
      <c r="D106" s="399">
        <v>170.9</v>
      </c>
      <c r="E106" s="399">
        <v>167.55</v>
      </c>
      <c r="F106" s="399">
        <v>164.9</v>
      </c>
      <c r="G106" s="399">
        <v>161.55000000000001</v>
      </c>
      <c r="H106" s="399">
        <v>173.55</v>
      </c>
      <c r="I106" s="399">
        <v>176.89999999999998</v>
      </c>
      <c r="J106" s="399">
        <v>179.55</v>
      </c>
      <c r="K106" s="397">
        <v>174.25</v>
      </c>
      <c r="L106" s="397">
        <v>168.25</v>
      </c>
      <c r="M106" s="397">
        <v>10.33564</v>
      </c>
    </row>
    <row r="107" spans="1:13">
      <c r="A107" s="384">
        <v>97</v>
      </c>
      <c r="B107" s="397" t="s">
        <v>350</v>
      </c>
      <c r="C107" s="398">
        <v>156.44999999999999</v>
      </c>
      <c r="D107" s="399">
        <v>156.93333333333334</v>
      </c>
      <c r="E107" s="399">
        <v>155.06666666666666</v>
      </c>
      <c r="F107" s="399">
        <v>153.68333333333334</v>
      </c>
      <c r="G107" s="399">
        <v>151.81666666666666</v>
      </c>
      <c r="H107" s="399">
        <v>158.31666666666666</v>
      </c>
      <c r="I107" s="399">
        <v>160.18333333333334</v>
      </c>
      <c r="J107" s="399">
        <v>161.56666666666666</v>
      </c>
      <c r="K107" s="397">
        <v>158.80000000000001</v>
      </c>
      <c r="L107" s="397">
        <v>155.55000000000001</v>
      </c>
      <c r="M107" s="397">
        <v>1.0089399999999999</v>
      </c>
    </row>
    <row r="108" spans="1:13">
      <c r="A108" s="384">
        <v>98</v>
      </c>
      <c r="B108" s="397" t="s">
        <v>351</v>
      </c>
      <c r="C108" s="398">
        <v>470.6</v>
      </c>
      <c r="D108" s="399">
        <v>470.20000000000005</v>
      </c>
      <c r="E108" s="399">
        <v>453.35000000000008</v>
      </c>
      <c r="F108" s="399">
        <v>436.1</v>
      </c>
      <c r="G108" s="399">
        <v>419.25000000000006</v>
      </c>
      <c r="H108" s="399">
        <v>487.4500000000001</v>
      </c>
      <c r="I108" s="399">
        <v>504.3</v>
      </c>
      <c r="J108" s="399">
        <v>521.55000000000018</v>
      </c>
      <c r="K108" s="397">
        <v>487.05</v>
      </c>
      <c r="L108" s="397">
        <v>452.95</v>
      </c>
      <c r="M108" s="397">
        <v>0.27988000000000002</v>
      </c>
    </row>
    <row r="109" spans="1:13">
      <c r="A109" s="384">
        <v>99</v>
      </c>
      <c r="B109" s="405" t="s">
        <v>83</v>
      </c>
      <c r="C109" s="398">
        <v>313.2</v>
      </c>
      <c r="D109" s="399">
        <v>310.73333333333335</v>
      </c>
      <c r="E109" s="399">
        <v>305.91666666666669</v>
      </c>
      <c r="F109" s="399">
        <v>298.63333333333333</v>
      </c>
      <c r="G109" s="399">
        <v>293.81666666666666</v>
      </c>
      <c r="H109" s="399">
        <v>318.01666666666671</v>
      </c>
      <c r="I109" s="399">
        <v>322.83333333333331</v>
      </c>
      <c r="J109" s="399">
        <v>330.11666666666673</v>
      </c>
      <c r="K109" s="397">
        <v>315.55</v>
      </c>
      <c r="L109" s="397">
        <v>303.45</v>
      </c>
      <c r="M109" s="397">
        <v>27.474419999999999</v>
      </c>
    </row>
    <row r="110" spans="1:13">
      <c r="A110" s="384">
        <v>100</v>
      </c>
      <c r="B110" s="397" t="s">
        <v>84</v>
      </c>
      <c r="C110" s="398">
        <v>469.2</v>
      </c>
      <c r="D110" s="399">
        <v>468.59999999999997</v>
      </c>
      <c r="E110" s="399">
        <v>462.99999999999994</v>
      </c>
      <c r="F110" s="399">
        <v>456.79999999999995</v>
      </c>
      <c r="G110" s="399">
        <v>451.19999999999993</v>
      </c>
      <c r="H110" s="399">
        <v>474.79999999999995</v>
      </c>
      <c r="I110" s="399">
        <v>480.4</v>
      </c>
      <c r="J110" s="399">
        <v>486.59999999999997</v>
      </c>
      <c r="K110" s="397">
        <v>474.2</v>
      </c>
      <c r="L110" s="397">
        <v>462.4</v>
      </c>
      <c r="M110" s="397">
        <v>36.49879</v>
      </c>
    </row>
    <row r="111" spans="1:13">
      <c r="A111" s="384">
        <v>101</v>
      </c>
      <c r="B111" s="397" t="s">
        <v>238</v>
      </c>
      <c r="C111" s="398">
        <v>212.95</v>
      </c>
      <c r="D111" s="399">
        <v>212.43333333333331</v>
      </c>
      <c r="E111" s="399">
        <v>210.51666666666662</v>
      </c>
      <c r="F111" s="399">
        <v>208.08333333333331</v>
      </c>
      <c r="G111" s="399">
        <v>206.16666666666663</v>
      </c>
      <c r="H111" s="399">
        <v>214.86666666666662</v>
      </c>
      <c r="I111" s="399">
        <v>216.7833333333333</v>
      </c>
      <c r="J111" s="399">
        <v>219.21666666666661</v>
      </c>
      <c r="K111" s="397">
        <v>214.35</v>
      </c>
      <c r="L111" s="397">
        <v>210</v>
      </c>
      <c r="M111" s="397">
        <v>7.827</v>
      </c>
    </row>
    <row r="112" spans="1:13">
      <c r="A112" s="384">
        <v>102</v>
      </c>
      <c r="B112" s="397" t="s">
        <v>85</v>
      </c>
      <c r="C112" s="398">
        <v>207.1</v>
      </c>
      <c r="D112" s="399">
        <v>205.65</v>
      </c>
      <c r="E112" s="399">
        <v>203.3</v>
      </c>
      <c r="F112" s="399">
        <v>199.5</v>
      </c>
      <c r="G112" s="399">
        <v>197.15</v>
      </c>
      <c r="H112" s="399">
        <v>209.45000000000002</v>
      </c>
      <c r="I112" s="399">
        <v>211.79999999999998</v>
      </c>
      <c r="J112" s="399">
        <v>215.60000000000002</v>
      </c>
      <c r="K112" s="397">
        <v>208</v>
      </c>
      <c r="L112" s="397">
        <v>201.85</v>
      </c>
      <c r="M112" s="397">
        <v>71.184330000000003</v>
      </c>
    </row>
    <row r="113" spans="1:13">
      <c r="A113" s="384">
        <v>103</v>
      </c>
      <c r="B113" s="397" t="s">
        <v>352</v>
      </c>
      <c r="C113" s="398">
        <v>409.6</v>
      </c>
      <c r="D113" s="399">
        <v>406.45</v>
      </c>
      <c r="E113" s="399">
        <v>393.15</v>
      </c>
      <c r="F113" s="399">
        <v>376.7</v>
      </c>
      <c r="G113" s="399">
        <v>363.4</v>
      </c>
      <c r="H113" s="399">
        <v>422.9</v>
      </c>
      <c r="I113" s="399">
        <v>436.20000000000005</v>
      </c>
      <c r="J113" s="399">
        <v>452.65</v>
      </c>
      <c r="K113" s="397">
        <v>419.75</v>
      </c>
      <c r="L113" s="397">
        <v>390</v>
      </c>
      <c r="M113" s="397">
        <v>5.5570700000000004</v>
      </c>
    </row>
    <row r="114" spans="1:13">
      <c r="A114" s="384">
        <v>104</v>
      </c>
      <c r="B114" s="397" t="s">
        <v>353</v>
      </c>
      <c r="C114" s="398">
        <v>32.049999999999997</v>
      </c>
      <c r="D114" s="399">
        <v>32.049999999999997</v>
      </c>
      <c r="E114" s="399">
        <v>32.049999999999997</v>
      </c>
      <c r="F114" s="399">
        <v>32.049999999999997</v>
      </c>
      <c r="G114" s="399">
        <v>32.049999999999997</v>
      </c>
      <c r="H114" s="399">
        <v>32.049999999999997</v>
      </c>
      <c r="I114" s="399">
        <v>32.049999999999997</v>
      </c>
      <c r="J114" s="399">
        <v>32.049999999999997</v>
      </c>
      <c r="K114" s="397">
        <v>32.049999999999997</v>
      </c>
      <c r="L114" s="397">
        <v>32.049999999999997</v>
      </c>
      <c r="M114" s="397">
        <v>0.68984999999999996</v>
      </c>
    </row>
    <row r="115" spans="1:13">
      <c r="A115" s="384">
        <v>105</v>
      </c>
      <c r="B115" s="397" t="s">
        <v>86</v>
      </c>
      <c r="C115" s="398">
        <v>1534.25</v>
      </c>
      <c r="D115" s="399">
        <v>1542.25</v>
      </c>
      <c r="E115" s="399">
        <v>1520</v>
      </c>
      <c r="F115" s="399">
        <v>1505.75</v>
      </c>
      <c r="G115" s="399">
        <v>1483.5</v>
      </c>
      <c r="H115" s="399">
        <v>1556.5</v>
      </c>
      <c r="I115" s="399">
        <v>1578.75</v>
      </c>
      <c r="J115" s="399">
        <v>1593</v>
      </c>
      <c r="K115" s="397">
        <v>1564.5</v>
      </c>
      <c r="L115" s="397">
        <v>1528</v>
      </c>
      <c r="M115" s="397">
        <v>4.6065800000000001</v>
      </c>
    </row>
    <row r="116" spans="1:13">
      <c r="A116" s="384">
        <v>106</v>
      </c>
      <c r="B116" s="397" t="s">
        <v>87</v>
      </c>
      <c r="C116" s="398">
        <v>580.70000000000005</v>
      </c>
      <c r="D116" s="399">
        <v>582.36666666666667</v>
      </c>
      <c r="E116" s="399">
        <v>569.73333333333335</v>
      </c>
      <c r="F116" s="399">
        <v>558.76666666666665</v>
      </c>
      <c r="G116" s="399">
        <v>546.13333333333333</v>
      </c>
      <c r="H116" s="399">
        <v>593.33333333333337</v>
      </c>
      <c r="I116" s="399">
        <v>605.96666666666681</v>
      </c>
      <c r="J116" s="399">
        <v>616.93333333333339</v>
      </c>
      <c r="K116" s="397">
        <v>595</v>
      </c>
      <c r="L116" s="397">
        <v>571.4</v>
      </c>
      <c r="M116" s="397">
        <v>20.253019999999999</v>
      </c>
    </row>
    <row r="117" spans="1:13">
      <c r="A117" s="384">
        <v>107</v>
      </c>
      <c r="B117" s="397" t="s">
        <v>239</v>
      </c>
      <c r="C117" s="398">
        <v>477</v>
      </c>
      <c r="D117" s="399">
        <v>482.95</v>
      </c>
      <c r="E117" s="399">
        <v>466.9</v>
      </c>
      <c r="F117" s="399">
        <v>456.8</v>
      </c>
      <c r="G117" s="399">
        <v>440.75</v>
      </c>
      <c r="H117" s="399">
        <v>493.04999999999995</v>
      </c>
      <c r="I117" s="399">
        <v>509.1</v>
      </c>
      <c r="J117" s="399">
        <v>519.19999999999993</v>
      </c>
      <c r="K117" s="397">
        <v>499</v>
      </c>
      <c r="L117" s="397">
        <v>472.85</v>
      </c>
      <c r="M117" s="397">
        <v>2.6089899999999999</v>
      </c>
    </row>
    <row r="118" spans="1:13">
      <c r="A118" s="384">
        <v>108</v>
      </c>
      <c r="B118" s="397" t="s">
        <v>354</v>
      </c>
      <c r="C118" s="398">
        <v>16.55</v>
      </c>
      <c r="D118" s="399">
        <v>16.650000000000002</v>
      </c>
      <c r="E118" s="399">
        <v>16.200000000000003</v>
      </c>
      <c r="F118" s="399">
        <v>15.850000000000001</v>
      </c>
      <c r="G118" s="399">
        <v>15.400000000000002</v>
      </c>
      <c r="H118" s="399">
        <v>17.000000000000004</v>
      </c>
      <c r="I118" s="399">
        <v>17.45</v>
      </c>
      <c r="J118" s="399">
        <v>17.800000000000004</v>
      </c>
      <c r="K118" s="397">
        <v>17.100000000000001</v>
      </c>
      <c r="L118" s="397">
        <v>16.3</v>
      </c>
      <c r="M118" s="397">
        <v>6.9026500000000004</v>
      </c>
    </row>
    <row r="119" spans="1:13">
      <c r="A119" s="384">
        <v>109</v>
      </c>
      <c r="B119" s="397" t="s">
        <v>355</v>
      </c>
      <c r="C119" s="398">
        <v>1.7</v>
      </c>
      <c r="D119" s="399">
        <v>1.7</v>
      </c>
      <c r="E119" s="399">
        <v>1.7</v>
      </c>
      <c r="F119" s="399">
        <v>1.7</v>
      </c>
      <c r="G119" s="399">
        <v>1.7</v>
      </c>
      <c r="H119" s="399">
        <v>1.7</v>
      </c>
      <c r="I119" s="399">
        <v>1.7</v>
      </c>
      <c r="J119" s="399">
        <v>1.7</v>
      </c>
      <c r="K119" s="397">
        <v>1.7</v>
      </c>
      <c r="L119" s="397">
        <v>1.7</v>
      </c>
      <c r="M119" s="397">
        <v>3.34287</v>
      </c>
    </row>
    <row r="120" spans="1:13">
      <c r="A120" s="384">
        <v>110</v>
      </c>
      <c r="B120" s="397" t="s">
        <v>356</v>
      </c>
      <c r="C120" s="398">
        <v>638.75</v>
      </c>
      <c r="D120" s="399">
        <v>640.26666666666677</v>
      </c>
      <c r="E120" s="399">
        <v>633.63333333333355</v>
      </c>
      <c r="F120" s="399">
        <v>628.51666666666677</v>
      </c>
      <c r="G120" s="399">
        <v>621.88333333333355</v>
      </c>
      <c r="H120" s="399">
        <v>645.38333333333355</v>
      </c>
      <c r="I120" s="399">
        <v>652.01666666666677</v>
      </c>
      <c r="J120" s="399">
        <v>657.13333333333355</v>
      </c>
      <c r="K120" s="397">
        <v>646.9</v>
      </c>
      <c r="L120" s="397">
        <v>635.15</v>
      </c>
      <c r="M120" s="397">
        <v>0.53015999999999996</v>
      </c>
    </row>
    <row r="121" spans="1:13">
      <c r="A121" s="384">
        <v>111</v>
      </c>
      <c r="B121" s="397" t="s">
        <v>240</v>
      </c>
      <c r="C121" s="398">
        <v>253.1</v>
      </c>
      <c r="D121" s="399">
        <v>253.63333333333333</v>
      </c>
      <c r="E121" s="399">
        <v>250.56666666666666</v>
      </c>
      <c r="F121" s="399">
        <v>248.03333333333333</v>
      </c>
      <c r="G121" s="399">
        <v>244.96666666666667</v>
      </c>
      <c r="H121" s="399">
        <v>256.16666666666663</v>
      </c>
      <c r="I121" s="399">
        <v>259.23333333333335</v>
      </c>
      <c r="J121" s="399">
        <v>261.76666666666665</v>
      </c>
      <c r="K121" s="397">
        <v>256.7</v>
      </c>
      <c r="L121" s="397">
        <v>251.1</v>
      </c>
      <c r="M121" s="397">
        <v>11.23889</v>
      </c>
    </row>
    <row r="122" spans="1:13">
      <c r="A122" s="384">
        <v>112</v>
      </c>
      <c r="B122" s="397" t="s">
        <v>88</v>
      </c>
      <c r="C122" s="398">
        <v>550.04999999999995</v>
      </c>
      <c r="D122" s="399">
        <v>550.16666666666663</v>
      </c>
      <c r="E122" s="399">
        <v>541.58333333333326</v>
      </c>
      <c r="F122" s="399">
        <v>533.11666666666667</v>
      </c>
      <c r="G122" s="399">
        <v>524.5333333333333</v>
      </c>
      <c r="H122" s="399">
        <v>558.63333333333321</v>
      </c>
      <c r="I122" s="399">
        <v>567.21666666666647</v>
      </c>
      <c r="J122" s="399">
        <v>575.68333333333317</v>
      </c>
      <c r="K122" s="397">
        <v>558.75</v>
      </c>
      <c r="L122" s="397">
        <v>541.70000000000005</v>
      </c>
      <c r="M122" s="397">
        <v>10.556229999999999</v>
      </c>
    </row>
    <row r="123" spans="1:13">
      <c r="A123" s="384">
        <v>113</v>
      </c>
      <c r="B123" s="397" t="s">
        <v>357</v>
      </c>
      <c r="C123" s="398">
        <v>408.05</v>
      </c>
      <c r="D123" s="399">
        <v>406.48333333333335</v>
      </c>
      <c r="E123" s="399">
        <v>403.06666666666672</v>
      </c>
      <c r="F123" s="399">
        <v>398.08333333333337</v>
      </c>
      <c r="G123" s="399">
        <v>394.66666666666674</v>
      </c>
      <c r="H123" s="399">
        <v>411.4666666666667</v>
      </c>
      <c r="I123" s="399">
        <v>414.88333333333333</v>
      </c>
      <c r="J123" s="399">
        <v>419.86666666666667</v>
      </c>
      <c r="K123" s="397">
        <v>409.9</v>
      </c>
      <c r="L123" s="397">
        <v>401.5</v>
      </c>
      <c r="M123" s="397">
        <v>0.76693999999999996</v>
      </c>
    </row>
    <row r="124" spans="1:13">
      <c r="A124" s="384">
        <v>114</v>
      </c>
      <c r="B124" s="397" t="s">
        <v>358</v>
      </c>
      <c r="C124" s="398">
        <v>147.19999999999999</v>
      </c>
      <c r="D124" s="399">
        <v>146.36666666666667</v>
      </c>
      <c r="E124" s="399">
        <v>144.73333333333335</v>
      </c>
      <c r="F124" s="399">
        <v>142.26666666666668</v>
      </c>
      <c r="G124" s="399">
        <v>140.63333333333335</v>
      </c>
      <c r="H124" s="399">
        <v>148.83333333333334</v>
      </c>
      <c r="I124" s="399">
        <v>150.46666666666667</v>
      </c>
      <c r="J124" s="399">
        <v>152.93333333333334</v>
      </c>
      <c r="K124" s="397">
        <v>148</v>
      </c>
      <c r="L124" s="397">
        <v>143.9</v>
      </c>
      <c r="M124" s="397">
        <v>0.21312</v>
      </c>
    </row>
    <row r="125" spans="1:13">
      <c r="A125" s="384">
        <v>115</v>
      </c>
      <c r="B125" s="397" t="s">
        <v>359</v>
      </c>
      <c r="C125" s="398">
        <v>182.55</v>
      </c>
      <c r="D125" s="399">
        <v>183.21666666666667</v>
      </c>
      <c r="E125" s="399">
        <v>180.43333333333334</v>
      </c>
      <c r="F125" s="399">
        <v>178.31666666666666</v>
      </c>
      <c r="G125" s="399">
        <v>175.53333333333333</v>
      </c>
      <c r="H125" s="399">
        <v>185.33333333333334</v>
      </c>
      <c r="I125" s="399">
        <v>188.1166666666667</v>
      </c>
      <c r="J125" s="399">
        <v>190.23333333333335</v>
      </c>
      <c r="K125" s="397">
        <v>186</v>
      </c>
      <c r="L125" s="397">
        <v>181.1</v>
      </c>
      <c r="M125" s="397">
        <v>8.4249600000000004</v>
      </c>
    </row>
    <row r="126" spans="1:13">
      <c r="A126" s="384">
        <v>116</v>
      </c>
      <c r="B126" s="397" t="s">
        <v>360</v>
      </c>
      <c r="C126" s="398">
        <v>376.6</v>
      </c>
      <c r="D126" s="399">
        <v>375.86666666666662</v>
      </c>
      <c r="E126" s="399">
        <v>368.78333333333325</v>
      </c>
      <c r="F126" s="399">
        <v>360.96666666666664</v>
      </c>
      <c r="G126" s="399">
        <v>353.88333333333327</v>
      </c>
      <c r="H126" s="399">
        <v>383.68333333333322</v>
      </c>
      <c r="I126" s="399">
        <v>390.76666666666659</v>
      </c>
      <c r="J126" s="399">
        <v>398.5833333333332</v>
      </c>
      <c r="K126" s="397">
        <v>382.95</v>
      </c>
      <c r="L126" s="397">
        <v>368.05</v>
      </c>
      <c r="M126" s="397">
        <v>1.06674</v>
      </c>
    </row>
    <row r="127" spans="1:13">
      <c r="A127" s="384">
        <v>117</v>
      </c>
      <c r="B127" s="397" t="s">
        <v>94</v>
      </c>
      <c r="C127" s="398">
        <v>185.15</v>
      </c>
      <c r="D127" s="399">
        <v>184.83333333333334</v>
      </c>
      <c r="E127" s="399">
        <v>182.91666666666669</v>
      </c>
      <c r="F127" s="399">
        <v>180.68333333333334</v>
      </c>
      <c r="G127" s="399">
        <v>178.76666666666668</v>
      </c>
      <c r="H127" s="399">
        <v>187.06666666666669</v>
      </c>
      <c r="I127" s="399">
        <v>188.98333333333338</v>
      </c>
      <c r="J127" s="399">
        <v>191.2166666666667</v>
      </c>
      <c r="K127" s="397">
        <v>186.75</v>
      </c>
      <c r="L127" s="397">
        <v>182.6</v>
      </c>
      <c r="M127" s="397">
        <v>51.129950000000001</v>
      </c>
    </row>
    <row r="128" spans="1:13">
      <c r="A128" s="384">
        <v>118</v>
      </c>
      <c r="B128" s="397" t="s">
        <v>89</v>
      </c>
      <c r="C128" s="398">
        <v>463.85</v>
      </c>
      <c r="D128" s="399">
        <v>465.59999999999997</v>
      </c>
      <c r="E128" s="399">
        <v>459.24999999999994</v>
      </c>
      <c r="F128" s="399">
        <v>454.65</v>
      </c>
      <c r="G128" s="399">
        <v>448.29999999999995</v>
      </c>
      <c r="H128" s="399">
        <v>470.19999999999993</v>
      </c>
      <c r="I128" s="399">
        <v>476.54999999999995</v>
      </c>
      <c r="J128" s="399">
        <v>481.14999999999992</v>
      </c>
      <c r="K128" s="397">
        <v>471.95</v>
      </c>
      <c r="L128" s="397">
        <v>461</v>
      </c>
      <c r="M128" s="397">
        <v>18.184909999999999</v>
      </c>
    </row>
    <row r="129" spans="1:13">
      <c r="A129" s="384">
        <v>119</v>
      </c>
      <c r="B129" s="397" t="s">
        <v>241</v>
      </c>
      <c r="C129" s="398">
        <v>814.3</v>
      </c>
      <c r="D129" s="399">
        <v>816.0333333333333</v>
      </c>
      <c r="E129" s="399">
        <v>806.76666666666665</v>
      </c>
      <c r="F129" s="399">
        <v>799.23333333333335</v>
      </c>
      <c r="G129" s="399">
        <v>789.9666666666667</v>
      </c>
      <c r="H129" s="399">
        <v>823.56666666666661</v>
      </c>
      <c r="I129" s="399">
        <v>832.83333333333326</v>
      </c>
      <c r="J129" s="399">
        <v>840.36666666666656</v>
      </c>
      <c r="K129" s="397">
        <v>825.3</v>
      </c>
      <c r="L129" s="397">
        <v>808.5</v>
      </c>
      <c r="M129" s="397">
        <v>1.0885</v>
      </c>
    </row>
    <row r="130" spans="1:13">
      <c r="A130" s="384">
        <v>120</v>
      </c>
      <c r="B130" s="397" t="s">
        <v>361</v>
      </c>
      <c r="C130" s="398">
        <v>340.3</v>
      </c>
      <c r="D130" s="399">
        <v>338.76666666666671</v>
      </c>
      <c r="E130" s="399">
        <v>335.63333333333344</v>
      </c>
      <c r="F130" s="399">
        <v>330.96666666666675</v>
      </c>
      <c r="G130" s="399">
        <v>327.83333333333348</v>
      </c>
      <c r="H130" s="399">
        <v>343.43333333333339</v>
      </c>
      <c r="I130" s="399">
        <v>346.56666666666672</v>
      </c>
      <c r="J130" s="399">
        <v>351.23333333333335</v>
      </c>
      <c r="K130" s="397">
        <v>341.9</v>
      </c>
      <c r="L130" s="397">
        <v>334.1</v>
      </c>
      <c r="M130" s="397">
        <v>2.4383499999999998</v>
      </c>
    </row>
    <row r="131" spans="1:13">
      <c r="A131" s="384">
        <v>121</v>
      </c>
      <c r="B131" s="397" t="s">
        <v>362</v>
      </c>
      <c r="C131" s="398">
        <v>206.35</v>
      </c>
      <c r="D131" s="399">
        <v>207.61666666666667</v>
      </c>
      <c r="E131" s="399">
        <v>204.23333333333335</v>
      </c>
      <c r="F131" s="399">
        <v>202.11666666666667</v>
      </c>
      <c r="G131" s="399">
        <v>198.73333333333335</v>
      </c>
      <c r="H131" s="399">
        <v>209.73333333333335</v>
      </c>
      <c r="I131" s="399">
        <v>213.11666666666667</v>
      </c>
      <c r="J131" s="399">
        <v>215.23333333333335</v>
      </c>
      <c r="K131" s="397">
        <v>211</v>
      </c>
      <c r="L131" s="397">
        <v>205.5</v>
      </c>
      <c r="M131" s="397">
        <v>6.9585600000000003</v>
      </c>
    </row>
    <row r="132" spans="1:13">
      <c r="A132" s="384">
        <v>122</v>
      </c>
      <c r="B132" s="397" t="s">
        <v>363</v>
      </c>
      <c r="C132" s="398">
        <v>48.15</v>
      </c>
      <c r="D132" s="399">
        <v>48.449999999999996</v>
      </c>
      <c r="E132" s="399">
        <v>46.849999999999994</v>
      </c>
      <c r="F132" s="399">
        <v>45.55</v>
      </c>
      <c r="G132" s="399">
        <v>43.949999999999996</v>
      </c>
      <c r="H132" s="399">
        <v>49.749999999999993</v>
      </c>
      <c r="I132" s="399">
        <v>51.35</v>
      </c>
      <c r="J132" s="399">
        <v>52.649999999999991</v>
      </c>
      <c r="K132" s="397">
        <v>50.05</v>
      </c>
      <c r="L132" s="397">
        <v>47.15</v>
      </c>
      <c r="M132" s="397">
        <v>0.25345000000000001</v>
      </c>
    </row>
    <row r="133" spans="1:13">
      <c r="A133" s="384">
        <v>123</v>
      </c>
      <c r="B133" s="397" t="s">
        <v>364</v>
      </c>
      <c r="C133" s="398">
        <v>18.3</v>
      </c>
      <c r="D133" s="399">
        <v>18.3</v>
      </c>
      <c r="E133" s="399">
        <v>18.3</v>
      </c>
      <c r="F133" s="399">
        <v>18.3</v>
      </c>
      <c r="G133" s="399">
        <v>18.3</v>
      </c>
      <c r="H133" s="399">
        <v>18.3</v>
      </c>
      <c r="I133" s="399">
        <v>18.3</v>
      </c>
      <c r="J133" s="399">
        <v>18.3</v>
      </c>
      <c r="K133" s="397">
        <v>18.3</v>
      </c>
      <c r="L133" s="397">
        <v>18.3</v>
      </c>
      <c r="M133" s="397">
        <v>3.6522899999999998</v>
      </c>
    </row>
    <row r="134" spans="1:13">
      <c r="A134" s="384">
        <v>124</v>
      </c>
      <c r="B134" s="397" t="s">
        <v>365</v>
      </c>
      <c r="C134" s="398">
        <v>459</v>
      </c>
      <c r="D134" s="399">
        <v>454.93333333333334</v>
      </c>
      <c r="E134" s="399">
        <v>435.56666666666666</v>
      </c>
      <c r="F134" s="399">
        <v>412.13333333333333</v>
      </c>
      <c r="G134" s="399">
        <v>392.76666666666665</v>
      </c>
      <c r="H134" s="399">
        <v>478.36666666666667</v>
      </c>
      <c r="I134" s="399">
        <v>497.73333333333335</v>
      </c>
      <c r="J134" s="399">
        <v>521.16666666666674</v>
      </c>
      <c r="K134" s="397">
        <v>474.3</v>
      </c>
      <c r="L134" s="397">
        <v>431.5</v>
      </c>
      <c r="M134" s="397">
        <v>11.12912</v>
      </c>
    </row>
    <row r="135" spans="1:13">
      <c r="A135" s="384">
        <v>125</v>
      </c>
      <c r="B135" s="397" t="s">
        <v>91</v>
      </c>
      <c r="C135" s="398">
        <v>16.2</v>
      </c>
      <c r="D135" s="399">
        <v>14.933333333333332</v>
      </c>
      <c r="E135" s="399">
        <v>13.416666666666664</v>
      </c>
      <c r="F135" s="399">
        <v>10.633333333333333</v>
      </c>
      <c r="G135" s="399">
        <v>9.1166666666666654</v>
      </c>
      <c r="H135" s="399">
        <v>17.716666666666661</v>
      </c>
      <c r="I135" s="399">
        <v>19.233333333333334</v>
      </c>
      <c r="J135" s="399">
        <v>22.016666666666662</v>
      </c>
      <c r="K135" s="397">
        <v>16.45</v>
      </c>
      <c r="L135" s="397">
        <v>12.15</v>
      </c>
      <c r="M135" s="397">
        <v>1510.27585</v>
      </c>
    </row>
    <row r="136" spans="1:13">
      <c r="A136" s="384">
        <v>126</v>
      </c>
      <c r="B136" s="397" t="s">
        <v>366</v>
      </c>
      <c r="C136" s="398">
        <v>116.5</v>
      </c>
      <c r="D136" s="399">
        <v>117.06666666666666</v>
      </c>
      <c r="E136" s="399">
        <v>114.43333333333332</v>
      </c>
      <c r="F136" s="399">
        <v>112.36666666666666</v>
      </c>
      <c r="G136" s="399">
        <v>109.73333333333332</v>
      </c>
      <c r="H136" s="399">
        <v>119.13333333333333</v>
      </c>
      <c r="I136" s="399">
        <v>121.76666666666665</v>
      </c>
      <c r="J136" s="399">
        <v>123.83333333333333</v>
      </c>
      <c r="K136" s="397">
        <v>119.7</v>
      </c>
      <c r="L136" s="397">
        <v>115</v>
      </c>
      <c r="M136" s="397">
        <v>1.9935799999999999</v>
      </c>
    </row>
    <row r="137" spans="1:13">
      <c r="A137" s="384">
        <v>127</v>
      </c>
      <c r="B137" s="397" t="s">
        <v>92</v>
      </c>
      <c r="C137" s="398">
        <v>1743.15</v>
      </c>
      <c r="D137" s="399">
        <v>1751.2666666666667</v>
      </c>
      <c r="E137" s="399">
        <v>1730.6833333333334</v>
      </c>
      <c r="F137" s="399">
        <v>1718.2166666666667</v>
      </c>
      <c r="G137" s="399">
        <v>1697.6333333333334</v>
      </c>
      <c r="H137" s="399">
        <v>1763.7333333333333</v>
      </c>
      <c r="I137" s="399">
        <v>1784.3166666666668</v>
      </c>
      <c r="J137" s="399">
        <v>1796.7833333333333</v>
      </c>
      <c r="K137" s="397">
        <v>1771.85</v>
      </c>
      <c r="L137" s="397">
        <v>1738.8</v>
      </c>
      <c r="M137" s="397">
        <v>3.3986499999999999</v>
      </c>
    </row>
    <row r="138" spans="1:13">
      <c r="A138" s="384">
        <v>128</v>
      </c>
      <c r="B138" s="397" t="s">
        <v>367</v>
      </c>
      <c r="C138" s="398">
        <v>3013.35</v>
      </c>
      <c r="D138" s="399">
        <v>3009.1166666666668</v>
      </c>
      <c r="E138" s="399">
        <v>2979.2333333333336</v>
      </c>
      <c r="F138" s="399">
        <v>2945.1166666666668</v>
      </c>
      <c r="G138" s="399">
        <v>2915.2333333333336</v>
      </c>
      <c r="H138" s="399">
        <v>3043.2333333333336</v>
      </c>
      <c r="I138" s="399">
        <v>3073.1166666666668</v>
      </c>
      <c r="J138" s="399">
        <v>3107.2333333333336</v>
      </c>
      <c r="K138" s="397">
        <v>3039</v>
      </c>
      <c r="L138" s="397">
        <v>2975</v>
      </c>
      <c r="M138" s="397">
        <v>4.1880000000000001E-2</v>
      </c>
    </row>
    <row r="139" spans="1:13">
      <c r="A139" s="384">
        <v>129</v>
      </c>
      <c r="B139" s="397" t="s">
        <v>368</v>
      </c>
      <c r="C139" s="398">
        <v>1451.45</v>
      </c>
      <c r="D139" s="399">
        <v>1482.5333333333335</v>
      </c>
      <c r="E139" s="399">
        <v>1415.0666666666671</v>
      </c>
      <c r="F139" s="399">
        <v>1378.6833333333336</v>
      </c>
      <c r="G139" s="399">
        <v>1311.2166666666672</v>
      </c>
      <c r="H139" s="399">
        <v>1518.916666666667</v>
      </c>
      <c r="I139" s="399">
        <v>1586.3833333333337</v>
      </c>
      <c r="J139" s="399">
        <v>1622.7666666666669</v>
      </c>
      <c r="K139" s="397">
        <v>1550</v>
      </c>
      <c r="L139" s="397">
        <v>1446.15</v>
      </c>
      <c r="M139" s="397">
        <v>2.2246800000000002</v>
      </c>
    </row>
    <row r="140" spans="1:13">
      <c r="A140" s="384">
        <v>130</v>
      </c>
      <c r="B140" s="397" t="s">
        <v>95</v>
      </c>
      <c r="C140" s="398">
        <v>2756.6</v>
      </c>
      <c r="D140" s="399">
        <v>2773.8666666666668</v>
      </c>
      <c r="E140" s="399">
        <v>2718.5833333333335</v>
      </c>
      <c r="F140" s="399">
        <v>2680.5666666666666</v>
      </c>
      <c r="G140" s="399">
        <v>2625.2833333333333</v>
      </c>
      <c r="H140" s="399">
        <v>2811.8833333333337</v>
      </c>
      <c r="I140" s="399">
        <v>2867.1666666666665</v>
      </c>
      <c r="J140" s="399">
        <v>2905.1833333333338</v>
      </c>
      <c r="K140" s="397">
        <v>2829.15</v>
      </c>
      <c r="L140" s="397">
        <v>2735.85</v>
      </c>
      <c r="M140" s="397">
        <v>30.00855</v>
      </c>
    </row>
    <row r="141" spans="1:13">
      <c r="A141" s="384">
        <v>131</v>
      </c>
      <c r="B141" s="397" t="s">
        <v>369</v>
      </c>
      <c r="C141" s="398">
        <v>170.05</v>
      </c>
      <c r="D141" s="399">
        <v>171.5</v>
      </c>
      <c r="E141" s="399">
        <v>167.1</v>
      </c>
      <c r="F141" s="399">
        <v>164.15</v>
      </c>
      <c r="G141" s="399">
        <v>159.75</v>
      </c>
      <c r="H141" s="399">
        <v>174.45</v>
      </c>
      <c r="I141" s="399">
        <v>178.84999999999997</v>
      </c>
      <c r="J141" s="399">
        <v>181.79999999999998</v>
      </c>
      <c r="K141" s="397">
        <v>175.9</v>
      </c>
      <c r="L141" s="397">
        <v>168.55</v>
      </c>
      <c r="M141" s="397">
        <v>4.1154799999999998</v>
      </c>
    </row>
    <row r="142" spans="1:13">
      <c r="A142" s="384">
        <v>132</v>
      </c>
      <c r="B142" s="397" t="s">
        <v>370</v>
      </c>
      <c r="C142" s="398">
        <v>166.95</v>
      </c>
      <c r="D142" s="399">
        <v>167.31666666666666</v>
      </c>
      <c r="E142" s="399">
        <v>165.13333333333333</v>
      </c>
      <c r="F142" s="399">
        <v>163.31666666666666</v>
      </c>
      <c r="G142" s="399">
        <v>161.13333333333333</v>
      </c>
      <c r="H142" s="399">
        <v>169.13333333333333</v>
      </c>
      <c r="I142" s="399">
        <v>171.31666666666666</v>
      </c>
      <c r="J142" s="399">
        <v>173.13333333333333</v>
      </c>
      <c r="K142" s="397">
        <v>169.5</v>
      </c>
      <c r="L142" s="397">
        <v>165.5</v>
      </c>
      <c r="M142" s="397">
        <v>1.29234</v>
      </c>
    </row>
    <row r="143" spans="1:13">
      <c r="A143" s="384">
        <v>133</v>
      </c>
      <c r="B143" s="397" t="s">
        <v>242</v>
      </c>
      <c r="C143" s="398">
        <v>93.3</v>
      </c>
      <c r="D143" s="399">
        <v>93.383333333333326</v>
      </c>
      <c r="E143" s="399">
        <v>91.916666666666657</v>
      </c>
      <c r="F143" s="399">
        <v>90.533333333333331</v>
      </c>
      <c r="G143" s="399">
        <v>89.066666666666663</v>
      </c>
      <c r="H143" s="399">
        <v>94.766666666666652</v>
      </c>
      <c r="I143" s="399">
        <v>96.23333333333332</v>
      </c>
      <c r="J143" s="399">
        <v>97.616666666666646</v>
      </c>
      <c r="K143" s="397">
        <v>94.85</v>
      </c>
      <c r="L143" s="397">
        <v>92</v>
      </c>
      <c r="M143" s="397">
        <v>11.018509999999999</v>
      </c>
    </row>
    <row r="144" spans="1:13">
      <c r="A144" s="384">
        <v>134</v>
      </c>
      <c r="B144" s="397" t="s">
        <v>96</v>
      </c>
      <c r="C144" s="398">
        <v>21976.15</v>
      </c>
      <c r="D144" s="399">
        <v>22254.733333333334</v>
      </c>
      <c r="E144" s="399">
        <v>21621.466666666667</v>
      </c>
      <c r="F144" s="399">
        <v>21266.783333333333</v>
      </c>
      <c r="G144" s="399">
        <v>20633.516666666666</v>
      </c>
      <c r="H144" s="399">
        <v>22609.416666666668</v>
      </c>
      <c r="I144" s="399">
        <v>23242.683333333338</v>
      </c>
      <c r="J144" s="399">
        <v>23597.366666666669</v>
      </c>
      <c r="K144" s="397">
        <v>22888</v>
      </c>
      <c r="L144" s="397">
        <v>21900.05</v>
      </c>
      <c r="M144" s="397">
        <v>1.87025</v>
      </c>
    </row>
    <row r="145" spans="1:13">
      <c r="A145" s="384">
        <v>135</v>
      </c>
      <c r="B145" s="397" t="s">
        <v>371</v>
      </c>
      <c r="C145" s="398">
        <v>275</v>
      </c>
      <c r="D145" s="399">
        <v>275.15000000000003</v>
      </c>
      <c r="E145" s="399">
        <v>272.40000000000009</v>
      </c>
      <c r="F145" s="399">
        <v>269.80000000000007</v>
      </c>
      <c r="G145" s="399">
        <v>267.05000000000013</v>
      </c>
      <c r="H145" s="399">
        <v>277.75000000000006</v>
      </c>
      <c r="I145" s="399">
        <v>280.49999999999994</v>
      </c>
      <c r="J145" s="399">
        <v>283.10000000000002</v>
      </c>
      <c r="K145" s="397">
        <v>277.89999999999998</v>
      </c>
      <c r="L145" s="397">
        <v>272.55</v>
      </c>
      <c r="M145" s="397">
        <v>6.787E-2</v>
      </c>
    </row>
    <row r="146" spans="1:13">
      <c r="A146" s="384">
        <v>136</v>
      </c>
      <c r="B146" s="397" t="s">
        <v>243</v>
      </c>
      <c r="C146" s="398">
        <v>327.55</v>
      </c>
      <c r="D146" s="399">
        <v>329.38333333333338</v>
      </c>
      <c r="E146" s="399">
        <v>323.16666666666674</v>
      </c>
      <c r="F146" s="399">
        <v>318.78333333333336</v>
      </c>
      <c r="G146" s="399">
        <v>312.56666666666672</v>
      </c>
      <c r="H146" s="399">
        <v>333.76666666666677</v>
      </c>
      <c r="I146" s="399">
        <v>339.98333333333335</v>
      </c>
      <c r="J146" s="399">
        <v>344.36666666666679</v>
      </c>
      <c r="K146" s="397">
        <v>335.6</v>
      </c>
      <c r="L146" s="397">
        <v>325</v>
      </c>
      <c r="M146" s="397">
        <v>1.3119000000000001</v>
      </c>
    </row>
    <row r="147" spans="1:13">
      <c r="A147" s="384">
        <v>137</v>
      </c>
      <c r="B147" s="397" t="s">
        <v>244</v>
      </c>
      <c r="C147" s="398">
        <v>1091.5</v>
      </c>
      <c r="D147" s="399">
        <v>1100.8833333333334</v>
      </c>
      <c r="E147" s="399">
        <v>1077.2666666666669</v>
      </c>
      <c r="F147" s="399">
        <v>1063.0333333333335</v>
      </c>
      <c r="G147" s="399">
        <v>1039.416666666667</v>
      </c>
      <c r="H147" s="399">
        <v>1115.1166666666668</v>
      </c>
      <c r="I147" s="399">
        <v>1138.7333333333331</v>
      </c>
      <c r="J147" s="399">
        <v>1152.9666666666667</v>
      </c>
      <c r="K147" s="397">
        <v>1124.5</v>
      </c>
      <c r="L147" s="397">
        <v>1086.6500000000001</v>
      </c>
      <c r="M147" s="397">
        <v>9.6670000000000006E-2</v>
      </c>
    </row>
    <row r="148" spans="1:13">
      <c r="A148" s="384">
        <v>138</v>
      </c>
      <c r="B148" s="397" t="s">
        <v>245</v>
      </c>
      <c r="C148" s="398">
        <v>121.55</v>
      </c>
      <c r="D148" s="399">
        <v>121.11666666666667</v>
      </c>
      <c r="E148" s="399">
        <v>119.43333333333335</v>
      </c>
      <c r="F148" s="399">
        <v>117.31666666666668</v>
      </c>
      <c r="G148" s="399">
        <v>115.63333333333335</v>
      </c>
      <c r="H148" s="399">
        <v>123.23333333333335</v>
      </c>
      <c r="I148" s="399">
        <v>124.91666666666669</v>
      </c>
      <c r="J148" s="399">
        <v>127.03333333333335</v>
      </c>
      <c r="K148" s="397">
        <v>122.8</v>
      </c>
      <c r="L148" s="397">
        <v>119</v>
      </c>
      <c r="M148" s="397">
        <v>13.54349</v>
      </c>
    </row>
    <row r="149" spans="1:13">
      <c r="A149" s="384">
        <v>139</v>
      </c>
      <c r="B149" s="397" t="s">
        <v>97</v>
      </c>
      <c r="C149" s="398">
        <v>96.1</v>
      </c>
      <c r="D149" s="399">
        <v>95.516666666666666</v>
      </c>
      <c r="E149" s="399">
        <v>94.033333333333331</v>
      </c>
      <c r="F149" s="399">
        <v>91.966666666666669</v>
      </c>
      <c r="G149" s="399">
        <v>90.483333333333334</v>
      </c>
      <c r="H149" s="399">
        <v>97.583333333333329</v>
      </c>
      <c r="I149" s="399">
        <v>99.066666666666649</v>
      </c>
      <c r="J149" s="399">
        <v>101.13333333333333</v>
      </c>
      <c r="K149" s="397">
        <v>97</v>
      </c>
      <c r="L149" s="397">
        <v>93.45</v>
      </c>
      <c r="M149" s="397">
        <v>28.768439999999998</v>
      </c>
    </row>
    <row r="150" spans="1:13">
      <c r="A150" s="384">
        <v>140</v>
      </c>
      <c r="B150" s="397" t="s">
        <v>372</v>
      </c>
      <c r="C150" s="398">
        <v>424.35</v>
      </c>
      <c r="D150" s="399">
        <v>426.38333333333338</v>
      </c>
      <c r="E150" s="399">
        <v>419.61666666666679</v>
      </c>
      <c r="F150" s="399">
        <v>414.88333333333338</v>
      </c>
      <c r="G150" s="399">
        <v>408.11666666666679</v>
      </c>
      <c r="H150" s="399">
        <v>431.11666666666679</v>
      </c>
      <c r="I150" s="399">
        <v>437.88333333333333</v>
      </c>
      <c r="J150" s="399">
        <v>442.61666666666679</v>
      </c>
      <c r="K150" s="397">
        <v>433.15</v>
      </c>
      <c r="L150" s="397">
        <v>421.65</v>
      </c>
      <c r="M150" s="397">
        <v>0.2858</v>
      </c>
    </row>
    <row r="151" spans="1:13">
      <c r="A151" s="384">
        <v>141</v>
      </c>
      <c r="B151" s="397" t="s">
        <v>98</v>
      </c>
      <c r="C151" s="398">
        <v>657.55</v>
      </c>
      <c r="D151" s="399">
        <v>663.68333333333328</v>
      </c>
      <c r="E151" s="399">
        <v>648.86666666666656</v>
      </c>
      <c r="F151" s="399">
        <v>640.18333333333328</v>
      </c>
      <c r="G151" s="399">
        <v>625.36666666666656</v>
      </c>
      <c r="H151" s="399">
        <v>672.36666666666656</v>
      </c>
      <c r="I151" s="399">
        <v>687.18333333333339</v>
      </c>
      <c r="J151" s="399">
        <v>695.86666666666656</v>
      </c>
      <c r="K151" s="397">
        <v>678.5</v>
      </c>
      <c r="L151" s="397">
        <v>655</v>
      </c>
      <c r="M151" s="397">
        <v>32.668669999999999</v>
      </c>
    </row>
    <row r="152" spans="1:13">
      <c r="A152" s="384">
        <v>142</v>
      </c>
      <c r="B152" s="397" t="s">
        <v>373</v>
      </c>
      <c r="C152" s="398">
        <v>112.65</v>
      </c>
      <c r="D152" s="399">
        <v>112.21666666666665</v>
      </c>
      <c r="E152" s="399">
        <v>109.5333333333333</v>
      </c>
      <c r="F152" s="399">
        <v>106.41666666666664</v>
      </c>
      <c r="G152" s="399">
        <v>103.73333333333329</v>
      </c>
      <c r="H152" s="399">
        <v>115.33333333333331</v>
      </c>
      <c r="I152" s="399">
        <v>118.01666666666668</v>
      </c>
      <c r="J152" s="399">
        <v>121.13333333333333</v>
      </c>
      <c r="K152" s="397">
        <v>114.9</v>
      </c>
      <c r="L152" s="397">
        <v>109.1</v>
      </c>
      <c r="M152" s="397">
        <v>0.43385000000000001</v>
      </c>
    </row>
    <row r="153" spans="1:13">
      <c r="A153" s="384">
        <v>143</v>
      </c>
      <c r="B153" s="397" t="s">
        <v>99</v>
      </c>
      <c r="C153" s="398">
        <v>195.5</v>
      </c>
      <c r="D153" s="399">
        <v>194.03333333333333</v>
      </c>
      <c r="E153" s="399">
        <v>191.11666666666667</v>
      </c>
      <c r="F153" s="399">
        <v>186.73333333333335</v>
      </c>
      <c r="G153" s="399">
        <v>183.81666666666669</v>
      </c>
      <c r="H153" s="399">
        <v>198.41666666666666</v>
      </c>
      <c r="I153" s="399">
        <v>201.33333333333334</v>
      </c>
      <c r="J153" s="399">
        <v>205.71666666666664</v>
      </c>
      <c r="K153" s="397">
        <v>196.95</v>
      </c>
      <c r="L153" s="397">
        <v>189.65</v>
      </c>
      <c r="M153" s="397">
        <v>24.585830000000001</v>
      </c>
    </row>
    <row r="154" spans="1:13">
      <c r="A154" s="384">
        <v>144</v>
      </c>
      <c r="B154" s="397" t="s">
        <v>374</v>
      </c>
      <c r="C154" s="398">
        <v>176.3</v>
      </c>
      <c r="D154" s="399">
        <v>177.15</v>
      </c>
      <c r="E154" s="399">
        <v>174.15</v>
      </c>
      <c r="F154" s="399">
        <v>172</v>
      </c>
      <c r="G154" s="399">
        <v>169</v>
      </c>
      <c r="H154" s="399">
        <v>179.3</v>
      </c>
      <c r="I154" s="399">
        <v>182.3</v>
      </c>
      <c r="J154" s="399">
        <v>184.45000000000002</v>
      </c>
      <c r="K154" s="397">
        <v>180.15</v>
      </c>
      <c r="L154" s="397">
        <v>175</v>
      </c>
      <c r="M154" s="397">
        <v>0.15826999999999999</v>
      </c>
    </row>
    <row r="155" spans="1:13">
      <c r="A155" s="384">
        <v>145</v>
      </c>
      <c r="B155" s="397" t="s">
        <v>100</v>
      </c>
      <c r="C155" s="398">
        <v>86.05</v>
      </c>
      <c r="D155" s="399">
        <v>85.3</v>
      </c>
      <c r="E155" s="399">
        <v>84.149999999999991</v>
      </c>
      <c r="F155" s="399">
        <v>82.25</v>
      </c>
      <c r="G155" s="399">
        <v>81.099999999999994</v>
      </c>
      <c r="H155" s="399">
        <v>87.199999999999989</v>
      </c>
      <c r="I155" s="399">
        <v>88.35</v>
      </c>
      <c r="J155" s="399">
        <v>90.249999999999986</v>
      </c>
      <c r="K155" s="397">
        <v>86.45</v>
      </c>
      <c r="L155" s="397">
        <v>83.4</v>
      </c>
      <c r="M155" s="397">
        <v>254.98851999999999</v>
      </c>
    </row>
    <row r="156" spans="1:13">
      <c r="A156" s="384">
        <v>146</v>
      </c>
      <c r="B156" s="397" t="s">
        <v>375</v>
      </c>
      <c r="C156" s="398">
        <v>559.75</v>
      </c>
      <c r="D156" s="399">
        <v>557.88333333333333</v>
      </c>
      <c r="E156" s="399">
        <v>550.86666666666667</v>
      </c>
      <c r="F156" s="399">
        <v>541.98333333333335</v>
      </c>
      <c r="G156" s="399">
        <v>534.9666666666667</v>
      </c>
      <c r="H156" s="399">
        <v>566.76666666666665</v>
      </c>
      <c r="I156" s="399">
        <v>573.7833333333333</v>
      </c>
      <c r="J156" s="399">
        <v>582.66666666666663</v>
      </c>
      <c r="K156" s="397">
        <v>564.9</v>
      </c>
      <c r="L156" s="397">
        <v>549</v>
      </c>
      <c r="M156" s="397">
        <v>0.12884999999999999</v>
      </c>
    </row>
    <row r="157" spans="1:13">
      <c r="A157" s="384">
        <v>147</v>
      </c>
      <c r="B157" s="397" t="s">
        <v>376</v>
      </c>
      <c r="C157" s="398">
        <v>1881.1</v>
      </c>
      <c r="D157" s="399">
        <v>1888.8166666666666</v>
      </c>
      <c r="E157" s="399">
        <v>1858.6333333333332</v>
      </c>
      <c r="F157" s="399">
        <v>1836.1666666666665</v>
      </c>
      <c r="G157" s="399">
        <v>1805.9833333333331</v>
      </c>
      <c r="H157" s="399">
        <v>1911.2833333333333</v>
      </c>
      <c r="I157" s="399">
        <v>1941.4666666666667</v>
      </c>
      <c r="J157" s="399">
        <v>1963.9333333333334</v>
      </c>
      <c r="K157" s="397">
        <v>1919</v>
      </c>
      <c r="L157" s="397">
        <v>1866.35</v>
      </c>
      <c r="M157" s="397">
        <v>7.0940000000000003E-2</v>
      </c>
    </row>
    <row r="158" spans="1:13">
      <c r="A158" s="384">
        <v>148</v>
      </c>
      <c r="B158" s="397" t="s">
        <v>377</v>
      </c>
      <c r="C158" s="398">
        <v>379.7</v>
      </c>
      <c r="D158" s="399">
        <v>384.23333333333329</v>
      </c>
      <c r="E158" s="399">
        <v>374.56666666666661</v>
      </c>
      <c r="F158" s="399">
        <v>369.43333333333334</v>
      </c>
      <c r="G158" s="399">
        <v>359.76666666666665</v>
      </c>
      <c r="H158" s="399">
        <v>389.36666666666656</v>
      </c>
      <c r="I158" s="399">
        <v>399.03333333333319</v>
      </c>
      <c r="J158" s="399">
        <v>404.16666666666652</v>
      </c>
      <c r="K158" s="397">
        <v>393.9</v>
      </c>
      <c r="L158" s="397">
        <v>379.1</v>
      </c>
      <c r="M158" s="397">
        <v>0.34744000000000003</v>
      </c>
    </row>
    <row r="159" spans="1:13">
      <c r="A159" s="384">
        <v>149</v>
      </c>
      <c r="B159" s="397" t="s">
        <v>378</v>
      </c>
      <c r="C159" s="398">
        <v>601.15</v>
      </c>
      <c r="D159" s="399">
        <v>605.05000000000007</v>
      </c>
      <c r="E159" s="399">
        <v>596.10000000000014</v>
      </c>
      <c r="F159" s="399">
        <v>591.05000000000007</v>
      </c>
      <c r="G159" s="399">
        <v>582.10000000000014</v>
      </c>
      <c r="H159" s="399">
        <v>610.10000000000014</v>
      </c>
      <c r="I159" s="399">
        <v>619.05000000000018</v>
      </c>
      <c r="J159" s="399">
        <v>624.10000000000014</v>
      </c>
      <c r="K159" s="397">
        <v>614</v>
      </c>
      <c r="L159" s="397">
        <v>600</v>
      </c>
      <c r="M159" s="397">
        <v>0.60101000000000004</v>
      </c>
    </row>
    <row r="160" spans="1:13">
      <c r="A160" s="384">
        <v>150</v>
      </c>
      <c r="B160" s="397" t="s">
        <v>379</v>
      </c>
      <c r="C160" s="398">
        <v>49.6</v>
      </c>
      <c r="D160" s="399">
        <v>49.783333333333339</v>
      </c>
      <c r="E160" s="399">
        <v>48.76666666666668</v>
      </c>
      <c r="F160" s="399">
        <v>47.933333333333344</v>
      </c>
      <c r="G160" s="399">
        <v>46.916666666666686</v>
      </c>
      <c r="H160" s="399">
        <v>50.616666666666674</v>
      </c>
      <c r="I160" s="399">
        <v>51.63333333333334</v>
      </c>
      <c r="J160" s="399">
        <v>52.466666666666669</v>
      </c>
      <c r="K160" s="397">
        <v>50.8</v>
      </c>
      <c r="L160" s="397">
        <v>48.95</v>
      </c>
      <c r="M160" s="397">
        <v>24.293500000000002</v>
      </c>
    </row>
    <row r="161" spans="1:13">
      <c r="A161" s="384">
        <v>151</v>
      </c>
      <c r="B161" s="397" t="s">
        <v>380</v>
      </c>
      <c r="C161" s="398">
        <v>150.85</v>
      </c>
      <c r="D161" s="399">
        <v>149.83333333333334</v>
      </c>
      <c r="E161" s="399">
        <v>146.91666666666669</v>
      </c>
      <c r="F161" s="399">
        <v>142.98333333333335</v>
      </c>
      <c r="G161" s="399">
        <v>140.06666666666669</v>
      </c>
      <c r="H161" s="399">
        <v>153.76666666666668</v>
      </c>
      <c r="I161" s="399">
        <v>156.68333333333337</v>
      </c>
      <c r="J161" s="399">
        <v>160.61666666666667</v>
      </c>
      <c r="K161" s="397">
        <v>152.75</v>
      </c>
      <c r="L161" s="397">
        <v>145.9</v>
      </c>
      <c r="M161" s="397">
        <v>64.985190000000003</v>
      </c>
    </row>
    <row r="162" spans="1:13">
      <c r="A162" s="384">
        <v>152</v>
      </c>
      <c r="B162" s="397" t="s">
        <v>246</v>
      </c>
      <c r="C162" s="398">
        <v>27.5</v>
      </c>
      <c r="D162" s="399">
        <v>27.183333333333334</v>
      </c>
      <c r="E162" s="399">
        <v>26.566666666666666</v>
      </c>
      <c r="F162" s="399">
        <v>25.633333333333333</v>
      </c>
      <c r="G162" s="399">
        <v>25.016666666666666</v>
      </c>
      <c r="H162" s="399">
        <v>28.116666666666667</v>
      </c>
      <c r="I162" s="399">
        <v>28.733333333333334</v>
      </c>
      <c r="J162" s="399">
        <v>29.666666666666668</v>
      </c>
      <c r="K162" s="397">
        <v>27.8</v>
      </c>
      <c r="L162" s="397">
        <v>26.25</v>
      </c>
      <c r="M162" s="397">
        <v>15.72453</v>
      </c>
    </row>
    <row r="163" spans="1:13">
      <c r="A163" s="384">
        <v>153</v>
      </c>
      <c r="B163" s="397" t="s">
        <v>381</v>
      </c>
      <c r="C163" s="398">
        <v>416.6</v>
      </c>
      <c r="D163" s="399">
        <v>415</v>
      </c>
      <c r="E163" s="399">
        <v>409.6</v>
      </c>
      <c r="F163" s="399">
        <v>402.6</v>
      </c>
      <c r="G163" s="399">
        <v>397.20000000000005</v>
      </c>
      <c r="H163" s="399">
        <v>422</v>
      </c>
      <c r="I163" s="399">
        <v>427.4</v>
      </c>
      <c r="J163" s="399">
        <v>434.4</v>
      </c>
      <c r="K163" s="397">
        <v>420.4</v>
      </c>
      <c r="L163" s="397">
        <v>408</v>
      </c>
      <c r="M163" s="397">
        <v>6.1350000000000002E-2</v>
      </c>
    </row>
    <row r="164" spans="1:13">
      <c r="A164" s="384">
        <v>154</v>
      </c>
      <c r="B164" s="397" t="s">
        <v>247</v>
      </c>
      <c r="C164" s="398">
        <v>379.35</v>
      </c>
      <c r="D164" s="399">
        <v>380.16666666666669</v>
      </c>
      <c r="E164" s="399">
        <v>376.68333333333339</v>
      </c>
      <c r="F164" s="399">
        <v>374.01666666666671</v>
      </c>
      <c r="G164" s="399">
        <v>370.53333333333342</v>
      </c>
      <c r="H164" s="399">
        <v>382.83333333333337</v>
      </c>
      <c r="I164" s="399">
        <v>386.31666666666661</v>
      </c>
      <c r="J164" s="399">
        <v>388.98333333333335</v>
      </c>
      <c r="K164" s="397">
        <v>383.65</v>
      </c>
      <c r="L164" s="397">
        <v>377.5</v>
      </c>
      <c r="M164" s="397">
        <v>6.1932700000000001</v>
      </c>
    </row>
    <row r="165" spans="1:13">
      <c r="A165" s="384">
        <v>155</v>
      </c>
      <c r="B165" s="397" t="s">
        <v>101</v>
      </c>
      <c r="C165" s="398">
        <v>135.15</v>
      </c>
      <c r="D165" s="399">
        <v>136.18333333333334</v>
      </c>
      <c r="E165" s="399">
        <v>133.66666666666669</v>
      </c>
      <c r="F165" s="399">
        <v>132.18333333333334</v>
      </c>
      <c r="G165" s="399">
        <v>129.66666666666669</v>
      </c>
      <c r="H165" s="399">
        <v>137.66666666666669</v>
      </c>
      <c r="I165" s="399">
        <v>140.18333333333334</v>
      </c>
      <c r="J165" s="399">
        <v>141.66666666666669</v>
      </c>
      <c r="K165" s="397">
        <v>138.69999999999999</v>
      </c>
      <c r="L165" s="397">
        <v>134.69999999999999</v>
      </c>
      <c r="M165" s="397">
        <v>64.018159999999995</v>
      </c>
    </row>
    <row r="166" spans="1:13">
      <c r="A166" s="384">
        <v>156</v>
      </c>
      <c r="B166" s="397" t="s">
        <v>382</v>
      </c>
      <c r="C166" s="398">
        <v>707.8</v>
      </c>
      <c r="D166" s="399">
        <v>721.31666666666661</v>
      </c>
      <c r="E166" s="399">
        <v>689.38333333333321</v>
      </c>
      <c r="F166" s="399">
        <v>670.96666666666658</v>
      </c>
      <c r="G166" s="399">
        <v>639.03333333333319</v>
      </c>
      <c r="H166" s="399">
        <v>739.73333333333323</v>
      </c>
      <c r="I166" s="399">
        <v>771.66666666666663</v>
      </c>
      <c r="J166" s="399">
        <v>790.08333333333326</v>
      </c>
      <c r="K166" s="397">
        <v>753.25</v>
      </c>
      <c r="L166" s="397">
        <v>702.9</v>
      </c>
      <c r="M166" s="397">
        <v>0.21127000000000001</v>
      </c>
    </row>
    <row r="167" spans="1:13">
      <c r="A167" s="384">
        <v>157</v>
      </c>
      <c r="B167" s="397" t="s">
        <v>383</v>
      </c>
      <c r="C167" s="398">
        <v>200.95</v>
      </c>
      <c r="D167" s="399">
        <v>202.98333333333335</v>
      </c>
      <c r="E167" s="399">
        <v>196.9666666666667</v>
      </c>
      <c r="F167" s="399">
        <v>192.98333333333335</v>
      </c>
      <c r="G167" s="399">
        <v>186.9666666666667</v>
      </c>
      <c r="H167" s="399">
        <v>206.9666666666667</v>
      </c>
      <c r="I167" s="399">
        <v>212.98333333333335</v>
      </c>
      <c r="J167" s="399">
        <v>216.9666666666667</v>
      </c>
      <c r="K167" s="397">
        <v>209</v>
      </c>
      <c r="L167" s="397">
        <v>199</v>
      </c>
      <c r="M167" s="397">
        <v>0.16569999999999999</v>
      </c>
    </row>
    <row r="168" spans="1:13">
      <c r="A168" s="384">
        <v>158</v>
      </c>
      <c r="B168" s="397" t="s">
        <v>384</v>
      </c>
      <c r="C168" s="398">
        <v>214.9</v>
      </c>
      <c r="D168" s="399">
        <v>216.0333333333333</v>
      </c>
      <c r="E168" s="399">
        <v>213.06666666666661</v>
      </c>
      <c r="F168" s="399">
        <v>211.23333333333329</v>
      </c>
      <c r="G168" s="399">
        <v>208.26666666666659</v>
      </c>
      <c r="H168" s="399">
        <v>217.86666666666662</v>
      </c>
      <c r="I168" s="399">
        <v>220.83333333333331</v>
      </c>
      <c r="J168" s="399">
        <v>222.66666666666663</v>
      </c>
      <c r="K168" s="397">
        <v>219</v>
      </c>
      <c r="L168" s="397">
        <v>214.2</v>
      </c>
      <c r="M168" s="397">
        <v>0.55718999999999996</v>
      </c>
    </row>
    <row r="169" spans="1:13">
      <c r="A169" s="384">
        <v>159</v>
      </c>
      <c r="B169" s="397" t="s">
        <v>104</v>
      </c>
      <c r="C169" s="398">
        <v>20.8</v>
      </c>
      <c r="D169" s="399">
        <v>20.816666666666666</v>
      </c>
      <c r="E169" s="399">
        <v>20.533333333333331</v>
      </c>
      <c r="F169" s="399">
        <v>20.266666666666666</v>
      </c>
      <c r="G169" s="399">
        <v>19.983333333333331</v>
      </c>
      <c r="H169" s="399">
        <v>21.083333333333332</v>
      </c>
      <c r="I169" s="399">
        <v>21.366666666666671</v>
      </c>
      <c r="J169" s="399">
        <v>21.633333333333333</v>
      </c>
      <c r="K169" s="397">
        <v>21.1</v>
      </c>
      <c r="L169" s="397">
        <v>20.55</v>
      </c>
      <c r="M169" s="397">
        <v>118.16695</v>
      </c>
    </row>
    <row r="170" spans="1:13">
      <c r="A170" s="384">
        <v>160</v>
      </c>
      <c r="B170" s="397" t="s">
        <v>385</v>
      </c>
      <c r="C170" s="398">
        <v>1499.7</v>
      </c>
      <c r="D170" s="399">
        <v>1509.8999999999999</v>
      </c>
      <c r="E170" s="399">
        <v>1474.7999999999997</v>
      </c>
      <c r="F170" s="399">
        <v>1449.8999999999999</v>
      </c>
      <c r="G170" s="399">
        <v>1414.7999999999997</v>
      </c>
      <c r="H170" s="399">
        <v>1534.7999999999997</v>
      </c>
      <c r="I170" s="399">
        <v>1569.8999999999996</v>
      </c>
      <c r="J170" s="399">
        <v>1594.7999999999997</v>
      </c>
      <c r="K170" s="397">
        <v>1545</v>
      </c>
      <c r="L170" s="397">
        <v>1485</v>
      </c>
      <c r="M170" s="397">
        <v>7.2389999999999996E-2</v>
      </c>
    </row>
    <row r="171" spans="1:13">
      <c r="A171" s="384">
        <v>161</v>
      </c>
      <c r="B171" s="397" t="s">
        <v>386</v>
      </c>
      <c r="C171" s="398">
        <v>1175.6500000000001</v>
      </c>
      <c r="D171" s="399">
        <v>1176.7833333333333</v>
      </c>
      <c r="E171" s="399">
        <v>1166.5166666666667</v>
      </c>
      <c r="F171" s="399">
        <v>1157.3833333333334</v>
      </c>
      <c r="G171" s="399">
        <v>1147.1166666666668</v>
      </c>
      <c r="H171" s="399">
        <v>1185.9166666666665</v>
      </c>
      <c r="I171" s="399">
        <v>1196.1833333333329</v>
      </c>
      <c r="J171" s="399">
        <v>1205.3166666666664</v>
      </c>
      <c r="K171" s="397">
        <v>1187.05</v>
      </c>
      <c r="L171" s="397">
        <v>1167.6500000000001</v>
      </c>
      <c r="M171" s="397">
        <v>3.4700000000000002E-2</v>
      </c>
    </row>
    <row r="172" spans="1:13">
      <c r="A172" s="384">
        <v>162</v>
      </c>
      <c r="B172" s="397" t="s">
        <v>387</v>
      </c>
      <c r="C172" s="398">
        <v>124.85</v>
      </c>
      <c r="D172" s="399">
        <v>126.11666666666667</v>
      </c>
      <c r="E172" s="399">
        <v>122.23333333333335</v>
      </c>
      <c r="F172" s="399">
        <v>119.61666666666667</v>
      </c>
      <c r="G172" s="399">
        <v>115.73333333333335</v>
      </c>
      <c r="H172" s="399">
        <v>128.73333333333335</v>
      </c>
      <c r="I172" s="399">
        <v>132.61666666666667</v>
      </c>
      <c r="J172" s="399">
        <v>135.23333333333335</v>
      </c>
      <c r="K172" s="397">
        <v>130</v>
      </c>
      <c r="L172" s="397">
        <v>123.5</v>
      </c>
      <c r="M172" s="397">
        <v>1.2734300000000001</v>
      </c>
    </row>
    <row r="173" spans="1:13">
      <c r="A173" s="384">
        <v>163</v>
      </c>
      <c r="B173" s="397" t="s">
        <v>248</v>
      </c>
      <c r="C173" s="398">
        <v>300.95</v>
      </c>
      <c r="D173" s="399">
        <v>306.61666666666662</v>
      </c>
      <c r="E173" s="399">
        <v>293.33333333333326</v>
      </c>
      <c r="F173" s="399">
        <v>285.71666666666664</v>
      </c>
      <c r="G173" s="399">
        <v>272.43333333333328</v>
      </c>
      <c r="H173" s="399">
        <v>314.23333333333323</v>
      </c>
      <c r="I173" s="399">
        <v>327.51666666666665</v>
      </c>
      <c r="J173" s="399">
        <v>335.13333333333321</v>
      </c>
      <c r="K173" s="397">
        <v>319.89999999999998</v>
      </c>
      <c r="L173" s="397">
        <v>299</v>
      </c>
      <c r="M173" s="397">
        <v>5.2100900000000001</v>
      </c>
    </row>
    <row r="174" spans="1:13">
      <c r="A174" s="384">
        <v>164</v>
      </c>
      <c r="B174" s="397" t="s">
        <v>388</v>
      </c>
      <c r="C174" s="398">
        <v>7953.4</v>
      </c>
      <c r="D174" s="399">
        <v>7982.2</v>
      </c>
      <c r="E174" s="399">
        <v>7878.2</v>
      </c>
      <c r="F174" s="399">
        <v>7803</v>
      </c>
      <c r="G174" s="399">
        <v>7699</v>
      </c>
      <c r="H174" s="399">
        <v>8057.4</v>
      </c>
      <c r="I174" s="399">
        <v>8161.4</v>
      </c>
      <c r="J174" s="399">
        <v>8236.5999999999985</v>
      </c>
      <c r="K174" s="397">
        <v>8086.2</v>
      </c>
      <c r="L174" s="397">
        <v>7907</v>
      </c>
      <c r="M174" s="397">
        <v>4.3740000000000001E-2</v>
      </c>
    </row>
    <row r="175" spans="1:13">
      <c r="A175" s="384">
        <v>165</v>
      </c>
      <c r="B175" s="397" t="s">
        <v>389</v>
      </c>
      <c r="C175" s="398">
        <v>1671.75</v>
      </c>
      <c r="D175" s="399">
        <v>1673.6000000000001</v>
      </c>
      <c r="E175" s="399">
        <v>1648.2000000000003</v>
      </c>
      <c r="F175" s="399">
        <v>1624.65</v>
      </c>
      <c r="G175" s="399">
        <v>1599.2500000000002</v>
      </c>
      <c r="H175" s="399">
        <v>1697.1500000000003</v>
      </c>
      <c r="I175" s="399">
        <v>1722.5500000000004</v>
      </c>
      <c r="J175" s="399">
        <v>1746.1000000000004</v>
      </c>
      <c r="K175" s="397">
        <v>1699</v>
      </c>
      <c r="L175" s="397">
        <v>1650.05</v>
      </c>
      <c r="M175" s="397">
        <v>0.50288999999999995</v>
      </c>
    </row>
    <row r="176" spans="1:13">
      <c r="A176" s="384">
        <v>166</v>
      </c>
      <c r="B176" s="397" t="s">
        <v>102</v>
      </c>
      <c r="C176" s="398">
        <v>315.75</v>
      </c>
      <c r="D176" s="399">
        <v>317.46666666666664</v>
      </c>
      <c r="E176" s="399">
        <v>313.13333333333327</v>
      </c>
      <c r="F176" s="399">
        <v>310.51666666666665</v>
      </c>
      <c r="G176" s="399">
        <v>306.18333333333328</v>
      </c>
      <c r="H176" s="399">
        <v>320.08333333333326</v>
      </c>
      <c r="I176" s="399">
        <v>324.41666666666663</v>
      </c>
      <c r="J176" s="399">
        <v>327.03333333333325</v>
      </c>
      <c r="K176" s="397">
        <v>321.8</v>
      </c>
      <c r="L176" s="397">
        <v>314.85000000000002</v>
      </c>
      <c r="M176" s="397">
        <v>13.34886</v>
      </c>
    </row>
    <row r="177" spans="1:13">
      <c r="A177" s="384">
        <v>167</v>
      </c>
      <c r="B177" s="397" t="s">
        <v>390</v>
      </c>
      <c r="C177" s="398">
        <v>1114.8</v>
      </c>
      <c r="D177" s="399">
        <v>1112.3499999999999</v>
      </c>
      <c r="E177" s="399">
        <v>1089.7999999999997</v>
      </c>
      <c r="F177" s="399">
        <v>1064.7999999999997</v>
      </c>
      <c r="G177" s="399">
        <v>1042.2499999999995</v>
      </c>
      <c r="H177" s="399">
        <v>1137.3499999999999</v>
      </c>
      <c r="I177" s="399">
        <v>1159.9000000000001</v>
      </c>
      <c r="J177" s="399">
        <v>1184.9000000000001</v>
      </c>
      <c r="K177" s="397">
        <v>1134.9000000000001</v>
      </c>
      <c r="L177" s="397">
        <v>1087.3499999999999</v>
      </c>
      <c r="M177" s="397">
        <v>0.97306000000000004</v>
      </c>
    </row>
    <row r="178" spans="1:13">
      <c r="A178" s="384">
        <v>168</v>
      </c>
      <c r="B178" s="397" t="s">
        <v>249</v>
      </c>
      <c r="C178" s="398">
        <v>512.4</v>
      </c>
      <c r="D178" s="399">
        <v>513.63333333333333</v>
      </c>
      <c r="E178" s="399">
        <v>507.26666666666665</v>
      </c>
      <c r="F178" s="399">
        <v>502.13333333333333</v>
      </c>
      <c r="G178" s="399">
        <v>495.76666666666665</v>
      </c>
      <c r="H178" s="399">
        <v>518.76666666666665</v>
      </c>
      <c r="I178" s="399">
        <v>525.13333333333321</v>
      </c>
      <c r="J178" s="399">
        <v>530.26666666666665</v>
      </c>
      <c r="K178" s="397">
        <v>520</v>
      </c>
      <c r="L178" s="397">
        <v>508.5</v>
      </c>
      <c r="M178" s="397">
        <v>0.47217999999999999</v>
      </c>
    </row>
    <row r="179" spans="1:13">
      <c r="A179" s="384">
        <v>169</v>
      </c>
      <c r="B179" s="397" t="s">
        <v>105</v>
      </c>
      <c r="C179" s="398">
        <v>738.05</v>
      </c>
      <c r="D179" s="399">
        <v>744.0333333333333</v>
      </c>
      <c r="E179" s="399">
        <v>725.56666666666661</v>
      </c>
      <c r="F179" s="399">
        <v>713.08333333333326</v>
      </c>
      <c r="G179" s="399">
        <v>694.61666666666656</v>
      </c>
      <c r="H179" s="399">
        <v>756.51666666666665</v>
      </c>
      <c r="I179" s="399">
        <v>774.98333333333335</v>
      </c>
      <c r="J179" s="399">
        <v>787.4666666666667</v>
      </c>
      <c r="K179" s="397">
        <v>762.5</v>
      </c>
      <c r="L179" s="397">
        <v>731.55</v>
      </c>
      <c r="M179" s="397">
        <v>9.1965000000000003</v>
      </c>
    </row>
    <row r="180" spans="1:13">
      <c r="A180" s="384">
        <v>170</v>
      </c>
      <c r="B180" s="397" t="s">
        <v>250</v>
      </c>
      <c r="C180" s="398">
        <v>423.35</v>
      </c>
      <c r="D180" s="399">
        <v>422.13333333333338</v>
      </c>
      <c r="E180" s="399">
        <v>416.81666666666678</v>
      </c>
      <c r="F180" s="399">
        <v>410.28333333333342</v>
      </c>
      <c r="G180" s="399">
        <v>404.96666666666681</v>
      </c>
      <c r="H180" s="399">
        <v>428.66666666666674</v>
      </c>
      <c r="I180" s="399">
        <v>433.98333333333335</v>
      </c>
      <c r="J180" s="399">
        <v>440.51666666666671</v>
      </c>
      <c r="K180" s="397">
        <v>427.45</v>
      </c>
      <c r="L180" s="397">
        <v>415.6</v>
      </c>
      <c r="M180" s="397">
        <v>1.1619600000000001</v>
      </c>
    </row>
    <row r="181" spans="1:13">
      <c r="A181" s="384">
        <v>171</v>
      </c>
      <c r="B181" s="397" t="s">
        <v>251</v>
      </c>
      <c r="C181" s="398">
        <v>1000</v>
      </c>
      <c r="D181" s="399">
        <v>1003.2666666666668</v>
      </c>
      <c r="E181" s="399">
        <v>987.63333333333355</v>
      </c>
      <c r="F181" s="399">
        <v>975.26666666666677</v>
      </c>
      <c r="G181" s="399">
        <v>959.63333333333355</v>
      </c>
      <c r="H181" s="399">
        <v>1015.6333333333336</v>
      </c>
      <c r="I181" s="399">
        <v>1031.2666666666669</v>
      </c>
      <c r="J181" s="399">
        <v>1043.6333333333337</v>
      </c>
      <c r="K181" s="397">
        <v>1018.9</v>
      </c>
      <c r="L181" s="397">
        <v>990.9</v>
      </c>
      <c r="M181" s="397">
        <v>2.2200099999999998</v>
      </c>
    </row>
    <row r="182" spans="1:13">
      <c r="A182" s="384">
        <v>172</v>
      </c>
      <c r="B182" s="397" t="s">
        <v>391</v>
      </c>
      <c r="C182" s="398">
        <v>121.15</v>
      </c>
      <c r="D182" s="399">
        <v>122.53333333333335</v>
      </c>
      <c r="E182" s="399">
        <v>117.66666666666669</v>
      </c>
      <c r="F182" s="399">
        <v>114.18333333333334</v>
      </c>
      <c r="G182" s="399">
        <v>109.31666666666668</v>
      </c>
      <c r="H182" s="399">
        <v>126.01666666666669</v>
      </c>
      <c r="I182" s="399">
        <v>130.88333333333333</v>
      </c>
      <c r="J182" s="399">
        <v>134.3666666666667</v>
      </c>
      <c r="K182" s="397">
        <v>127.4</v>
      </c>
      <c r="L182" s="397">
        <v>119.05</v>
      </c>
      <c r="M182" s="397">
        <v>8.8549699999999998</v>
      </c>
    </row>
    <row r="183" spans="1:13">
      <c r="A183" s="384">
        <v>173</v>
      </c>
      <c r="B183" s="397" t="s">
        <v>252</v>
      </c>
      <c r="C183" s="398">
        <v>288.55</v>
      </c>
      <c r="D183" s="399">
        <v>288.7166666666667</v>
      </c>
      <c r="E183" s="399">
        <v>283.63333333333338</v>
      </c>
      <c r="F183" s="399">
        <v>278.7166666666667</v>
      </c>
      <c r="G183" s="399">
        <v>273.63333333333338</v>
      </c>
      <c r="H183" s="399">
        <v>293.63333333333338</v>
      </c>
      <c r="I183" s="399">
        <v>298.71666666666664</v>
      </c>
      <c r="J183" s="399">
        <v>303.63333333333338</v>
      </c>
      <c r="K183" s="397">
        <v>293.8</v>
      </c>
      <c r="L183" s="397">
        <v>283.8</v>
      </c>
      <c r="M183" s="397">
        <v>14.628080000000001</v>
      </c>
    </row>
    <row r="184" spans="1:13">
      <c r="A184" s="384">
        <v>174</v>
      </c>
      <c r="B184" s="397" t="s">
        <v>106</v>
      </c>
      <c r="C184" s="398">
        <v>775.7</v>
      </c>
      <c r="D184" s="399">
        <v>779.1</v>
      </c>
      <c r="E184" s="399">
        <v>760.2</v>
      </c>
      <c r="F184" s="399">
        <v>744.7</v>
      </c>
      <c r="G184" s="399">
        <v>725.80000000000007</v>
      </c>
      <c r="H184" s="399">
        <v>794.6</v>
      </c>
      <c r="I184" s="399">
        <v>813.49999999999989</v>
      </c>
      <c r="J184" s="399">
        <v>829</v>
      </c>
      <c r="K184" s="397">
        <v>798</v>
      </c>
      <c r="L184" s="397">
        <v>763.6</v>
      </c>
      <c r="M184" s="397">
        <v>45.577249999999999</v>
      </c>
    </row>
    <row r="185" spans="1:13">
      <c r="A185" s="384">
        <v>175</v>
      </c>
      <c r="B185" s="397" t="s">
        <v>392</v>
      </c>
      <c r="C185" s="398">
        <v>294.7</v>
      </c>
      <c r="D185" s="399">
        <v>298.5</v>
      </c>
      <c r="E185" s="399">
        <v>290</v>
      </c>
      <c r="F185" s="399">
        <v>285.3</v>
      </c>
      <c r="G185" s="399">
        <v>276.8</v>
      </c>
      <c r="H185" s="399">
        <v>303.2</v>
      </c>
      <c r="I185" s="399">
        <v>311.7</v>
      </c>
      <c r="J185" s="399">
        <v>316.39999999999998</v>
      </c>
      <c r="K185" s="397">
        <v>307</v>
      </c>
      <c r="L185" s="397">
        <v>293.8</v>
      </c>
      <c r="M185" s="397">
        <v>0.68944000000000005</v>
      </c>
    </row>
    <row r="186" spans="1:13">
      <c r="A186" s="384">
        <v>176</v>
      </c>
      <c r="B186" s="397" t="s">
        <v>393</v>
      </c>
      <c r="C186" s="398">
        <v>138.15</v>
      </c>
      <c r="D186" s="399">
        <v>138.91666666666666</v>
      </c>
      <c r="E186" s="399">
        <v>136.63333333333333</v>
      </c>
      <c r="F186" s="399">
        <v>135.11666666666667</v>
      </c>
      <c r="G186" s="399">
        <v>132.83333333333334</v>
      </c>
      <c r="H186" s="399">
        <v>140.43333333333331</v>
      </c>
      <c r="I186" s="399">
        <v>142.71666666666667</v>
      </c>
      <c r="J186" s="399">
        <v>144.23333333333329</v>
      </c>
      <c r="K186" s="397">
        <v>141.19999999999999</v>
      </c>
      <c r="L186" s="397">
        <v>137.4</v>
      </c>
      <c r="M186" s="397">
        <v>0.89890000000000003</v>
      </c>
    </row>
    <row r="187" spans="1:13">
      <c r="A187" s="384">
        <v>177</v>
      </c>
      <c r="B187" s="397" t="s">
        <v>394</v>
      </c>
      <c r="C187" s="398">
        <v>592</v>
      </c>
      <c r="D187" s="399">
        <v>595.86666666666667</v>
      </c>
      <c r="E187" s="399">
        <v>581.73333333333335</v>
      </c>
      <c r="F187" s="399">
        <v>571.4666666666667</v>
      </c>
      <c r="G187" s="399">
        <v>557.33333333333337</v>
      </c>
      <c r="H187" s="399">
        <v>606.13333333333333</v>
      </c>
      <c r="I187" s="399">
        <v>620.26666666666677</v>
      </c>
      <c r="J187" s="399">
        <v>630.5333333333333</v>
      </c>
      <c r="K187" s="397">
        <v>610</v>
      </c>
      <c r="L187" s="397">
        <v>585.6</v>
      </c>
      <c r="M187" s="397">
        <v>0.1933</v>
      </c>
    </row>
    <row r="188" spans="1:13">
      <c r="A188" s="384">
        <v>178</v>
      </c>
      <c r="B188" s="397" t="s">
        <v>395</v>
      </c>
      <c r="C188" s="398">
        <v>472.45</v>
      </c>
      <c r="D188" s="399">
        <v>472.48333333333335</v>
      </c>
      <c r="E188" s="399">
        <v>464.9666666666667</v>
      </c>
      <c r="F188" s="399">
        <v>457.48333333333335</v>
      </c>
      <c r="G188" s="399">
        <v>449.9666666666667</v>
      </c>
      <c r="H188" s="399">
        <v>479.9666666666667</v>
      </c>
      <c r="I188" s="399">
        <v>487.48333333333335</v>
      </c>
      <c r="J188" s="399">
        <v>494.9666666666667</v>
      </c>
      <c r="K188" s="397">
        <v>480</v>
      </c>
      <c r="L188" s="397">
        <v>465</v>
      </c>
      <c r="M188" s="397">
        <v>0.46872999999999998</v>
      </c>
    </row>
    <row r="189" spans="1:13">
      <c r="A189" s="384">
        <v>179</v>
      </c>
      <c r="B189" s="397" t="s">
        <v>396</v>
      </c>
      <c r="C189" s="398">
        <v>196.35</v>
      </c>
      <c r="D189" s="399">
        <v>196.5333333333333</v>
      </c>
      <c r="E189" s="399">
        <v>193.86666666666662</v>
      </c>
      <c r="F189" s="399">
        <v>191.38333333333333</v>
      </c>
      <c r="G189" s="399">
        <v>188.71666666666664</v>
      </c>
      <c r="H189" s="399">
        <v>199.01666666666659</v>
      </c>
      <c r="I189" s="399">
        <v>201.68333333333328</v>
      </c>
      <c r="J189" s="399">
        <v>204.16666666666657</v>
      </c>
      <c r="K189" s="397">
        <v>199.2</v>
      </c>
      <c r="L189" s="397">
        <v>194.05</v>
      </c>
      <c r="M189" s="397">
        <v>6.6731499999999997</v>
      </c>
    </row>
    <row r="190" spans="1:13">
      <c r="A190" s="384">
        <v>180</v>
      </c>
      <c r="B190" s="397" t="s">
        <v>397</v>
      </c>
      <c r="C190" s="398">
        <v>63.7</v>
      </c>
      <c r="D190" s="399">
        <v>63.633333333333333</v>
      </c>
      <c r="E190" s="399">
        <v>63.166666666666671</v>
      </c>
      <c r="F190" s="399">
        <v>62.63333333333334</v>
      </c>
      <c r="G190" s="399">
        <v>62.166666666666679</v>
      </c>
      <c r="H190" s="399">
        <v>64.166666666666657</v>
      </c>
      <c r="I190" s="399">
        <v>64.633333333333326</v>
      </c>
      <c r="J190" s="399">
        <v>65.166666666666657</v>
      </c>
      <c r="K190" s="397">
        <v>64.099999999999994</v>
      </c>
      <c r="L190" s="397">
        <v>63.1</v>
      </c>
      <c r="M190" s="397">
        <v>1.1323799999999999</v>
      </c>
    </row>
    <row r="191" spans="1:13">
      <c r="A191" s="384">
        <v>181</v>
      </c>
      <c r="B191" s="397" t="s">
        <v>398</v>
      </c>
      <c r="C191" s="398">
        <v>221.7</v>
      </c>
      <c r="D191" s="399">
        <v>220.18333333333331</v>
      </c>
      <c r="E191" s="399">
        <v>215.76666666666662</v>
      </c>
      <c r="F191" s="399">
        <v>209.83333333333331</v>
      </c>
      <c r="G191" s="399">
        <v>205.41666666666663</v>
      </c>
      <c r="H191" s="399">
        <v>226.11666666666662</v>
      </c>
      <c r="I191" s="399">
        <v>230.5333333333333</v>
      </c>
      <c r="J191" s="399">
        <v>236.46666666666661</v>
      </c>
      <c r="K191" s="397">
        <v>224.6</v>
      </c>
      <c r="L191" s="397">
        <v>214.25</v>
      </c>
      <c r="M191" s="397">
        <v>7.5273599999999998</v>
      </c>
    </row>
    <row r="192" spans="1:13">
      <c r="A192" s="384">
        <v>182</v>
      </c>
      <c r="B192" s="397" t="s">
        <v>399</v>
      </c>
      <c r="C192" s="398">
        <v>87.05</v>
      </c>
      <c r="D192" s="399">
        <v>86.666666666666671</v>
      </c>
      <c r="E192" s="399">
        <v>85.533333333333346</v>
      </c>
      <c r="F192" s="399">
        <v>84.01666666666668</v>
      </c>
      <c r="G192" s="399">
        <v>82.883333333333354</v>
      </c>
      <c r="H192" s="399">
        <v>88.183333333333337</v>
      </c>
      <c r="I192" s="399">
        <v>89.316666666666663</v>
      </c>
      <c r="J192" s="399">
        <v>90.833333333333329</v>
      </c>
      <c r="K192" s="397">
        <v>87.8</v>
      </c>
      <c r="L192" s="397">
        <v>85.15</v>
      </c>
      <c r="M192" s="397">
        <v>1.81657</v>
      </c>
    </row>
    <row r="193" spans="1:13">
      <c r="A193" s="384">
        <v>183</v>
      </c>
      <c r="B193" s="397" t="s">
        <v>400</v>
      </c>
      <c r="C193" s="398">
        <v>81.349999999999994</v>
      </c>
      <c r="D193" s="399">
        <v>81.45</v>
      </c>
      <c r="E193" s="399">
        <v>80</v>
      </c>
      <c r="F193" s="399">
        <v>78.649999999999991</v>
      </c>
      <c r="G193" s="399">
        <v>77.199999999999989</v>
      </c>
      <c r="H193" s="399">
        <v>82.800000000000011</v>
      </c>
      <c r="I193" s="399">
        <v>84.250000000000028</v>
      </c>
      <c r="J193" s="399">
        <v>85.600000000000023</v>
      </c>
      <c r="K193" s="397">
        <v>82.9</v>
      </c>
      <c r="L193" s="397">
        <v>80.099999999999994</v>
      </c>
      <c r="M193" s="397">
        <v>7.4228699999999996</v>
      </c>
    </row>
    <row r="194" spans="1:13">
      <c r="A194" s="384">
        <v>184</v>
      </c>
      <c r="B194" s="397" t="s">
        <v>253</v>
      </c>
      <c r="C194" s="398">
        <v>213.6</v>
      </c>
      <c r="D194" s="399">
        <v>212.58333333333334</v>
      </c>
      <c r="E194" s="399">
        <v>209.11666666666667</v>
      </c>
      <c r="F194" s="399">
        <v>204.63333333333333</v>
      </c>
      <c r="G194" s="399">
        <v>201.16666666666666</v>
      </c>
      <c r="H194" s="399">
        <v>217.06666666666669</v>
      </c>
      <c r="I194" s="399">
        <v>220.53333333333333</v>
      </c>
      <c r="J194" s="399">
        <v>225.01666666666671</v>
      </c>
      <c r="K194" s="397">
        <v>216.05</v>
      </c>
      <c r="L194" s="397">
        <v>208.1</v>
      </c>
      <c r="M194" s="397">
        <v>13.25844</v>
      </c>
    </row>
    <row r="195" spans="1:13">
      <c r="A195" s="384">
        <v>185</v>
      </c>
      <c r="B195" s="397" t="s">
        <v>401</v>
      </c>
      <c r="C195" s="398">
        <v>880.15</v>
      </c>
      <c r="D195" s="399">
        <v>877.38333333333333</v>
      </c>
      <c r="E195" s="399">
        <v>869.76666666666665</v>
      </c>
      <c r="F195" s="399">
        <v>859.38333333333333</v>
      </c>
      <c r="G195" s="399">
        <v>851.76666666666665</v>
      </c>
      <c r="H195" s="399">
        <v>887.76666666666665</v>
      </c>
      <c r="I195" s="399">
        <v>895.38333333333321</v>
      </c>
      <c r="J195" s="399">
        <v>905.76666666666665</v>
      </c>
      <c r="K195" s="397">
        <v>885</v>
      </c>
      <c r="L195" s="397">
        <v>867</v>
      </c>
      <c r="M195" s="397">
        <v>0.10934000000000001</v>
      </c>
    </row>
    <row r="196" spans="1:13">
      <c r="A196" s="384">
        <v>186</v>
      </c>
      <c r="B196" s="397" t="s">
        <v>254</v>
      </c>
      <c r="C196" s="398">
        <v>990.9</v>
      </c>
      <c r="D196" s="399">
        <v>997.76666666666677</v>
      </c>
      <c r="E196" s="399">
        <v>978.13333333333355</v>
      </c>
      <c r="F196" s="399">
        <v>965.36666666666679</v>
      </c>
      <c r="G196" s="399">
        <v>945.73333333333358</v>
      </c>
      <c r="H196" s="399">
        <v>1010.5333333333335</v>
      </c>
      <c r="I196" s="399">
        <v>1030.1666666666667</v>
      </c>
      <c r="J196" s="399">
        <v>1042.9333333333334</v>
      </c>
      <c r="K196" s="397">
        <v>1017.4</v>
      </c>
      <c r="L196" s="397">
        <v>985</v>
      </c>
      <c r="M196" s="397">
        <v>3.4509400000000001</v>
      </c>
    </row>
    <row r="197" spans="1:13">
      <c r="A197" s="384">
        <v>187</v>
      </c>
      <c r="B197" s="397" t="s">
        <v>109</v>
      </c>
      <c r="C197" s="398">
        <v>1152</v>
      </c>
      <c r="D197" s="399">
        <v>1154.1333333333334</v>
      </c>
      <c r="E197" s="399">
        <v>1141.2666666666669</v>
      </c>
      <c r="F197" s="399">
        <v>1130.5333333333335</v>
      </c>
      <c r="G197" s="399">
        <v>1117.666666666667</v>
      </c>
      <c r="H197" s="399">
        <v>1164.8666666666668</v>
      </c>
      <c r="I197" s="399">
        <v>1177.7333333333331</v>
      </c>
      <c r="J197" s="399">
        <v>1188.4666666666667</v>
      </c>
      <c r="K197" s="397">
        <v>1167</v>
      </c>
      <c r="L197" s="397">
        <v>1143.4000000000001</v>
      </c>
      <c r="M197" s="397">
        <v>10.65855</v>
      </c>
    </row>
    <row r="198" spans="1:13">
      <c r="A198" s="384">
        <v>188</v>
      </c>
      <c r="B198" s="397" t="s">
        <v>255</v>
      </c>
      <c r="C198" s="398">
        <v>2970.1</v>
      </c>
      <c r="D198" s="399">
        <v>2978.8000000000006</v>
      </c>
      <c r="E198" s="399">
        <v>2952.6000000000013</v>
      </c>
      <c r="F198" s="399">
        <v>2935.1000000000008</v>
      </c>
      <c r="G198" s="399">
        <v>2908.9000000000015</v>
      </c>
      <c r="H198" s="399">
        <v>2996.3000000000011</v>
      </c>
      <c r="I198" s="399">
        <v>3022.5000000000009</v>
      </c>
      <c r="J198" s="399">
        <v>3040.0000000000009</v>
      </c>
      <c r="K198" s="397">
        <v>3005</v>
      </c>
      <c r="L198" s="397">
        <v>2961.3</v>
      </c>
      <c r="M198" s="397">
        <v>2.0171600000000001</v>
      </c>
    </row>
    <row r="199" spans="1:13">
      <c r="A199" s="384">
        <v>189</v>
      </c>
      <c r="B199" s="397" t="s">
        <v>111</v>
      </c>
      <c r="C199" s="398">
        <v>1240.05</v>
      </c>
      <c r="D199" s="399">
        <v>1237.1333333333334</v>
      </c>
      <c r="E199" s="399">
        <v>1230.5166666666669</v>
      </c>
      <c r="F199" s="399">
        <v>1220.9833333333333</v>
      </c>
      <c r="G199" s="399">
        <v>1214.3666666666668</v>
      </c>
      <c r="H199" s="399">
        <v>1246.666666666667</v>
      </c>
      <c r="I199" s="399">
        <v>1253.2833333333333</v>
      </c>
      <c r="J199" s="399">
        <v>1262.8166666666671</v>
      </c>
      <c r="K199" s="397">
        <v>1243.75</v>
      </c>
      <c r="L199" s="397">
        <v>1227.5999999999999</v>
      </c>
      <c r="M199" s="397">
        <v>57.561300000000003</v>
      </c>
    </row>
    <row r="200" spans="1:13">
      <c r="A200" s="384">
        <v>190</v>
      </c>
      <c r="B200" s="397" t="s">
        <v>256</v>
      </c>
      <c r="C200" s="398">
        <v>612.70000000000005</v>
      </c>
      <c r="D200" s="399">
        <v>618.93333333333339</v>
      </c>
      <c r="E200" s="399">
        <v>601.86666666666679</v>
      </c>
      <c r="F200" s="399">
        <v>591.03333333333342</v>
      </c>
      <c r="G200" s="399">
        <v>573.96666666666681</v>
      </c>
      <c r="H200" s="399">
        <v>629.76666666666677</v>
      </c>
      <c r="I200" s="399">
        <v>646.83333333333337</v>
      </c>
      <c r="J200" s="399">
        <v>657.66666666666674</v>
      </c>
      <c r="K200" s="397">
        <v>636</v>
      </c>
      <c r="L200" s="397">
        <v>608.1</v>
      </c>
      <c r="M200" s="397">
        <v>40.02384</v>
      </c>
    </row>
    <row r="201" spans="1:13">
      <c r="A201" s="384">
        <v>191</v>
      </c>
      <c r="B201" s="397" t="s">
        <v>402</v>
      </c>
      <c r="C201" s="398">
        <v>21.45</v>
      </c>
      <c r="D201" s="399">
        <v>21.316666666666666</v>
      </c>
      <c r="E201" s="399">
        <v>20.933333333333334</v>
      </c>
      <c r="F201" s="399">
        <v>20.416666666666668</v>
      </c>
      <c r="G201" s="399">
        <v>20.033333333333335</v>
      </c>
      <c r="H201" s="399">
        <v>21.833333333333332</v>
      </c>
      <c r="I201" s="399">
        <v>22.216666666666665</v>
      </c>
      <c r="J201" s="399">
        <v>22.733333333333331</v>
      </c>
      <c r="K201" s="397">
        <v>21.7</v>
      </c>
      <c r="L201" s="397">
        <v>20.8</v>
      </c>
      <c r="M201" s="397">
        <v>2.4666100000000002</v>
      </c>
    </row>
    <row r="202" spans="1:13">
      <c r="A202" s="384">
        <v>192</v>
      </c>
      <c r="B202" s="397" t="s">
        <v>403</v>
      </c>
      <c r="C202" s="398">
        <v>604.70000000000005</v>
      </c>
      <c r="D202" s="399">
        <v>603.58333333333337</v>
      </c>
      <c r="E202" s="399">
        <v>592.16666666666674</v>
      </c>
      <c r="F202" s="399">
        <v>579.63333333333333</v>
      </c>
      <c r="G202" s="399">
        <v>568.2166666666667</v>
      </c>
      <c r="H202" s="399">
        <v>616.11666666666679</v>
      </c>
      <c r="I202" s="399">
        <v>627.53333333333353</v>
      </c>
      <c r="J202" s="399">
        <v>640.06666666666683</v>
      </c>
      <c r="K202" s="397">
        <v>615</v>
      </c>
      <c r="L202" s="397">
        <v>591.04999999999995</v>
      </c>
      <c r="M202" s="397">
        <v>4.5179999999999998E-2</v>
      </c>
    </row>
    <row r="203" spans="1:13">
      <c r="A203" s="384">
        <v>193</v>
      </c>
      <c r="B203" s="397" t="s">
        <v>107</v>
      </c>
      <c r="C203" s="398">
        <v>688.35</v>
      </c>
      <c r="D203" s="399">
        <v>691.08333333333337</v>
      </c>
      <c r="E203" s="399">
        <v>684.26666666666677</v>
      </c>
      <c r="F203" s="399">
        <v>680.18333333333339</v>
      </c>
      <c r="G203" s="399">
        <v>673.36666666666679</v>
      </c>
      <c r="H203" s="399">
        <v>695.16666666666674</v>
      </c>
      <c r="I203" s="399">
        <v>701.98333333333335</v>
      </c>
      <c r="J203" s="399">
        <v>706.06666666666672</v>
      </c>
      <c r="K203" s="397">
        <v>697.9</v>
      </c>
      <c r="L203" s="397">
        <v>687</v>
      </c>
      <c r="M203" s="397">
        <v>5.4056100000000002</v>
      </c>
    </row>
    <row r="204" spans="1:13">
      <c r="A204" s="384">
        <v>194</v>
      </c>
      <c r="B204" s="397" t="s">
        <v>404</v>
      </c>
      <c r="C204" s="398">
        <v>186</v>
      </c>
      <c r="D204" s="399">
        <v>186.33333333333334</v>
      </c>
      <c r="E204" s="399">
        <v>184.31666666666669</v>
      </c>
      <c r="F204" s="399">
        <v>182.63333333333335</v>
      </c>
      <c r="G204" s="399">
        <v>180.6166666666667</v>
      </c>
      <c r="H204" s="399">
        <v>188.01666666666668</v>
      </c>
      <c r="I204" s="399">
        <v>190.03333333333333</v>
      </c>
      <c r="J204" s="399">
        <v>191.71666666666667</v>
      </c>
      <c r="K204" s="397">
        <v>188.35</v>
      </c>
      <c r="L204" s="397">
        <v>184.65</v>
      </c>
      <c r="M204" s="397">
        <v>2.2942800000000001</v>
      </c>
    </row>
    <row r="205" spans="1:13">
      <c r="A205" s="384">
        <v>195</v>
      </c>
      <c r="B205" s="397" t="s">
        <v>405</v>
      </c>
      <c r="C205" s="398">
        <v>319.95</v>
      </c>
      <c r="D205" s="399">
        <v>315.81666666666666</v>
      </c>
      <c r="E205" s="399">
        <v>302.73333333333335</v>
      </c>
      <c r="F205" s="399">
        <v>285.51666666666671</v>
      </c>
      <c r="G205" s="399">
        <v>272.43333333333339</v>
      </c>
      <c r="H205" s="399">
        <v>333.0333333333333</v>
      </c>
      <c r="I205" s="399">
        <v>346.11666666666667</v>
      </c>
      <c r="J205" s="399">
        <v>363.33333333333326</v>
      </c>
      <c r="K205" s="397">
        <v>328.9</v>
      </c>
      <c r="L205" s="397">
        <v>298.60000000000002</v>
      </c>
      <c r="M205" s="397">
        <v>3.63992</v>
      </c>
    </row>
    <row r="206" spans="1:13">
      <c r="A206" s="384">
        <v>196</v>
      </c>
      <c r="B206" s="397" t="s">
        <v>112</v>
      </c>
      <c r="C206" s="398">
        <v>2707.15</v>
      </c>
      <c r="D206" s="399">
        <v>2712.4166666666665</v>
      </c>
      <c r="E206" s="399">
        <v>2665.833333333333</v>
      </c>
      <c r="F206" s="399">
        <v>2624.5166666666664</v>
      </c>
      <c r="G206" s="399">
        <v>2577.9333333333329</v>
      </c>
      <c r="H206" s="399">
        <v>2753.7333333333331</v>
      </c>
      <c r="I206" s="399">
        <v>2800.3166666666662</v>
      </c>
      <c r="J206" s="399">
        <v>2841.6333333333332</v>
      </c>
      <c r="K206" s="397">
        <v>2759</v>
      </c>
      <c r="L206" s="397">
        <v>2671.1</v>
      </c>
      <c r="M206" s="397">
        <v>14.27332</v>
      </c>
    </row>
    <row r="207" spans="1:13">
      <c r="A207" s="384">
        <v>197</v>
      </c>
      <c r="B207" s="397" t="s">
        <v>113</v>
      </c>
      <c r="C207" s="398">
        <v>340.7</v>
      </c>
      <c r="D207" s="399">
        <v>338.88333333333333</v>
      </c>
      <c r="E207" s="399">
        <v>334.81666666666666</v>
      </c>
      <c r="F207" s="399">
        <v>328.93333333333334</v>
      </c>
      <c r="G207" s="399">
        <v>324.86666666666667</v>
      </c>
      <c r="H207" s="399">
        <v>344.76666666666665</v>
      </c>
      <c r="I207" s="399">
        <v>348.83333333333326</v>
      </c>
      <c r="J207" s="399">
        <v>354.71666666666664</v>
      </c>
      <c r="K207" s="397">
        <v>342.95</v>
      </c>
      <c r="L207" s="397">
        <v>333</v>
      </c>
      <c r="M207" s="397">
        <v>12.04926</v>
      </c>
    </row>
    <row r="208" spans="1:13">
      <c r="A208" s="384">
        <v>198</v>
      </c>
      <c r="B208" s="397" t="s">
        <v>406</v>
      </c>
      <c r="C208" s="398">
        <v>17.8</v>
      </c>
      <c r="D208" s="399">
        <v>17.866666666666667</v>
      </c>
      <c r="E208" s="399">
        <v>17.533333333333335</v>
      </c>
      <c r="F208" s="399">
        <v>17.266666666666669</v>
      </c>
      <c r="G208" s="399">
        <v>16.933333333333337</v>
      </c>
      <c r="H208" s="399">
        <v>18.133333333333333</v>
      </c>
      <c r="I208" s="399">
        <v>18.466666666666661</v>
      </c>
      <c r="J208" s="399">
        <v>18.733333333333331</v>
      </c>
      <c r="K208" s="397">
        <v>18.2</v>
      </c>
      <c r="L208" s="397">
        <v>17.600000000000001</v>
      </c>
      <c r="M208" s="397">
        <v>12.81602</v>
      </c>
    </row>
    <row r="209" spans="1:13">
      <c r="A209" s="384">
        <v>199</v>
      </c>
      <c r="B209" s="397" t="s">
        <v>407</v>
      </c>
      <c r="C209" s="398">
        <v>75.650000000000006</v>
      </c>
      <c r="D209" s="399">
        <v>76.016666666666666</v>
      </c>
      <c r="E209" s="399">
        <v>74.783333333333331</v>
      </c>
      <c r="F209" s="399">
        <v>73.916666666666671</v>
      </c>
      <c r="G209" s="399">
        <v>72.683333333333337</v>
      </c>
      <c r="H209" s="399">
        <v>76.883333333333326</v>
      </c>
      <c r="I209" s="399">
        <v>78.116666666666646</v>
      </c>
      <c r="J209" s="399">
        <v>78.98333333333332</v>
      </c>
      <c r="K209" s="397">
        <v>77.25</v>
      </c>
      <c r="L209" s="397">
        <v>75.150000000000006</v>
      </c>
      <c r="M209" s="397">
        <v>4.6919000000000004</v>
      </c>
    </row>
    <row r="210" spans="1:13">
      <c r="A210" s="384">
        <v>200</v>
      </c>
      <c r="B210" s="397" t="s">
        <v>408</v>
      </c>
      <c r="C210" s="398">
        <v>153.9</v>
      </c>
      <c r="D210" s="399">
        <v>154.93333333333334</v>
      </c>
      <c r="E210" s="399">
        <v>152.01666666666668</v>
      </c>
      <c r="F210" s="399">
        <v>150.13333333333335</v>
      </c>
      <c r="G210" s="399">
        <v>147.2166666666667</v>
      </c>
      <c r="H210" s="399">
        <v>156.81666666666666</v>
      </c>
      <c r="I210" s="399">
        <v>159.73333333333329</v>
      </c>
      <c r="J210" s="399">
        <v>161.61666666666665</v>
      </c>
      <c r="K210" s="397">
        <v>157.85</v>
      </c>
      <c r="L210" s="397">
        <v>153.05000000000001</v>
      </c>
      <c r="M210" s="397">
        <v>0.57635999999999998</v>
      </c>
    </row>
    <row r="211" spans="1:13">
      <c r="A211" s="384">
        <v>201</v>
      </c>
      <c r="B211" s="397" t="s">
        <v>115</v>
      </c>
      <c r="C211" s="398">
        <v>193.75</v>
      </c>
      <c r="D211" s="399">
        <v>191.81666666666669</v>
      </c>
      <c r="E211" s="399">
        <v>189.28333333333339</v>
      </c>
      <c r="F211" s="399">
        <v>184.81666666666669</v>
      </c>
      <c r="G211" s="399">
        <v>182.28333333333339</v>
      </c>
      <c r="H211" s="399">
        <v>196.28333333333339</v>
      </c>
      <c r="I211" s="399">
        <v>198.81666666666669</v>
      </c>
      <c r="J211" s="399">
        <v>203.28333333333339</v>
      </c>
      <c r="K211" s="397">
        <v>194.35</v>
      </c>
      <c r="L211" s="397">
        <v>187.35</v>
      </c>
      <c r="M211" s="397">
        <v>69.210520000000002</v>
      </c>
    </row>
    <row r="212" spans="1:13">
      <c r="A212" s="384">
        <v>202</v>
      </c>
      <c r="B212" s="397" t="s">
        <v>409</v>
      </c>
      <c r="C212" s="398">
        <v>785.85</v>
      </c>
      <c r="D212" s="399">
        <v>780.94999999999993</v>
      </c>
      <c r="E212" s="399">
        <v>768.89999999999986</v>
      </c>
      <c r="F212" s="399">
        <v>751.94999999999993</v>
      </c>
      <c r="G212" s="399">
        <v>739.89999999999986</v>
      </c>
      <c r="H212" s="399">
        <v>797.89999999999986</v>
      </c>
      <c r="I212" s="399">
        <v>809.94999999999982</v>
      </c>
      <c r="J212" s="399">
        <v>826.89999999999986</v>
      </c>
      <c r="K212" s="397">
        <v>793</v>
      </c>
      <c r="L212" s="397">
        <v>764</v>
      </c>
      <c r="M212" s="397">
        <v>0.31612000000000001</v>
      </c>
    </row>
    <row r="213" spans="1:13">
      <c r="A213" s="384">
        <v>203</v>
      </c>
      <c r="B213" s="397" t="s">
        <v>410</v>
      </c>
      <c r="C213" s="398">
        <v>43.5</v>
      </c>
      <c r="D213" s="399">
        <v>42.866666666666667</v>
      </c>
      <c r="E213" s="399">
        <v>41.533333333333331</v>
      </c>
      <c r="F213" s="399">
        <v>39.566666666666663</v>
      </c>
      <c r="G213" s="399">
        <v>38.233333333333327</v>
      </c>
      <c r="H213" s="399">
        <v>44.833333333333336</v>
      </c>
      <c r="I213" s="399">
        <v>46.166666666666664</v>
      </c>
      <c r="J213" s="399">
        <v>48.13333333333334</v>
      </c>
      <c r="K213" s="397">
        <v>44.2</v>
      </c>
      <c r="L213" s="397">
        <v>40.9</v>
      </c>
      <c r="M213" s="397">
        <v>25.904</v>
      </c>
    </row>
    <row r="214" spans="1:13">
      <c r="A214" s="384">
        <v>204</v>
      </c>
      <c r="B214" s="397" t="s">
        <v>116</v>
      </c>
      <c r="C214" s="398">
        <v>320.95</v>
      </c>
      <c r="D214" s="399">
        <v>320.8</v>
      </c>
      <c r="E214" s="399">
        <v>314.15000000000003</v>
      </c>
      <c r="F214" s="399">
        <v>307.35000000000002</v>
      </c>
      <c r="G214" s="399">
        <v>300.70000000000005</v>
      </c>
      <c r="H214" s="399">
        <v>327.60000000000002</v>
      </c>
      <c r="I214" s="399">
        <v>334.25</v>
      </c>
      <c r="J214" s="399">
        <v>341.05</v>
      </c>
      <c r="K214" s="397">
        <v>327.45</v>
      </c>
      <c r="L214" s="397">
        <v>314</v>
      </c>
      <c r="M214" s="397">
        <v>57.703020000000002</v>
      </c>
    </row>
    <row r="215" spans="1:13">
      <c r="A215" s="384">
        <v>205</v>
      </c>
      <c r="B215" s="397" t="s">
        <v>117</v>
      </c>
      <c r="C215" s="398">
        <v>2179.35</v>
      </c>
      <c r="D215" s="399">
        <v>2170.0166666666664</v>
      </c>
      <c r="E215" s="399">
        <v>2155.7333333333327</v>
      </c>
      <c r="F215" s="399">
        <v>2132.1166666666663</v>
      </c>
      <c r="G215" s="399">
        <v>2117.8333333333326</v>
      </c>
      <c r="H215" s="399">
        <v>2193.6333333333328</v>
      </c>
      <c r="I215" s="399">
        <v>2207.9166666666665</v>
      </c>
      <c r="J215" s="399">
        <v>2231.5333333333328</v>
      </c>
      <c r="K215" s="397">
        <v>2184.3000000000002</v>
      </c>
      <c r="L215" s="397">
        <v>2146.4</v>
      </c>
      <c r="M215" s="397">
        <v>16.09685</v>
      </c>
    </row>
    <row r="216" spans="1:13">
      <c r="A216" s="384">
        <v>206</v>
      </c>
      <c r="B216" s="397" t="s">
        <v>257</v>
      </c>
      <c r="C216" s="398">
        <v>207</v>
      </c>
      <c r="D216" s="399">
        <v>208.35</v>
      </c>
      <c r="E216" s="399">
        <v>203.7</v>
      </c>
      <c r="F216" s="399">
        <v>200.4</v>
      </c>
      <c r="G216" s="399">
        <v>195.75</v>
      </c>
      <c r="H216" s="399">
        <v>211.64999999999998</v>
      </c>
      <c r="I216" s="399">
        <v>216.3</v>
      </c>
      <c r="J216" s="399">
        <v>219.59999999999997</v>
      </c>
      <c r="K216" s="397">
        <v>213</v>
      </c>
      <c r="L216" s="397">
        <v>205.05</v>
      </c>
      <c r="M216" s="397">
        <v>17.741599999999998</v>
      </c>
    </row>
    <row r="217" spans="1:13">
      <c r="A217" s="384">
        <v>207</v>
      </c>
      <c r="B217" s="397" t="s">
        <v>411</v>
      </c>
      <c r="C217" s="398">
        <v>28420.1</v>
      </c>
      <c r="D217" s="399">
        <v>28346.066666666666</v>
      </c>
      <c r="E217" s="399">
        <v>28036.133333333331</v>
      </c>
      <c r="F217" s="399">
        <v>27652.166666666664</v>
      </c>
      <c r="G217" s="399">
        <v>27342.23333333333</v>
      </c>
      <c r="H217" s="399">
        <v>28730.033333333333</v>
      </c>
      <c r="I217" s="399">
        <v>29039.966666666667</v>
      </c>
      <c r="J217" s="399">
        <v>29423.933333333334</v>
      </c>
      <c r="K217" s="397">
        <v>28656</v>
      </c>
      <c r="L217" s="397">
        <v>27962.1</v>
      </c>
      <c r="M217" s="397">
        <v>1.644E-2</v>
      </c>
    </row>
    <row r="218" spans="1:13">
      <c r="A218" s="384">
        <v>208</v>
      </c>
      <c r="B218" s="397" t="s">
        <v>258</v>
      </c>
      <c r="C218" s="398">
        <v>40.049999999999997</v>
      </c>
      <c r="D218" s="399">
        <v>40.43333333333333</v>
      </c>
      <c r="E218" s="399">
        <v>39.216666666666661</v>
      </c>
      <c r="F218" s="399">
        <v>38.383333333333333</v>
      </c>
      <c r="G218" s="399">
        <v>37.166666666666664</v>
      </c>
      <c r="H218" s="399">
        <v>41.266666666666659</v>
      </c>
      <c r="I218" s="399">
        <v>42.483333333333327</v>
      </c>
      <c r="J218" s="399">
        <v>43.316666666666656</v>
      </c>
      <c r="K218" s="397">
        <v>41.65</v>
      </c>
      <c r="L218" s="397">
        <v>39.6</v>
      </c>
      <c r="M218" s="397">
        <v>17.828479999999999</v>
      </c>
    </row>
    <row r="219" spans="1:13">
      <c r="A219" s="384">
        <v>209</v>
      </c>
      <c r="B219" s="397" t="s">
        <v>110</v>
      </c>
      <c r="C219" s="398">
        <v>2128.6</v>
      </c>
      <c r="D219" s="399">
        <v>2138.65</v>
      </c>
      <c r="E219" s="399">
        <v>2110.0500000000002</v>
      </c>
      <c r="F219" s="399">
        <v>2091.5</v>
      </c>
      <c r="G219" s="399">
        <v>2062.9</v>
      </c>
      <c r="H219" s="399">
        <v>2157.2000000000003</v>
      </c>
      <c r="I219" s="399">
        <v>2185.7999999999997</v>
      </c>
      <c r="J219" s="399">
        <v>2204.3500000000004</v>
      </c>
      <c r="K219" s="397">
        <v>2167.25</v>
      </c>
      <c r="L219" s="397">
        <v>2120.1</v>
      </c>
      <c r="M219" s="397">
        <v>34.31044</v>
      </c>
    </row>
    <row r="220" spans="1:13">
      <c r="A220" s="384">
        <v>210</v>
      </c>
      <c r="B220" s="397" t="s">
        <v>119</v>
      </c>
      <c r="C220" s="398">
        <v>462.25</v>
      </c>
      <c r="D220" s="399">
        <v>463.23333333333335</v>
      </c>
      <c r="E220" s="399">
        <v>459.51666666666671</v>
      </c>
      <c r="F220" s="399">
        <v>456.78333333333336</v>
      </c>
      <c r="G220" s="399">
        <v>453.06666666666672</v>
      </c>
      <c r="H220" s="399">
        <v>465.9666666666667</v>
      </c>
      <c r="I220" s="399">
        <v>469.68333333333339</v>
      </c>
      <c r="J220" s="399">
        <v>472.41666666666669</v>
      </c>
      <c r="K220" s="397">
        <v>466.95</v>
      </c>
      <c r="L220" s="397">
        <v>460.5</v>
      </c>
      <c r="M220" s="397">
        <v>135.22994</v>
      </c>
    </row>
    <row r="221" spans="1:13">
      <c r="A221" s="384">
        <v>211</v>
      </c>
      <c r="B221" s="397" t="s">
        <v>259</v>
      </c>
      <c r="C221" s="398">
        <v>1343.35</v>
      </c>
      <c r="D221" s="399">
        <v>1337.2166666666667</v>
      </c>
      <c r="E221" s="399">
        <v>1322.5333333333333</v>
      </c>
      <c r="F221" s="399">
        <v>1301.7166666666667</v>
      </c>
      <c r="G221" s="399">
        <v>1287.0333333333333</v>
      </c>
      <c r="H221" s="399">
        <v>1358.0333333333333</v>
      </c>
      <c r="I221" s="399">
        <v>1372.7166666666667</v>
      </c>
      <c r="J221" s="399">
        <v>1393.5333333333333</v>
      </c>
      <c r="K221" s="397">
        <v>1351.9</v>
      </c>
      <c r="L221" s="397">
        <v>1316.4</v>
      </c>
      <c r="M221" s="397">
        <v>3.3012100000000002</v>
      </c>
    </row>
    <row r="222" spans="1:13">
      <c r="A222" s="384">
        <v>212</v>
      </c>
      <c r="B222" s="397" t="s">
        <v>120</v>
      </c>
      <c r="C222" s="398">
        <v>508.65</v>
      </c>
      <c r="D222" s="399">
        <v>512.63333333333333</v>
      </c>
      <c r="E222" s="399">
        <v>502.51666666666665</v>
      </c>
      <c r="F222" s="399">
        <v>496.38333333333333</v>
      </c>
      <c r="G222" s="399">
        <v>486.26666666666665</v>
      </c>
      <c r="H222" s="399">
        <v>518.76666666666665</v>
      </c>
      <c r="I222" s="399">
        <v>528.88333333333321</v>
      </c>
      <c r="J222" s="399">
        <v>535.01666666666665</v>
      </c>
      <c r="K222" s="397">
        <v>522.75</v>
      </c>
      <c r="L222" s="397">
        <v>506.5</v>
      </c>
      <c r="M222" s="397">
        <v>28.080120000000001</v>
      </c>
    </row>
    <row r="223" spans="1:13">
      <c r="A223" s="384">
        <v>213</v>
      </c>
      <c r="B223" s="397" t="s">
        <v>412</v>
      </c>
      <c r="C223" s="398">
        <v>315.35000000000002</v>
      </c>
      <c r="D223" s="399">
        <v>318.75</v>
      </c>
      <c r="E223" s="399">
        <v>307.8</v>
      </c>
      <c r="F223" s="399">
        <v>300.25</v>
      </c>
      <c r="G223" s="399">
        <v>289.3</v>
      </c>
      <c r="H223" s="399">
        <v>326.3</v>
      </c>
      <c r="I223" s="399">
        <v>337.25000000000006</v>
      </c>
      <c r="J223" s="399">
        <v>344.8</v>
      </c>
      <c r="K223" s="397">
        <v>329.7</v>
      </c>
      <c r="L223" s="397">
        <v>311.2</v>
      </c>
      <c r="M223" s="397">
        <v>1.3813899999999999</v>
      </c>
    </row>
    <row r="224" spans="1:13">
      <c r="A224" s="384">
        <v>214</v>
      </c>
      <c r="B224" s="397" t="s">
        <v>413</v>
      </c>
      <c r="C224" s="398">
        <v>2748.35</v>
      </c>
      <c r="D224" s="399">
        <v>2712.0333333333333</v>
      </c>
      <c r="E224" s="399">
        <v>2636.3166666666666</v>
      </c>
      <c r="F224" s="399">
        <v>2524.2833333333333</v>
      </c>
      <c r="G224" s="399">
        <v>2448.5666666666666</v>
      </c>
      <c r="H224" s="399">
        <v>2824.0666666666666</v>
      </c>
      <c r="I224" s="399">
        <v>2899.7833333333328</v>
      </c>
      <c r="J224" s="399">
        <v>3011.8166666666666</v>
      </c>
      <c r="K224" s="397">
        <v>2787.75</v>
      </c>
      <c r="L224" s="397">
        <v>2600</v>
      </c>
      <c r="M224" s="397">
        <v>1.541E-2</v>
      </c>
    </row>
    <row r="225" spans="1:13">
      <c r="A225" s="384">
        <v>215</v>
      </c>
      <c r="B225" s="397" t="s">
        <v>260</v>
      </c>
      <c r="C225" s="398">
        <v>33.9</v>
      </c>
      <c r="D225" s="399">
        <v>33.9</v>
      </c>
      <c r="E225" s="399">
        <v>33.199999999999996</v>
      </c>
      <c r="F225" s="399">
        <v>32.5</v>
      </c>
      <c r="G225" s="399">
        <v>31.799999999999997</v>
      </c>
      <c r="H225" s="399">
        <v>34.599999999999994</v>
      </c>
      <c r="I225" s="399">
        <v>35.299999999999997</v>
      </c>
      <c r="J225" s="399">
        <v>35.999999999999993</v>
      </c>
      <c r="K225" s="397">
        <v>34.6</v>
      </c>
      <c r="L225" s="397">
        <v>33.200000000000003</v>
      </c>
      <c r="M225" s="397">
        <v>25.32227</v>
      </c>
    </row>
    <row r="226" spans="1:13">
      <c r="A226" s="384">
        <v>216</v>
      </c>
      <c r="B226" s="397" t="s">
        <v>122</v>
      </c>
      <c r="C226" s="398">
        <v>43.9</v>
      </c>
      <c r="D226" s="399">
        <v>44.35</v>
      </c>
      <c r="E226" s="399">
        <v>43.300000000000004</v>
      </c>
      <c r="F226" s="399">
        <v>42.7</v>
      </c>
      <c r="G226" s="399">
        <v>41.650000000000006</v>
      </c>
      <c r="H226" s="399">
        <v>44.95</v>
      </c>
      <c r="I226" s="399">
        <v>46</v>
      </c>
      <c r="J226" s="399">
        <v>46.6</v>
      </c>
      <c r="K226" s="397">
        <v>45.4</v>
      </c>
      <c r="L226" s="397">
        <v>43.75</v>
      </c>
      <c r="M226" s="397">
        <v>189.90697</v>
      </c>
    </row>
    <row r="227" spans="1:13">
      <c r="A227" s="384">
        <v>217</v>
      </c>
      <c r="B227" s="397" t="s">
        <v>414</v>
      </c>
      <c r="C227" s="398">
        <v>35.299999999999997</v>
      </c>
      <c r="D227" s="399">
        <v>35.550000000000004</v>
      </c>
      <c r="E227" s="399">
        <v>34.850000000000009</v>
      </c>
      <c r="F227" s="399">
        <v>34.400000000000006</v>
      </c>
      <c r="G227" s="399">
        <v>33.70000000000001</v>
      </c>
      <c r="H227" s="399">
        <v>36.000000000000007</v>
      </c>
      <c r="I227" s="399">
        <v>36.70000000000001</v>
      </c>
      <c r="J227" s="399">
        <v>37.150000000000006</v>
      </c>
      <c r="K227" s="397">
        <v>36.25</v>
      </c>
      <c r="L227" s="397">
        <v>35.1</v>
      </c>
      <c r="M227" s="397">
        <v>10.79241</v>
      </c>
    </row>
    <row r="228" spans="1:13">
      <c r="A228" s="384">
        <v>218</v>
      </c>
      <c r="B228" s="397" t="s">
        <v>415</v>
      </c>
      <c r="C228" s="398">
        <v>760.9</v>
      </c>
      <c r="D228" s="399">
        <v>772.13333333333333</v>
      </c>
      <c r="E228" s="399">
        <v>744.26666666666665</v>
      </c>
      <c r="F228" s="399">
        <v>727.63333333333333</v>
      </c>
      <c r="G228" s="399">
        <v>699.76666666666665</v>
      </c>
      <c r="H228" s="399">
        <v>788.76666666666665</v>
      </c>
      <c r="I228" s="399">
        <v>816.63333333333321</v>
      </c>
      <c r="J228" s="399">
        <v>833.26666666666665</v>
      </c>
      <c r="K228" s="397">
        <v>800</v>
      </c>
      <c r="L228" s="397">
        <v>755.5</v>
      </c>
      <c r="M228" s="397">
        <v>0.24307999999999999</v>
      </c>
    </row>
    <row r="229" spans="1:13">
      <c r="A229" s="384">
        <v>219</v>
      </c>
      <c r="B229" s="397" t="s">
        <v>416</v>
      </c>
      <c r="C229" s="398">
        <v>8.75</v>
      </c>
      <c r="D229" s="399">
        <v>8.25</v>
      </c>
      <c r="E229" s="399">
        <v>7.75</v>
      </c>
      <c r="F229" s="399">
        <v>6.75</v>
      </c>
      <c r="G229" s="399">
        <v>6.25</v>
      </c>
      <c r="H229" s="399">
        <v>9.25</v>
      </c>
      <c r="I229" s="399">
        <v>9.75</v>
      </c>
      <c r="J229" s="399">
        <v>10.75</v>
      </c>
      <c r="K229" s="397">
        <v>8.75</v>
      </c>
      <c r="L229" s="397">
        <v>7.25</v>
      </c>
      <c r="M229" s="397">
        <v>113.55287</v>
      </c>
    </row>
    <row r="230" spans="1:13">
      <c r="A230" s="384">
        <v>220</v>
      </c>
      <c r="B230" s="397" t="s">
        <v>417</v>
      </c>
      <c r="C230" s="398">
        <v>118</v>
      </c>
      <c r="D230" s="399">
        <v>117.38333333333333</v>
      </c>
      <c r="E230" s="399">
        <v>114.66666666666666</v>
      </c>
      <c r="F230" s="399">
        <v>111.33333333333333</v>
      </c>
      <c r="G230" s="399">
        <v>108.61666666666666</v>
      </c>
      <c r="H230" s="399">
        <v>120.71666666666665</v>
      </c>
      <c r="I230" s="399">
        <v>123.43333333333332</v>
      </c>
      <c r="J230" s="399">
        <v>126.76666666666665</v>
      </c>
      <c r="K230" s="397">
        <v>120.1</v>
      </c>
      <c r="L230" s="397">
        <v>114.05</v>
      </c>
      <c r="M230" s="397">
        <v>1.6738599999999999</v>
      </c>
    </row>
    <row r="231" spans="1:13">
      <c r="A231" s="384">
        <v>221</v>
      </c>
      <c r="B231" s="397" t="s">
        <v>418</v>
      </c>
      <c r="C231" s="398">
        <v>78.8</v>
      </c>
      <c r="D231" s="399">
        <v>79.266666666666666</v>
      </c>
      <c r="E231" s="399">
        <v>77.533333333333331</v>
      </c>
      <c r="F231" s="399">
        <v>76.266666666666666</v>
      </c>
      <c r="G231" s="399">
        <v>74.533333333333331</v>
      </c>
      <c r="H231" s="399">
        <v>80.533333333333331</v>
      </c>
      <c r="I231" s="399">
        <v>82.266666666666652</v>
      </c>
      <c r="J231" s="399">
        <v>83.533333333333331</v>
      </c>
      <c r="K231" s="397">
        <v>81</v>
      </c>
      <c r="L231" s="397">
        <v>78</v>
      </c>
      <c r="M231" s="397">
        <v>6.7326899999999998</v>
      </c>
    </row>
    <row r="232" spans="1:13">
      <c r="A232" s="384">
        <v>222</v>
      </c>
      <c r="B232" s="397" t="s">
        <v>419</v>
      </c>
      <c r="C232" s="398">
        <v>429.1</v>
      </c>
      <c r="D232" s="399">
        <v>431.2166666666667</v>
      </c>
      <c r="E232" s="399">
        <v>424.43333333333339</v>
      </c>
      <c r="F232" s="399">
        <v>419.76666666666671</v>
      </c>
      <c r="G232" s="399">
        <v>412.98333333333341</v>
      </c>
      <c r="H232" s="399">
        <v>435.88333333333338</v>
      </c>
      <c r="I232" s="399">
        <v>442.66666666666669</v>
      </c>
      <c r="J232" s="399">
        <v>447.33333333333337</v>
      </c>
      <c r="K232" s="397">
        <v>438</v>
      </c>
      <c r="L232" s="397">
        <v>426.55</v>
      </c>
      <c r="M232" s="397">
        <v>0.81684999999999997</v>
      </c>
    </row>
    <row r="233" spans="1:13">
      <c r="A233" s="384">
        <v>223</v>
      </c>
      <c r="B233" s="397" t="s">
        <v>129</v>
      </c>
      <c r="C233" s="398">
        <v>261.3</v>
      </c>
      <c r="D233" s="399">
        <v>261.01666666666665</v>
      </c>
      <c r="E233" s="399">
        <v>259.0333333333333</v>
      </c>
      <c r="F233" s="399">
        <v>256.76666666666665</v>
      </c>
      <c r="G233" s="399">
        <v>254.7833333333333</v>
      </c>
      <c r="H233" s="399">
        <v>263.2833333333333</v>
      </c>
      <c r="I233" s="399">
        <v>265.26666666666665</v>
      </c>
      <c r="J233" s="399">
        <v>267.5333333333333</v>
      </c>
      <c r="K233" s="397">
        <v>263</v>
      </c>
      <c r="L233" s="397">
        <v>258.75</v>
      </c>
      <c r="M233" s="397">
        <v>125.71588</v>
      </c>
    </row>
    <row r="234" spans="1:13">
      <c r="A234" s="384">
        <v>224</v>
      </c>
      <c r="B234" s="397" t="s">
        <v>420</v>
      </c>
      <c r="C234" s="398">
        <v>60.45</v>
      </c>
      <c r="D234" s="399">
        <v>58.550000000000004</v>
      </c>
      <c r="E234" s="399">
        <v>56.650000000000006</v>
      </c>
      <c r="F234" s="399">
        <v>52.85</v>
      </c>
      <c r="G234" s="399">
        <v>50.95</v>
      </c>
      <c r="H234" s="399">
        <v>62.350000000000009</v>
      </c>
      <c r="I234" s="399">
        <v>64.25</v>
      </c>
      <c r="J234" s="399">
        <v>68.050000000000011</v>
      </c>
      <c r="K234" s="397">
        <v>60.45</v>
      </c>
      <c r="L234" s="397">
        <v>54.75</v>
      </c>
      <c r="M234" s="397">
        <v>9.8143700000000003</v>
      </c>
    </row>
    <row r="235" spans="1:13">
      <c r="A235" s="384">
        <v>225</v>
      </c>
      <c r="B235" s="397" t="s">
        <v>421</v>
      </c>
      <c r="C235" s="398">
        <v>91.9</v>
      </c>
      <c r="D235" s="399">
        <v>91.25</v>
      </c>
      <c r="E235" s="399">
        <v>89.15</v>
      </c>
      <c r="F235" s="399">
        <v>86.4</v>
      </c>
      <c r="G235" s="399">
        <v>84.300000000000011</v>
      </c>
      <c r="H235" s="399">
        <v>94</v>
      </c>
      <c r="I235" s="399">
        <v>96.1</v>
      </c>
      <c r="J235" s="399">
        <v>98.85</v>
      </c>
      <c r="K235" s="397">
        <v>93.35</v>
      </c>
      <c r="L235" s="397">
        <v>88.5</v>
      </c>
      <c r="M235" s="397">
        <v>11.604240000000001</v>
      </c>
    </row>
    <row r="236" spans="1:13">
      <c r="A236" s="384">
        <v>226</v>
      </c>
      <c r="B236" s="397" t="s">
        <v>422</v>
      </c>
      <c r="C236" s="398">
        <v>84.45</v>
      </c>
      <c r="D236" s="399">
        <v>84.3</v>
      </c>
      <c r="E236" s="399">
        <v>83.399999999999991</v>
      </c>
      <c r="F236" s="399">
        <v>82.35</v>
      </c>
      <c r="G236" s="399">
        <v>81.449999999999989</v>
      </c>
      <c r="H236" s="399">
        <v>85.35</v>
      </c>
      <c r="I236" s="399">
        <v>86.25</v>
      </c>
      <c r="J236" s="399">
        <v>87.3</v>
      </c>
      <c r="K236" s="397">
        <v>85.2</v>
      </c>
      <c r="L236" s="397">
        <v>83.25</v>
      </c>
      <c r="M236" s="397">
        <v>14.173780000000001</v>
      </c>
    </row>
    <row r="237" spans="1:13">
      <c r="A237" s="384">
        <v>227</v>
      </c>
      <c r="B237" s="397" t="s">
        <v>423</v>
      </c>
      <c r="C237" s="398">
        <v>371.9</v>
      </c>
      <c r="D237" s="399">
        <v>372.31666666666666</v>
      </c>
      <c r="E237" s="399">
        <v>365.13333333333333</v>
      </c>
      <c r="F237" s="399">
        <v>358.36666666666667</v>
      </c>
      <c r="G237" s="399">
        <v>351.18333333333334</v>
      </c>
      <c r="H237" s="399">
        <v>379.08333333333331</v>
      </c>
      <c r="I237" s="399">
        <v>386.26666666666659</v>
      </c>
      <c r="J237" s="399">
        <v>393.0333333333333</v>
      </c>
      <c r="K237" s="397">
        <v>379.5</v>
      </c>
      <c r="L237" s="397">
        <v>365.55</v>
      </c>
      <c r="M237" s="397">
        <v>1.40682</v>
      </c>
    </row>
    <row r="238" spans="1:13">
      <c r="A238" s="384">
        <v>228</v>
      </c>
      <c r="B238" s="397" t="s">
        <v>118</v>
      </c>
      <c r="C238" s="398">
        <v>218.6</v>
      </c>
      <c r="D238" s="399">
        <v>220.83333333333334</v>
      </c>
      <c r="E238" s="399">
        <v>205.26666666666668</v>
      </c>
      <c r="F238" s="399">
        <v>191.93333333333334</v>
      </c>
      <c r="G238" s="399">
        <v>176.36666666666667</v>
      </c>
      <c r="H238" s="399">
        <v>234.16666666666669</v>
      </c>
      <c r="I238" s="399">
        <v>249.73333333333335</v>
      </c>
      <c r="J238" s="399">
        <v>263.06666666666672</v>
      </c>
      <c r="K238" s="397">
        <v>236.4</v>
      </c>
      <c r="L238" s="397">
        <v>207.5</v>
      </c>
      <c r="M238" s="397">
        <v>602.57905000000005</v>
      </c>
    </row>
    <row r="239" spans="1:13">
      <c r="A239" s="384">
        <v>229</v>
      </c>
      <c r="B239" s="397" t="s">
        <v>424</v>
      </c>
      <c r="C239" s="398">
        <v>66.599999999999994</v>
      </c>
      <c r="D239" s="399">
        <v>65.566666666666663</v>
      </c>
      <c r="E239" s="399">
        <v>64.533333333333331</v>
      </c>
      <c r="F239" s="399">
        <v>62.466666666666669</v>
      </c>
      <c r="G239" s="399">
        <v>61.433333333333337</v>
      </c>
      <c r="H239" s="399">
        <v>67.633333333333326</v>
      </c>
      <c r="I239" s="399">
        <v>68.666666666666657</v>
      </c>
      <c r="J239" s="399">
        <v>70.73333333333332</v>
      </c>
      <c r="K239" s="397">
        <v>66.599999999999994</v>
      </c>
      <c r="L239" s="397">
        <v>63.5</v>
      </c>
      <c r="M239" s="397">
        <v>1.0146200000000001</v>
      </c>
    </row>
    <row r="240" spans="1:13">
      <c r="A240" s="384">
        <v>230</v>
      </c>
      <c r="B240" s="397" t="s">
        <v>425</v>
      </c>
      <c r="C240" s="398">
        <v>57.95</v>
      </c>
      <c r="D240" s="399">
        <v>57.25</v>
      </c>
      <c r="E240" s="399">
        <v>56.55</v>
      </c>
      <c r="F240" s="399">
        <v>55.15</v>
      </c>
      <c r="G240" s="399">
        <v>54.449999999999996</v>
      </c>
      <c r="H240" s="399">
        <v>58.65</v>
      </c>
      <c r="I240" s="399">
        <v>59.35</v>
      </c>
      <c r="J240" s="399">
        <v>60.75</v>
      </c>
      <c r="K240" s="397">
        <v>57.95</v>
      </c>
      <c r="L240" s="397">
        <v>55.85</v>
      </c>
      <c r="M240" s="397">
        <v>7.7251700000000003</v>
      </c>
    </row>
    <row r="241" spans="1:13">
      <c r="A241" s="384">
        <v>231</v>
      </c>
      <c r="B241" s="397" t="s">
        <v>261</v>
      </c>
      <c r="C241" s="398">
        <v>105.85</v>
      </c>
      <c r="D241" s="399">
        <v>104.5</v>
      </c>
      <c r="E241" s="399">
        <v>103.15</v>
      </c>
      <c r="F241" s="399">
        <v>100.45</v>
      </c>
      <c r="G241" s="399">
        <v>99.100000000000009</v>
      </c>
      <c r="H241" s="399">
        <v>107.2</v>
      </c>
      <c r="I241" s="399">
        <v>108.55</v>
      </c>
      <c r="J241" s="399">
        <v>111.25</v>
      </c>
      <c r="K241" s="397">
        <v>105.85</v>
      </c>
      <c r="L241" s="397">
        <v>101.8</v>
      </c>
      <c r="M241" s="397">
        <v>2.5964399999999999</v>
      </c>
    </row>
    <row r="242" spans="1:13">
      <c r="A242" s="384">
        <v>232</v>
      </c>
      <c r="B242" s="397" t="s">
        <v>262</v>
      </c>
      <c r="C242" s="398">
        <v>132.80000000000001</v>
      </c>
      <c r="D242" s="399">
        <v>133.31666666666669</v>
      </c>
      <c r="E242" s="399">
        <v>130.63333333333338</v>
      </c>
      <c r="F242" s="399">
        <v>128.4666666666667</v>
      </c>
      <c r="G242" s="399">
        <v>125.78333333333339</v>
      </c>
      <c r="H242" s="399">
        <v>135.48333333333338</v>
      </c>
      <c r="I242" s="399">
        <v>138.16666666666671</v>
      </c>
      <c r="J242" s="399">
        <v>140.33333333333337</v>
      </c>
      <c r="K242" s="397">
        <v>136</v>
      </c>
      <c r="L242" s="397">
        <v>131.15</v>
      </c>
      <c r="M242" s="397">
        <v>15.89292</v>
      </c>
    </row>
    <row r="243" spans="1:13">
      <c r="A243" s="384">
        <v>233</v>
      </c>
      <c r="B243" s="397" t="s">
        <v>426</v>
      </c>
      <c r="C243" s="398">
        <v>144.80000000000001</v>
      </c>
      <c r="D243" s="399">
        <v>144.61666666666667</v>
      </c>
      <c r="E243" s="399">
        <v>140.23333333333335</v>
      </c>
      <c r="F243" s="399">
        <v>135.66666666666669</v>
      </c>
      <c r="G243" s="399">
        <v>131.28333333333336</v>
      </c>
      <c r="H243" s="399">
        <v>149.18333333333334</v>
      </c>
      <c r="I243" s="399">
        <v>153.56666666666666</v>
      </c>
      <c r="J243" s="399">
        <v>158.13333333333333</v>
      </c>
      <c r="K243" s="397">
        <v>149</v>
      </c>
      <c r="L243" s="397">
        <v>140.05000000000001</v>
      </c>
      <c r="M243" s="397">
        <v>8.5964299999999998</v>
      </c>
    </row>
    <row r="244" spans="1:13">
      <c r="A244" s="384">
        <v>234</v>
      </c>
      <c r="B244" s="397" t="s">
        <v>263</v>
      </c>
      <c r="C244" s="398">
        <v>151.1</v>
      </c>
      <c r="D244" s="399">
        <v>151.98333333333332</v>
      </c>
      <c r="E244" s="399">
        <v>149.61666666666665</v>
      </c>
      <c r="F244" s="399">
        <v>148.13333333333333</v>
      </c>
      <c r="G244" s="399">
        <v>145.76666666666665</v>
      </c>
      <c r="H244" s="399">
        <v>153.46666666666664</v>
      </c>
      <c r="I244" s="399">
        <v>155.83333333333331</v>
      </c>
      <c r="J244" s="399">
        <v>157.31666666666663</v>
      </c>
      <c r="K244" s="397">
        <v>154.35</v>
      </c>
      <c r="L244" s="397">
        <v>150.5</v>
      </c>
      <c r="M244" s="397">
        <v>11.24427</v>
      </c>
    </row>
    <row r="245" spans="1:13">
      <c r="A245" s="384">
        <v>235</v>
      </c>
      <c r="B245" s="397" t="s">
        <v>128</v>
      </c>
      <c r="C245" s="398">
        <v>142.65</v>
      </c>
      <c r="D245" s="399">
        <v>142.29999999999998</v>
      </c>
      <c r="E245" s="399">
        <v>140.59999999999997</v>
      </c>
      <c r="F245" s="399">
        <v>138.54999999999998</v>
      </c>
      <c r="G245" s="399">
        <v>136.84999999999997</v>
      </c>
      <c r="H245" s="399">
        <v>144.34999999999997</v>
      </c>
      <c r="I245" s="399">
        <v>146.04999999999995</v>
      </c>
      <c r="J245" s="399">
        <v>148.09999999999997</v>
      </c>
      <c r="K245" s="397">
        <v>144</v>
      </c>
      <c r="L245" s="397">
        <v>140.25</v>
      </c>
      <c r="M245" s="397">
        <v>182.91840999999999</v>
      </c>
    </row>
    <row r="246" spans="1:13">
      <c r="A246" s="384">
        <v>236</v>
      </c>
      <c r="B246" s="397" t="s">
        <v>427</v>
      </c>
      <c r="C246" s="398">
        <v>10.9</v>
      </c>
      <c r="D246" s="399">
        <v>10.883333333333333</v>
      </c>
      <c r="E246" s="399">
        <v>10.766666666666666</v>
      </c>
      <c r="F246" s="399">
        <v>10.633333333333333</v>
      </c>
      <c r="G246" s="399">
        <v>10.516666666666666</v>
      </c>
      <c r="H246" s="399">
        <v>11.016666666666666</v>
      </c>
      <c r="I246" s="399">
        <v>11.133333333333333</v>
      </c>
      <c r="J246" s="399">
        <v>11.266666666666666</v>
      </c>
      <c r="K246" s="397">
        <v>11</v>
      </c>
      <c r="L246" s="397">
        <v>10.75</v>
      </c>
      <c r="M246" s="397">
        <v>16.594470000000001</v>
      </c>
    </row>
    <row r="247" spans="1:13">
      <c r="A247" s="384">
        <v>237</v>
      </c>
      <c r="B247" s="397" t="s">
        <v>428</v>
      </c>
      <c r="C247" s="398">
        <v>190.6</v>
      </c>
      <c r="D247" s="399">
        <v>195.25</v>
      </c>
      <c r="E247" s="399">
        <v>177.5</v>
      </c>
      <c r="F247" s="399">
        <v>164.4</v>
      </c>
      <c r="G247" s="399">
        <v>146.65</v>
      </c>
      <c r="H247" s="399">
        <v>208.35</v>
      </c>
      <c r="I247" s="399">
        <v>226.1</v>
      </c>
      <c r="J247" s="399">
        <v>239.2</v>
      </c>
      <c r="K247" s="397">
        <v>213</v>
      </c>
      <c r="L247" s="397">
        <v>182.15</v>
      </c>
      <c r="M247" s="397">
        <v>16.259979999999999</v>
      </c>
    </row>
    <row r="248" spans="1:13">
      <c r="A248" s="384">
        <v>238</v>
      </c>
      <c r="B248" s="397" t="s">
        <v>123</v>
      </c>
      <c r="C248" s="398">
        <v>392.45</v>
      </c>
      <c r="D248" s="399">
        <v>392.63333333333338</v>
      </c>
      <c r="E248" s="399">
        <v>389.81666666666678</v>
      </c>
      <c r="F248" s="399">
        <v>387.18333333333339</v>
      </c>
      <c r="G248" s="399">
        <v>384.36666666666679</v>
      </c>
      <c r="H248" s="399">
        <v>395.26666666666677</v>
      </c>
      <c r="I248" s="399">
        <v>398.08333333333337</v>
      </c>
      <c r="J248" s="399">
        <v>400.71666666666675</v>
      </c>
      <c r="K248" s="397">
        <v>395.45</v>
      </c>
      <c r="L248" s="397">
        <v>390</v>
      </c>
      <c r="M248" s="397">
        <v>9.3974299999999999</v>
      </c>
    </row>
    <row r="249" spans="1:13">
      <c r="A249" s="384">
        <v>239</v>
      </c>
      <c r="B249" s="397" t="s">
        <v>125</v>
      </c>
      <c r="C249" s="398">
        <v>1379.85</v>
      </c>
      <c r="D249" s="399">
        <v>1360.6333333333332</v>
      </c>
      <c r="E249" s="399">
        <v>1335.4166666666665</v>
      </c>
      <c r="F249" s="399">
        <v>1290.9833333333333</v>
      </c>
      <c r="G249" s="399">
        <v>1265.7666666666667</v>
      </c>
      <c r="H249" s="399">
        <v>1405.0666666666664</v>
      </c>
      <c r="I249" s="399">
        <v>1430.2833333333331</v>
      </c>
      <c r="J249" s="399">
        <v>1474.7166666666662</v>
      </c>
      <c r="K249" s="397">
        <v>1385.85</v>
      </c>
      <c r="L249" s="397">
        <v>1316.2</v>
      </c>
      <c r="M249" s="397">
        <v>78.036199999999994</v>
      </c>
    </row>
    <row r="250" spans="1:13">
      <c r="A250" s="384">
        <v>240</v>
      </c>
      <c r="B250" s="397" t="s">
        <v>429</v>
      </c>
      <c r="C250" s="398">
        <v>45.5</v>
      </c>
      <c r="D250" s="399">
        <v>45.800000000000004</v>
      </c>
      <c r="E250" s="399">
        <v>44.95000000000001</v>
      </c>
      <c r="F250" s="399">
        <v>44.400000000000006</v>
      </c>
      <c r="G250" s="399">
        <v>43.550000000000011</v>
      </c>
      <c r="H250" s="399">
        <v>46.350000000000009</v>
      </c>
      <c r="I250" s="399">
        <v>47.2</v>
      </c>
      <c r="J250" s="399">
        <v>47.750000000000007</v>
      </c>
      <c r="K250" s="397">
        <v>46.65</v>
      </c>
      <c r="L250" s="397">
        <v>45.25</v>
      </c>
      <c r="M250" s="397">
        <v>8.9872599999999991</v>
      </c>
    </row>
    <row r="251" spans="1:13">
      <c r="A251" s="384">
        <v>241</v>
      </c>
      <c r="B251" s="397" t="s">
        <v>264</v>
      </c>
      <c r="C251" s="398">
        <v>2616.3000000000002</v>
      </c>
      <c r="D251" s="399">
        <v>2604.8666666666668</v>
      </c>
      <c r="E251" s="399">
        <v>2539.9333333333334</v>
      </c>
      <c r="F251" s="399">
        <v>2463.5666666666666</v>
      </c>
      <c r="G251" s="399">
        <v>2398.6333333333332</v>
      </c>
      <c r="H251" s="399">
        <v>2681.2333333333336</v>
      </c>
      <c r="I251" s="399">
        <v>2746.166666666667</v>
      </c>
      <c r="J251" s="399">
        <v>2822.5333333333338</v>
      </c>
      <c r="K251" s="397">
        <v>2669.8</v>
      </c>
      <c r="L251" s="397">
        <v>2528.5</v>
      </c>
      <c r="M251" s="397">
        <v>3.6392600000000002</v>
      </c>
    </row>
    <row r="252" spans="1:13">
      <c r="A252" s="384">
        <v>242</v>
      </c>
      <c r="B252" s="397" t="s">
        <v>127</v>
      </c>
      <c r="C252" s="398">
        <v>687.9</v>
      </c>
      <c r="D252" s="399">
        <v>688.16666666666663</v>
      </c>
      <c r="E252" s="399">
        <v>682.33333333333326</v>
      </c>
      <c r="F252" s="399">
        <v>676.76666666666665</v>
      </c>
      <c r="G252" s="399">
        <v>670.93333333333328</v>
      </c>
      <c r="H252" s="399">
        <v>693.73333333333323</v>
      </c>
      <c r="I252" s="399">
        <v>699.56666666666649</v>
      </c>
      <c r="J252" s="399">
        <v>705.13333333333321</v>
      </c>
      <c r="K252" s="397">
        <v>694</v>
      </c>
      <c r="L252" s="397">
        <v>682.6</v>
      </c>
      <c r="M252" s="397">
        <v>97.135189999999994</v>
      </c>
    </row>
    <row r="253" spans="1:13">
      <c r="A253" s="384">
        <v>243</v>
      </c>
      <c r="B253" s="397" t="s">
        <v>430</v>
      </c>
      <c r="C253" s="398">
        <v>382.65</v>
      </c>
      <c r="D253" s="399">
        <v>379.98333333333329</v>
      </c>
      <c r="E253" s="399">
        <v>370.06666666666661</v>
      </c>
      <c r="F253" s="399">
        <v>357.48333333333329</v>
      </c>
      <c r="G253" s="399">
        <v>347.56666666666661</v>
      </c>
      <c r="H253" s="399">
        <v>392.56666666666661</v>
      </c>
      <c r="I253" s="399">
        <v>402.48333333333323</v>
      </c>
      <c r="J253" s="399">
        <v>415.06666666666661</v>
      </c>
      <c r="K253" s="397">
        <v>389.9</v>
      </c>
      <c r="L253" s="397">
        <v>367.4</v>
      </c>
      <c r="M253" s="397">
        <v>4.8055099999999999</v>
      </c>
    </row>
    <row r="254" spans="1:13">
      <c r="A254" s="384">
        <v>244</v>
      </c>
      <c r="B254" s="397" t="s">
        <v>431</v>
      </c>
      <c r="C254" s="398">
        <v>193.9</v>
      </c>
      <c r="D254" s="399">
        <v>193.73333333333335</v>
      </c>
      <c r="E254" s="399">
        <v>188.9666666666667</v>
      </c>
      <c r="F254" s="399">
        <v>184.03333333333336</v>
      </c>
      <c r="G254" s="399">
        <v>179.26666666666671</v>
      </c>
      <c r="H254" s="399">
        <v>198.66666666666669</v>
      </c>
      <c r="I254" s="399">
        <v>203.43333333333334</v>
      </c>
      <c r="J254" s="399">
        <v>208.36666666666667</v>
      </c>
      <c r="K254" s="397">
        <v>198.5</v>
      </c>
      <c r="L254" s="397">
        <v>188.8</v>
      </c>
      <c r="M254" s="397">
        <v>5.1809500000000002</v>
      </c>
    </row>
    <row r="255" spans="1:13">
      <c r="A255" s="384">
        <v>245</v>
      </c>
      <c r="B255" s="397" t="s">
        <v>124</v>
      </c>
      <c r="C255" s="398">
        <v>1438.65</v>
      </c>
      <c r="D255" s="399">
        <v>1458.3333333333333</v>
      </c>
      <c r="E255" s="399">
        <v>1409.3166666666666</v>
      </c>
      <c r="F255" s="399">
        <v>1379.9833333333333</v>
      </c>
      <c r="G255" s="399">
        <v>1330.9666666666667</v>
      </c>
      <c r="H255" s="399">
        <v>1487.6666666666665</v>
      </c>
      <c r="I255" s="399">
        <v>1536.6833333333334</v>
      </c>
      <c r="J255" s="399">
        <v>1566.0166666666664</v>
      </c>
      <c r="K255" s="397">
        <v>1507.35</v>
      </c>
      <c r="L255" s="397">
        <v>1429</v>
      </c>
      <c r="M255" s="397">
        <v>44.533949999999997</v>
      </c>
    </row>
    <row r="256" spans="1:13">
      <c r="A256" s="384">
        <v>246</v>
      </c>
      <c r="B256" s="397" t="s">
        <v>265</v>
      </c>
      <c r="C256" s="398">
        <v>1023.6</v>
      </c>
      <c r="D256" s="399">
        <v>1020.8666666666667</v>
      </c>
      <c r="E256" s="399">
        <v>984.73333333333335</v>
      </c>
      <c r="F256" s="399">
        <v>945.86666666666667</v>
      </c>
      <c r="G256" s="399">
        <v>909.73333333333335</v>
      </c>
      <c r="H256" s="399">
        <v>1059.7333333333333</v>
      </c>
      <c r="I256" s="399">
        <v>1095.8666666666668</v>
      </c>
      <c r="J256" s="399">
        <v>1134.7333333333333</v>
      </c>
      <c r="K256" s="397">
        <v>1057</v>
      </c>
      <c r="L256" s="397">
        <v>982</v>
      </c>
      <c r="M256" s="397">
        <v>5.9612699999999998</v>
      </c>
    </row>
    <row r="257" spans="1:13">
      <c r="A257" s="384">
        <v>247</v>
      </c>
      <c r="B257" s="397" t="s">
        <v>432</v>
      </c>
      <c r="C257" s="398">
        <v>346.25</v>
      </c>
      <c r="D257" s="399">
        <v>345.2833333333333</v>
      </c>
      <c r="E257" s="399">
        <v>342.56666666666661</v>
      </c>
      <c r="F257" s="399">
        <v>338.88333333333333</v>
      </c>
      <c r="G257" s="399">
        <v>336.16666666666663</v>
      </c>
      <c r="H257" s="399">
        <v>348.96666666666658</v>
      </c>
      <c r="I257" s="399">
        <v>351.68333333333328</v>
      </c>
      <c r="J257" s="399">
        <v>355.36666666666656</v>
      </c>
      <c r="K257" s="397">
        <v>348</v>
      </c>
      <c r="L257" s="397">
        <v>341.6</v>
      </c>
      <c r="M257" s="397">
        <v>0.38900000000000001</v>
      </c>
    </row>
    <row r="258" spans="1:13">
      <c r="A258" s="384">
        <v>248</v>
      </c>
      <c r="B258" s="397" t="s">
        <v>433</v>
      </c>
      <c r="C258" s="398">
        <v>1112.75</v>
      </c>
      <c r="D258" s="399">
        <v>1122.2333333333333</v>
      </c>
      <c r="E258" s="399">
        <v>1094.5666666666666</v>
      </c>
      <c r="F258" s="399">
        <v>1076.3833333333332</v>
      </c>
      <c r="G258" s="399">
        <v>1048.7166666666665</v>
      </c>
      <c r="H258" s="399">
        <v>1140.4166666666667</v>
      </c>
      <c r="I258" s="399">
        <v>1168.0833333333333</v>
      </c>
      <c r="J258" s="399">
        <v>1186.2666666666669</v>
      </c>
      <c r="K258" s="397">
        <v>1149.9000000000001</v>
      </c>
      <c r="L258" s="397">
        <v>1104.05</v>
      </c>
      <c r="M258" s="397">
        <v>0.16714000000000001</v>
      </c>
    </row>
    <row r="259" spans="1:13">
      <c r="A259" s="384">
        <v>249</v>
      </c>
      <c r="B259" s="397" t="s">
        <v>434</v>
      </c>
      <c r="C259" s="398">
        <v>289.95</v>
      </c>
      <c r="D259" s="399">
        <v>293.11666666666667</v>
      </c>
      <c r="E259" s="399">
        <v>285.23333333333335</v>
      </c>
      <c r="F259" s="399">
        <v>280.51666666666665</v>
      </c>
      <c r="G259" s="399">
        <v>272.63333333333333</v>
      </c>
      <c r="H259" s="399">
        <v>297.83333333333337</v>
      </c>
      <c r="I259" s="399">
        <v>305.7166666666667</v>
      </c>
      <c r="J259" s="399">
        <v>310.43333333333339</v>
      </c>
      <c r="K259" s="397">
        <v>301</v>
      </c>
      <c r="L259" s="397">
        <v>288.39999999999998</v>
      </c>
      <c r="M259" s="397">
        <v>2.4340299999999999</v>
      </c>
    </row>
    <row r="260" spans="1:13">
      <c r="A260" s="384">
        <v>250</v>
      </c>
      <c r="B260" s="397" t="s">
        <v>435</v>
      </c>
      <c r="C260" s="398">
        <v>119.3</v>
      </c>
      <c r="D260" s="399">
        <v>120.7</v>
      </c>
      <c r="E260" s="399">
        <v>117.60000000000001</v>
      </c>
      <c r="F260" s="399">
        <v>115.9</v>
      </c>
      <c r="G260" s="399">
        <v>112.80000000000001</v>
      </c>
      <c r="H260" s="399">
        <v>122.4</v>
      </c>
      <c r="I260" s="399">
        <v>125.5</v>
      </c>
      <c r="J260" s="399">
        <v>127.2</v>
      </c>
      <c r="K260" s="397">
        <v>123.8</v>
      </c>
      <c r="L260" s="397">
        <v>119</v>
      </c>
      <c r="M260" s="397">
        <v>10.734769999999999</v>
      </c>
    </row>
    <row r="261" spans="1:13">
      <c r="A261" s="384">
        <v>251</v>
      </c>
      <c r="B261" s="397" t="s">
        <v>436</v>
      </c>
      <c r="C261" s="398">
        <v>74.95</v>
      </c>
      <c r="D261" s="399">
        <v>76.416666666666671</v>
      </c>
      <c r="E261" s="399">
        <v>73.033333333333346</v>
      </c>
      <c r="F261" s="399">
        <v>71.116666666666674</v>
      </c>
      <c r="G261" s="399">
        <v>67.733333333333348</v>
      </c>
      <c r="H261" s="399">
        <v>78.333333333333343</v>
      </c>
      <c r="I261" s="399">
        <v>81.716666666666669</v>
      </c>
      <c r="J261" s="399">
        <v>83.63333333333334</v>
      </c>
      <c r="K261" s="397">
        <v>79.8</v>
      </c>
      <c r="L261" s="397">
        <v>74.5</v>
      </c>
      <c r="M261" s="397">
        <v>24.166409999999999</v>
      </c>
    </row>
    <row r="262" spans="1:13">
      <c r="A262" s="384">
        <v>252</v>
      </c>
      <c r="B262" s="397" t="s">
        <v>437</v>
      </c>
      <c r="C262" s="398">
        <v>81</v>
      </c>
      <c r="D262" s="399">
        <v>81.166666666666671</v>
      </c>
      <c r="E262" s="399">
        <v>79.833333333333343</v>
      </c>
      <c r="F262" s="399">
        <v>78.666666666666671</v>
      </c>
      <c r="G262" s="399">
        <v>77.333333333333343</v>
      </c>
      <c r="H262" s="399">
        <v>82.333333333333343</v>
      </c>
      <c r="I262" s="399">
        <v>83.666666666666686</v>
      </c>
      <c r="J262" s="399">
        <v>84.833333333333343</v>
      </c>
      <c r="K262" s="397">
        <v>82.5</v>
      </c>
      <c r="L262" s="397">
        <v>80</v>
      </c>
      <c r="M262" s="397">
        <v>5.0102799999999998</v>
      </c>
    </row>
    <row r="263" spans="1:13">
      <c r="A263" s="384">
        <v>253</v>
      </c>
      <c r="B263" s="397" t="s">
        <v>266</v>
      </c>
      <c r="C263" s="398">
        <v>70.3</v>
      </c>
      <c r="D263" s="399">
        <v>70.099999999999994</v>
      </c>
      <c r="E263" s="399">
        <v>68.299999999999983</v>
      </c>
      <c r="F263" s="399">
        <v>66.299999999999983</v>
      </c>
      <c r="G263" s="399">
        <v>64.499999999999972</v>
      </c>
      <c r="H263" s="399">
        <v>72.099999999999994</v>
      </c>
      <c r="I263" s="399">
        <v>73.900000000000006</v>
      </c>
      <c r="J263" s="399">
        <v>75.900000000000006</v>
      </c>
      <c r="K263" s="397">
        <v>71.900000000000006</v>
      </c>
      <c r="L263" s="397">
        <v>68.099999999999994</v>
      </c>
      <c r="M263" s="397">
        <v>19.709679999999999</v>
      </c>
    </row>
    <row r="264" spans="1:13">
      <c r="A264" s="384">
        <v>254</v>
      </c>
      <c r="B264" s="397" t="s">
        <v>131</v>
      </c>
      <c r="C264" s="398">
        <v>237.6</v>
      </c>
      <c r="D264" s="399">
        <v>234.86666666666667</v>
      </c>
      <c r="E264" s="399">
        <v>230.23333333333335</v>
      </c>
      <c r="F264" s="399">
        <v>222.86666666666667</v>
      </c>
      <c r="G264" s="399">
        <v>218.23333333333335</v>
      </c>
      <c r="H264" s="399">
        <v>242.23333333333335</v>
      </c>
      <c r="I264" s="399">
        <v>246.86666666666667</v>
      </c>
      <c r="J264" s="399">
        <v>254.23333333333335</v>
      </c>
      <c r="K264" s="397">
        <v>239.5</v>
      </c>
      <c r="L264" s="397">
        <v>227.5</v>
      </c>
      <c r="M264" s="397">
        <v>92.080370000000002</v>
      </c>
    </row>
    <row r="265" spans="1:13">
      <c r="A265" s="384">
        <v>255</v>
      </c>
      <c r="B265" s="397" t="s">
        <v>438</v>
      </c>
      <c r="C265" s="398">
        <v>56.85</v>
      </c>
      <c r="D265" s="399">
        <v>57.116666666666667</v>
      </c>
      <c r="E265" s="399">
        <v>56.233333333333334</v>
      </c>
      <c r="F265" s="399">
        <v>55.616666666666667</v>
      </c>
      <c r="G265" s="399">
        <v>54.733333333333334</v>
      </c>
      <c r="H265" s="399">
        <v>57.733333333333334</v>
      </c>
      <c r="I265" s="399">
        <v>58.616666666666674</v>
      </c>
      <c r="J265" s="399">
        <v>59.233333333333334</v>
      </c>
      <c r="K265" s="397">
        <v>58</v>
      </c>
      <c r="L265" s="397">
        <v>56.5</v>
      </c>
      <c r="M265" s="397">
        <v>2.4725700000000002</v>
      </c>
    </row>
    <row r="266" spans="1:13">
      <c r="A266" s="384">
        <v>256</v>
      </c>
      <c r="B266" s="397" t="s">
        <v>439</v>
      </c>
      <c r="C266" s="398">
        <v>90.3</v>
      </c>
      <c r="D266" s="399">
        <v>91.033333333333346</v>
      </c>
      <c r="E266" s="399">
        <v>87.666666666666686</v>
      </c>
      <c r="F266" s="399">
        <v>85.033333333333346</v>
      </c>
      <c r="G266" s="399">
        <v>81.666666666666686</v>
      </c>
      <c r="H266" s="399">
        <v>93.666666666666686</v>
      </c>
      <c r="I266" s="399">
        <v>97.033333333333331</v>
      </c>
      <c r="J266" s="399">
        <v>99.666666666666686</v>
      </c>
      <c r="K266" s="397">
        <v>94.4</v>
      </c>
      <c r="L266" s="397">
        <v>88.4</v>
      </c>
      <c r="M266" s="397">
        <v>31.826519999999999</v>
      </c>
    </row>
    <row r="267" spans="1:13">
      <c r="A267" s="384">
        <v>257</v>
      </c>
      <c r="B267" s="397" t="s">
        <v>440</v>
      </c>
      <c r="C267" s="398">
        <v>15.8</v>
      </c>
      <c r="D267" s="399">
        <v>15.800000000000002</v>
      </c>
      <c r="E267" s="399">
        <v>15.800000000000004</v>
      </c>
      <c r="F267" s="399">
        <v>15.800000000000002</v>
      </c>
      <c r="G267" s="399">
        <v>15.800000000000004</v>
      </c>
      <c r="H267" s="399">
        <v>15.800000000000004</v>
      </c>
      <c r="I267" s="399">
        <v>15.8</v>
      </c>
      <c r="J267" s="399">
        <v>15.800000000000004</v>
      </c>
      <c r="K267" s="397">
        <v>15.8</v>
      </c>
      <c r="L267" s="397">
        <v>15.8</v>
      </c>
      <c r="M267" s="397">
        <v>3.7261299999999999</v>
      </c>
    </row>
    <row r="268" spans="1:13">
      <c r="A268" s="384">
        <v>258</v>
      </c>
      <c r="B268" s="397" t="s">
        <v>441</v>
      </c>
      <c r="C268" s="398">
        <v>32.950000000000003</v>
      </c>
      <c r="D268" s="399">
        <v>33.06666666666667</v>
      </c>
      <c r="E268" s="399">
        <v>32.533333333333339</v>
      </c>
      <c r="F268" s="399">
        <v>32.116666666666667</v>
      </c>
      <c r="G268" s="399">
        <v>31.583333333333336</v>
      </c>
      <c r="H268" s="399">
        <v>33.483333333333341</v>
      </c>
      <c r="I268" s="399">
        <v>34.016666666666673</v>
      </c>
      <c r="J268" s="399">
        <v>34.433333333333344</v>
      </c>
      <c r="K268" s="397">
        <v>33.6</v>
      </c>
      <c r="L268" s="397">
        <v>32.65</v>
      </c>
      <c r="M268" s="397">
        <v>10.909700000000001</v>
      </c>
    </row>
    <row r="269" spans="1:13">
      <c r="A269" s="384">
        <v>259</v>
      </c>
      <c r="B269" s="397" t="s">
        <v>442</v>
      </c>
      <c r="C269" s="398">
        <v>45.05</v>
      </c>
      <c r="D269" s="399">
        <v>45.016666666666673</v>
      </c>
      <c r="E269" s="399">
        <v>44.433333333333344</v>
      </c>
      <c r="F269" s="399">
        <v>43.81666666666667</v>
      </c>
      <c r="G269" s="399">
        <v>43.233333333333341</v>
      </c>
      <c r="H269" s="399">
        <v>45.633333333333347</v>
      </c>
      <c r="I269" s="399">
        <v>46.216666666666676</v>
      </c>
      <c r="J269" s="399">
        <v>46.83333333333335</v>
      </c>
      <c r="K269" s="397">
        <v>45.6</v>
      </c>
      <c r="L269" s="397">
        <v>44.4</v>
      </c>
      <c r="M269" s="397">
        <v>6.0906599999999997</v>
      </c>
    </row>
    <row r="270" spans="1:13">
      <c r="A270" s="384">
        <v>260</v>
      </c>
      <c r="B270" s="397" t="s">
        <v>443</v>
      </c>
      <c r="C270" s="398">
        <v>86.65</v>
      </c>
      <c r="D270" s="399">
        <v>88.55</v>
      </c>
      <c r="E270" s="399">
        <v>84.199999999999989</v>
      </c>
      <c r="F270" s="399">
        <v>81.749999999999986</v>
      </c>
      <c r="G270" s="399">
        <v>77.399999999999977</v>
      </c>
      <c r="H270" s="399">
        <v>91</v>
      </c>
      <c r="I270" s="399">
        <v>95.35</v>
      </c>
      <c r="J270" s="399">
        <v>97.800000000000011</v>
      </c>
      <c r="K270" s="397">
        <v>92.9</v>
      </c>
      <c r="L270" s="397">
        <v>86.1</v>
      </c>
      <c r="M270" s="397">
        <v>19.759170000000001</v>
      </c>
    </row>
    <row r="271" spans="1:13">
      <c r="A271" s="384">
        <v>261</v>
      </c>
      <c r="B271" s="397" t="s">
        <v>444</v>
      </c>
      <c r="C271" s="398">
        <v>71.400000000000006</v>
      </c>
      <c r="D271" s="399">
        <v>69.95</v>
      </c>
      <c r="E271" s="399">
        <v>67.900000000000006</v>
      </c>
      <c r="F271" s="399">
        <v>64.400000000000006</v>
      </c>
      <c r="G271" s="399">
        <v>62.350000000000009</v>
      </c>
      <c r="H271" s="399">
        <v>73.45</v>
      </c>
      <c r="I271" s="399">
        <v>75.499999999999986</v>
      </c>
      <c r="J271" s="399">
        <v>79</v>
      </c>
      <c r="K271" s="397">
        <v>72</v>
      </c>
      <c r="L271" s="397">
        <v>66.45</v>
      </c>
      <c r="M271" s="397">
        <v>2.7099099999999998</v>
      </c>
    </row>
    <row r="272" spans="1:13">
      <c r="A272" s="384">
        <v>262</v>
      </c>
      <c r="B272" s="397" t="s">
        <v>445</v>
      </c>
      <c r="C272" s="398">
        <v>36.5</v>
      </c>
      <c r="D272" s="399">
        <v>36</v>
      </c>
      <c r="E272" s="399">
        <v>35.1</v>
      </c>
      <c r="F272" s="399">
        <v>33.700000000000003</v>
      </c>
      <c r="G272" s="399">
        <v>32.800000000000004</v>
      </c>
      <c r="H272" s="399">
        <v>37.4</v>
      </c>
      <c r="I272" s="399">
        <v>38.300000000000004</v>
      </c>
      <c r="J272" s="399">
        <v>39.699999999999996</v>
      </c>
      <c r="K272" s="397">
        <v>36.9</v>
      </c>
      <c r="L272" s="397">
        <v>34.6</v>
      </c>
      <c r="M272" s="397">
        <v>5.5855499999999996</v>
      </c>
    </row>
    <row r="273" spans="1:13">
      <c r="A273" s="384">
        <v>263</v>
      </c>
      <c r="B273" s="397" t="s">
        <v>130</v>
      </c>
      <c r="C273" s="398">
        <v>123.35</v>
      </c>
      <c r="D273" s="399">
        <v>121.10000000000001</v>
      </c>
      <c r="E273" s="399">
        <v>118.25000000000001</v>
      </c>
      <c r="F273" s="399">
        <v>113.15</v>
      </c>
      <c r="G273" s="399">
        <v>110.30000000000001</v>
      </c>
      <c r="H273" s="399">
        <v>126.20000000000002</v>
      </c>
      <c r="I273" s="399">
        <v>129.05000000000001</v>
      </c>
      <c r="J273" s="399">
        <v>134.15000000000003</v>
      </c>
      <c r="K273" s="397">
        <v>123.95</v>
      </c>
      <c r="L273" s="397">
        <v>116</v>
      </c>
      <c r="M273" s="397">
        <v>300.28955000000002</v>
      </c>
    </row>
    <row r="274" spans="1:13">
      <c r="A274" s="384">
        <v>264</v>
      </c>
      <c r="B274" s="397" t="s">
        <v>446</v>
      </c>
      <c r="C274" s="398">
        <v>2088.5500000000002</v>
      </c>
      <c r="D274" s="399">
        <v>2104.5166666666669</v>
      </c>
      <c r="E274" s="399">
        <v>2054.0333333333338</v>
      </c>
      <c r="F274" s="399">
        <v>2019.5166666666669</v>
      </c>
      <c r="G274" s="399">
        <v>1969.0333333333338</v>
      </c>
      <c r="H274" s="399">
        <v>2139.0333333333338</v>
      </c>
      <c r="I274" s="399">
        <v>2189.5166666666664</v>
      </c>
      <c r="J274" s="399">
        <v>2224.0333333333338</v>
      </c>
      <c r="K274" s="397">
        <v>2155</v>
      </c>
      <c r="L274" s="397">
        <v>2070</v>
      </c>
      <c r="M274" s="397">
        <v>5.5390000000000002E-2</v>
      </c>
    </row>
    <row r="275" spans="1:13">
      <c r="A275" s="384">
        <v>265</v>
      </c>
      <c r="B275" s="397" t="s">
        <v>132</v>
      </c>
      <c r="C275" s="398">
        <v>1575.5</v>
      </c>
      <c r="D275" s="399">
        <v>1581</v>
      </c>
      <c r="E275" s="399">
        <v>1560</v>
      </c>
      <c r="F275" s="399">
        <v>1544.5</v>
      </c>
      <c r="G275" s="399">
        <v>1523.5</v>
      </c>
      <c r="H275" s="399">
        <v>1596.5</v>
      </c>
      <c r="I275" s="399">
        <v>1617.5</v>
      </c>
      <c r="J275" s="399">
        <v>1633</v>
      </c>
      <c r="K275" s="397">
        <v>1602</v>
      </c>
      <c r="L275" s="397">
        <v>1565.5</v>
      </c>
      <c r="M275" s="397">
        <v>7.4305199999999996</v>
      </c>
    </row>
    <row r="276" spans="1:13">
      <c r="A276" s="384">
        <v>266</v>
      </c>
      <c r="B276" s="397" t="s">
        <v>267</v>
      </c>
      <c r="C276" s="398">
        <v>541.70000000000005</v>
      </c>
      <c r="D276" s="399">
        <v>547.56666666666672</v>
      </c>
      <c r="E276" s="399">
        <v>530.43333333333339</v>
      </c>
      <c r="F276" s="399">
        <v>519.16666666666663</v>
      </c>
      <c r="G276" s="399">
        <v>502.0333333333333</v>
      </c>
      <c r="H276" s="399">
        <v>558.83333333333348</v>
      </c>
      <c r="I276" s="399">
        <v>575.96666666666692</v>
      </c>
      <c r="J276" s="399">
        <v>587.23333333333358</v>
      </c>
      <c r="K276" s="397">
        <v>564.70000000000005</v>
      </c>
      <c r="L276" s="397">
        <v>536.29999999999995</v>
      </c>
      <c r="M276" s="397">
        <v>2.55322</v>
      </c>
    </row>
    <row r="277" spans="1:13">
      <c r="A277" s="384">
        <v>267</v>
      </c>
      <c r="B277" s="397" t="s">
        <v>133</v>
      </c>
      <c r="C277" s="398">
        <v>557.9</v>
      </c>
      <c r="D277" s="399">
        <v>568.48333333333323</v>
      </c>
      <c r="E277" s="399">
        <v>544.66666666666652</v>
      </c>
      <c r="F277" s="399">
        <v>531.43333333333328</v>
      </c>
      <c r="G277" s="399">
        <v>507.61666666666656</v>
      </c>
      <c r="H277" s="399">
        <v>581.71666666666647</v>
      </c>
      <c r="I277" s="399">
        <v>605.5333333333333</v>
      </c>
      <c r="J277" s="399">
        <v>618.76666666666642</v>
      </c>
      <c r="K277" s="397">
        <v>592.29999999999995</v>
      </c>
      <c r="L277" s="397">
        <v>555.25</v>
      </c>
      <c r="M277" s="397">
        <v>53.578180000000003</v>
      </c>
    </row>
    <row r="278" spans="1:13">
      <c r="A278" s="384">
        <v>268</v>
      </c>
      <c r="B278" s="397" t="s">
        <v>447</v>
      </c>
      <c r="C278" s="398">
        <v>173.7</v>
      </c>
      <c r="D278" s="399">
        <v>176.35</v>
      </c>
      <c r="E278" s="399">
        <v>170.75</v>
      </c>
      <c r="F278" s="399">
        <v>167.8</v>
      </c>
      <c r="G278" s="399">
        <v>162.20000000000002</v>
      </c>
      <c r="H278" s="399">
        <v>179.29999999999998</v>
      </c>
      <c r="I278" s="399">
        <v>184.89999999999995</v>
      </c>
      <c r="J278" s="399">
        <v>187.84999999999997</v>
      </c>
      <c r="K278" s="397">
        <v>181.95</v>
      </c>
      <c r="L278" s="397">
        <v>173.4</v>
      </c>
      <c r="M278" s="397">
        <v>35.145780000000002</v>
      </c>
    </row>
    <row r="279" spans="1:13">
      <c r="A279" s="384">
        <v>269</v>
      </c>
      <c r="B279" s="397" t="s">
        <v>448</v>
      </c>
      <c r="C279" s="398">
        <v>656.35</v>
      </c>
      <c r="D279" s="399">
        <v>657.19999999999993</v>
      </c>
      <c r="E279" s="399">
        <v>644.49999999999989</v>
      </c>
      <c r="F279" s="399">
        <v>632.65</v>
      </c>
      <c r="G279" s="399">
        <v>619.94999999999993</v>
      </c>
      <c r="H279" s="399">
        <v>669.04999999999984</v>
      </c>
      <c r="I279" s="399">
        <v>681.74999999999989</v>
      </c>
      <c r="J279" s="399">
        <v>693.5999999999998</v>
      </c>
      <c r="K279" s="397">
        <v>669.9</v>
      </c>
      <c r="L279" s="397">
        <v>645.35</v>
      </c>
      <c r="M279" s="397">
        <v>8.2820000000000005E-2</v>
      </c>
    </row>
    <row r="280" spans="1:13">
      <c r="A280" s="384">
        <v>270</v>
      </c>
      <c r="B280" s="397" t="s">
        <v>449</v>
      </c>
      <c r="C280" s="398">
        <v>582.95000000000005</v>
      </c>
      <c r="D280" s="399">
        <v>586.31666666666672</v>
      </c>
      <c r="E280" s="399">
        <v>576.83333333333348</v>
      </c>
      <c r="F280" s="399">
        <v>570.71666666666681</v>
      </c>
      <c r="G280" s="399">
        <v>561.23333333333358</v>
      </c>
      <c r="H280" s="399">
        <v>592.43333333333339</v>
      </c>
      <c r="I280" s="399">
        <v>601.91666666666674</v>
      </c>
      <c r="J280" s="399">
        <v>608.0333333333333</v>
      </c>
      <c r="K280" s="397">
        <v>595.79999999999995</v>
      </c>
      <c r="L280" s="397">
        <v>580.20000000000005</v>
      </c>
      <c r="M280" s="397">
        <v>1.2532399999999999</v>
      </c>
    </row>
    <row r="281" spans="1:13">
      <c r="A281" s="384">
        <v>271</v>
      </c>
      <c r="B281" s="397" t="s">
        <v>450</v>
      </c>
      <c r="C281" s="398">
        <v>233.05</v>
      </c>
      <c r="D281" s="399">
        <v>233.23333333333335</v>
      </c>
      <c r="E281" s="399">
        <v>229.9666666666667</v>
      </c>
      <c r="F281" s="399">
        <v>226.88333333333335</v>
      </c>
      <c r="G281" s="399">
        <v>223.6166666666667</v>
      </c>
      <c r="H281" s="399">
        <v>236.31666666666669</v>
      </c>
      <c r="I281" s="399">
        <v>239.58333333333334</v>
      </c>
      <c r="J281" s="399">
        <v>242.66666666666669</v>
      </c>
      <c r="K281" s="397">
        <v>236.5</v>
      </c>
      <c r="L281" s="397">
        <v>230.15</v>
      </c>
      <c r="M281" s="397">
        <v>0.32329000000000002</v>
      </c>
    </row>
    <row r="282" spans="1:13">
      <c r="A282" s="384">
        <v>272</v>
      </c>
      <c r="B282" s="397" t="s">
        <v>451</v>
      </c>
      <c r="C282" s="398">
        <v>91.55</v>
      </c>
      <c r="D282" s="399">
        <v>92.516666666666666</v>
      </c>
      <c r="E282" s="399">
        <v>88.533333333333331</v>
      </c>
      <c r="F282" s="399">
        <v>85.516666666666666</v>
      </c>
      <c r="G282" s="399">
        <v>81.533333333333331</v>
      </c>
      <c r="H282" s="399">
        <v>95.533333333333331</v>
      </c>
      <c r="I282" s="399">
        <v>99.516666666666652</v>
      </c>
      <c r="J282" s="399">
        <v>102.53333333333333</v>
      </c>
      <c r="K282" s="397">
        <v>96.5</v>
      </c>
      <c r="L282" s="397">
        <v>89.5</v>
      </c>
      <c r="M282" s="397">
        <v>2.3806400000000001</v>
      </c>
    </row>
    <row r="283" spans="1:13">
      <c r="A283" s="384">
        <v>273</v>
      </c>
      <c r="B283" s="397" t="s">
        <v>452</v>
      </c>
      <c r="C283" s="398">
        <v>223.9</v>
      </c>
      <c r="D283" s="399">
        <v>225.96666666666667</v>
      </c>
      <c r="E283" s="399">
        <v>220.93333333333334</v>
      </c>
      <c r="F283" s="399">
        <v>217.96666666666667</v>
      </c>
      <c r="G283" s="399">
        <v>212.93333333333334</v>
      </c>
      <c r="H283" s="399">
        <v>228.93333333333334</v>
      </c>
      <c r="I283" s="399">
        <v>233.9666666666667</v>
      </c>
      <c r="J283" s="399">
        <v>236.93333333333334</v>
      </c>
      <c r="K283" s="397">
        <v>231</v>
      </c>
      <c r="L283" s="397">
        <v>223</v>
      </c>
      <c r="M283" s="397">
        <v>1.06921</v>
      </c>
    </row>
    <row r="284" spans="1:13">
      <c r="A284" s="384">
        <v>274</v>
      </c>
      <c r="B284" s="397" t="s">
        <v>453</v>
      </c>
      <c r="C284" s="398">
        <v>565.85</v>
      </c>
      <c r="D284" s="399">
        <v>564.63333333333333</v>
      </c>
      <c r="E284" s="399">
        <v>554.61666666666667</v>
      </c>
      <c r="F284" s="399">
        <v>543.38333333333333</v>
      </c>
      <c r="G284" s="399">
        <v>533.36666666666667</v>
      </c>
      <c r="H284" s="399">
        <v>575.86666666666667</v>
      </c>
      <c r="I284" s="399">
        <v>585.88333333333333</v>
      </c>
      <c r="J284" s="399">
        <v>597.11666666666667</v>
      </c>
      <c r="K284" s="397">
        <v>574.65</v>
      </c>
      <c r="L284" s="397">
        <v>553.4</v>
      </c>
      <c r="M284" s="397">
        <v>2.2398099999999999</v>
      </c>
    </row>
    <row r="285" spans="1:13">
      <c r="A285" s="384">
        <v>275</v>
      </c>
      <c r="B285" s="397" t="s">
        <v>454</v>
      </c>
      <c r="C285" s="398">
        <v>437.3</v>
      </c>
      <c r="D285" s="399">
        <v>438.23333333333335</v>
      </c>
      <c r="E285" s="399">
        <v>428.06666666666672</v>
      </c>
      <c r="F285" s="399">
        <v>418.83333333333337</v>
      </c>
      <c r="G285" s="399">
        <v>408.66666666666674</v>
      </c>
      <c r="H285" s="399">
        <v>447.4666666666667</v>
      </c>
      <c r="I285" s="399">
        <v>457.63333333333333</v>
      </c>
      <c r="J285" s="399">
        <v>466.86666666666667</v>
      </c>
      <c r="K285" s="397">
        <v>448.4</v>
      </c>
      <c r="L285" s="397">
        <v>429</v>
      </c>
      <c r="M285" s="397">
        <v>1.9196599999999999</v>
      </c>
    </row>
    <row r="286" spans="1:13">
      <c r="A286" s="384">
        <v>276</v>
      </c>
      <c r="B286" s="397" t="s">
        <v>455</v>
      </c>
      <c r="C286" s="398">
        <v>538.5</v>
      </c>
      <c r="D286" s="399">
        <v>548.85</v>
      </c>
      <c r="E286" s="399">
        <v>524.70000000000005</v>
      </c>
      <c r="F286" s="399">
        <v>510.9</v>
      </c>
      <c r="G286" s="399">
        <v>486.75</v>
      </c>
      <c r="H286" s="399">
        <v>562.65000000000009</v>
      </c>
      <c r="I286" s="399">
        <v>586.79999999999995</v>
      </c>
      <c r="J286" s="399">
        <v>600.60000000000014</v>
      </c>
      <c r="K286" s="397">
        <v>573</v>
      </c>
      <c r="L286" s="397">
        <v>535.04999999999995</v>
      </c>
      <c r="M286" s="397">
        <v>15.529640000000001</v>
      </c>
    </row>
    <row r="287" spans="1:13">
      <c r="A287" s="384">
        <v>277</v>
      </c>
      <c r="B287" s="397" t="s">
        <v>456</v>
      </c>
      <c r="C287" s="398">
        <v>79.05</v>
      </c>
      <c r="D287" s="399">
        <v>79.199999999999989</v>
      </c>
      <c r="E287" s="399">
        <v>78.049999999999983</v>
      </c>
      <c r="F287" s="399">
        <v>77.05</v>
      </c>
      <c r="G287" s="399">
        <v>75.899999999999991</v>
      </c>
      <c r="H287" s="399">
        <v>80.199999999999974</v>
      </c>
      <c r="I287" s="399">
        <v>81.34999999999998</v>
      </c>
      <c r="J287" s="399">
        <v>82.349999999999966</v>
      </c>
      <c r="K287" s="397">
        <v>80.349999999999994</v>
      </c>
      <c r="L287" s="397">
        <v>78.2</v>
      </c>
      <c r="M287" s="397">
        <v>7.4157000000000002</v>
      </c>
    </row>
    <row r="288" spans="1:13">
      <c r="A288" s="384">
        <v>278</v>
      </c>
      <c r="B288" s="397" t="s">
        <v>457</v>
      </c>
      <c r="C288" s="398">
        <v>55.35</v>
      </c>
      <c r="D288" s="399">
        <v>56.666666666666664</v>
      </c>
      <c r="E288" s="399">
        <v>53.583333333333329</v>
      </c>
      <c r="F288" s="399">
        <v>51.816666666666663</v>
      </c>
      <c r="G288" s="399">
        <v>48.733333333333327</v>
      </c>
      <c r="H288" s="399">
        <v>58.43333333333333</v>
      </c>
      <c r="I288" s="399">
        <v>61.516666666666659</v>
      </c>
      <c r="J288" s="399">
        <v>63.283333333333331</v>
      </c>
      <c r="K288" s="397">
        <v>59.75</v>
      </c>
      <c r="L288" s="397">
        <v>54.9</v>
      </c>
      <c r="M288" s="397">
        <v>43.842829999999999</v>
      </c>
    </row>
    <row r="289" spans="1:13">
      <c r="A289" s="384">
        <v>279</v>
      </c>
      <c r="B289" s="397" t="s">
        <v>458</v>
      </c>
      <c r="C289" s="398">
        <v>522.4</v>
      </c>
      <c r="D289" s="399">
        <v>525.28333333333342</v>
      </c>
      <c r="E289" s="399">
        <v>515.56666666666683</v>
      </c>
      <c r="F289" s="399">
        <v>508.73333333333346</v>
      </c>
      <c r="G289" s="399">
        <v>499.01666666666688</v>
      </c>
      <c r="H289" s="399">
        <v>532.11666666666679</v>
      </c>
      <c r="I289" s="399">
        <v>541.83333333333326</v>
      </c>
      <c r="J289" s="399">
        <v>548.66666666666674</v>
      </c>
      <c r="K289" s="397">
        <v>535</v>
      </c>
      <c r="L289" s="397">
        <v>518.45000000000005</v>
      </c>
      <c r="M289" s="397">
        <v>4.2281700000000004</v>
      </c>
    </row>
    <row r="290" spans="1:13">
      <c r="A290" s="384">
        <v>280</v>
      </c>
      <c r="B290" s="397" t="s">
        <v>459</v>
      </c>
      <c r="C290" s="398">
        <v>271.5</v>
      </c>
      <c r="D290" s="399">
        <v>271.2</v>
      </c>
      <c r="E290" s="399">
        <v>267.39999999999998</v>
      </c>
      <c r="F290" s="399">
        <v>263.3</v>
      </c>
      <c r="G290" s="399">
        <v>259.5</v>
      </c>
      <c r="H290" s="399">
        <v>275.29999999999995</v>
      </c>
      <c r="I290" s="399">
        <v>279.10000000000002</v>
      </c>
      <c r="J290" s="399">
        <v>283.19999999999993</v>
      </c>
      <c r="K290" s="397">
        <v>275</v>
      </c>
      <c r="L290" s="397">
        <v>267.10000000000002</v>
      </c>
      <c r="M290" s="397">
        <v>2.9083800000000002</v>
      </c>
    </row>
    <row r="291" spans="1:13">
      <c r="A291" s="384">
        <v>281</v>
      </c>
      <c r="B291" s="397" t="s">
        <v>460</v>
      </c>
      <c r="C291" s="398">
        <v>172.35</v>
      </c>
      <c r="D291" s="399">
        <v>171.45000000000002</v>
      </c>
      <c r="E291" s="399">
        <v>168.90000000000003</v>
      </c>
      <c r="F291" s="399">
        <v>165.45000000000002</v>
      </c>
      <c r="G291" s="399">
        <v>162.90000000000003</v>
      </c>
      <c r="H291" s="399">
        <v>174.90000000000003</v>
      </c>
      <c r="I291" s="399">
        <v>177.45000000000005</v>
      </c>
      <c r="J291" s="399">
        <v>180.90000000000003</v>
      </c>
      <c r="K291" s="397">
        <v>174</v>
      </c>
      <c r="L291" s="397">
        <v>168</v>
      </c>
      <c r="M291" s="397">
        <v>0.11867999999999999</v>
      </c>
    </row>
    <row r="292" spans="1:13">
      <c r="A292" s="384">
        <v>282</v>
      </c>
      <c r="B292" s="397" t="s">
        <v>461</v>
      </c>
      <c r="C292" s="398">
        <v>251.6</v>
      </c>
      <c r="D292" s="399">
        <v>252.26666666666665</v>
      </c>
      <c r="E292" s="399">
        <v>249.33333333333331</v>
      </c>
      <c r="F292" s="399">
        <v>247.06666666666666</v>
      </c>
      <c r="G292" s="399">
        <v>244.13333333333333</v>
      </c>
      <c r="H292" s="399">
        <v>254.5333333333333</v>
      </c>
      <c r="I292" s="399">
        <v>257.46666666666664</v>
      </c>
      <c r="J292" s="399">
        <v>259.73333333333329</v>
      </c>
      <c r="K292" s="397">
        <v>255.2</v>
      </c>
      <c r="L292" s="397">
        <v>250</v>
      </c>
      <c r="M292" s="397">
        <v>0.48254999999999998</v>
      </c>
    </row>
    <row r="293" spans="1:13">
      <c r="A293" s="384">
        <v>283</v>
      </c>
      <c r="B293" s="397" t="s">
        <v>134</v>
      </c>
      <c r="C293" s="398">
        <v>1579.9</v>
      </c>
      <c r="D293" s="399">
        <v>1576.2833333333335</v>
      </c>
      <c r="E293" s="399">
        <v>1566.616666666667</v>
      </c>
      <c r="F293" s="399">
        <v>1553.3333333333335</v>
      </c>
      <c r="G293" s="399">
        <v>1543.666666666667</v>
      </c>
      <c r="H293" s="399">
        <v>1589.5666666666671</v>
      </c>
      <c r="I293" s="399">
        <v>1599.2333333333336</v>
      </c>
      <c r="J293" s="399">
        <v>1612.5166666666671</v>
      </c>
      <c r="K293" s="397">
        <v>1585.95</v>
      </c>
      <c r="L293" s="397">
        <v>1563</v>
      </c>
      <c r="M293" s="397">
        <v>22.197369999999999</v>
      </c>
    </row>
    <row r="294" spans="1:13">
      <c r="A294" s="384">
        <v>284</v>
      </c>
      <c r="B294" s="397" t="s">
        <v>135</v>
      </c>
      <c r="C294" s="398">
        <v>96.8</v>
      </c>
      <c r="D294" s="399">
        <v>96.716666666666654</v>
      </c>
      <c r="E294" s="399">
        <v>95.433333333333309</v>
      </c>
      <c r="F294" s="399">
        <v>94.066666666666649</v>
      </c>
      <c r="G294" s="399">
        <v>92.783333333333303</v>
      </c>
      <c r="H294" s="399">
        <v>98.083333333333314</v>
      </c>
      <c r="I294" s="399">
        <v>99.366666666666646</v>
      </c>
      <c r="J294" s="399">
        <v>100.73333333333332</v>
      </c>
      <c r="K294" s="397">
        <v>98</v>
      </c>
      <c r="L294" s="397">
        <v>95.35</v>
      </c>
      <c r="M294" s="397">
        <v>101.97058</v>
      </c>
    </row>
    <row r="295" spans="1:13">
      <c r="A295" s="384">
        <v>285</v>
      </c>
      <c r="B295" s="397" t="s">
        <v>268</v>
      </c>
      <c r="C295" s="398">
        <v>1505.8</v>
      </c>
      <c r="D295" s="399">
        <v>1503.1166666666668</v>
      </c>
      <c r="E295" s="399">
        <v>1495.2333333333336</v>
      </c>
      <c r="F295" s="399">
        <v>1484.6666666666667</v>
      </c>
      <c r="G295" s="399">
        <v>1476.7833333333335</v>
      </c>
      <c r="H295" s="399">
        <v>1513.6833333333336</v>
      </c>
      <c r="I295" s="399">
        <v>1521.5666666666668</v>
      </c>
      <c r="J295" s="399">
        <v>1532.1333333333337</v>
      </c>
      <c r="K295" s="397">
        <v>1511</v>
      </c>
      <c r="L295" s="397">
        <v>1492.55</v>
      </c>
      <c r="M295" s="397">
        <v>0.65539999999999998</v>
      </c>
    </row>
    <row r="296" spans="1:13">
      <c r="A296" s="384">
        <v>286</v>
      </c>
      <c r="B296" s="397" t="s">
        <v>136</v>
      </c>
      <c r="C296" s="398">
        <v>427.2</v>
      </c>
      <c r="D296" s="399">
        <v>424.61666666666662</v>
      </c>
      <c r="E296" s="399">
        <v>416.63333333333321</v>
      </c>
      <c r="F296" s="399">
        <v>406.06666666666661</v>
      </c>
      <c r="G296" s="399">
        <v>398.0833333333332</v>
      </c>
      <c r="H296" s="399">
        <v>435.18333333333322</v>
      </c>
      <c r="I296" s="399">
        <v>443.16666666666669</v>
      </c>
      <c r="J296" s="399">
        <v>453.73333333333323</v>
      </c>
      <c r="K296" s="397">
        <v>432.6</v>
      </c>
      <c r="L296" s="397">
        <v>414.05</v>
      </c>
      <c r="M296" s="397">
        <v>45.27693</v>
      </c>
    </row>
    <row r="297" spans="1:13">
      <c r="A297" s="384">
        <v>287</v>
      </c>
      <c r="B297" s="397" t="s">
        <v>462</v>
      </c>
      <c r="C297" s="398">
        <v>3613.75</v>
      </c>
      <c r="D297" s="399">
        <v>3604.9333333333329</v>
      </c>
      <c r="E297" s="399">
        <v>3539.8666666666659</v>
      </c>
      <c r="F297" s="399">
        <v>3465.9833333333331</v>
      </c>
      <c r="G297" s="399">
        <v>3400.9166666666661</v>
      </c>
      <c r="H297" s="399">
        <v>3678.8166666666657</v>
      </c>
      <c r="I297" s="399">
        <v>3743.8833333333323</v>
      </c>
      <c r="J297" s="399">
        <v>3817.7666666666655</v>
      </c>
      <c r="K297" s="397">
        <v>3670</v>
      </c>
      <c r="L297" s="397">
        <v>3531.05</v>
      </c>
      <c r="M297" s="397">
        <v>0.10002999999999999</v>
      </c>
    </row>
    <row r="298" spans="1:13">
      <c r="A298" s="384">
        <v>288</v>
      </c>
      <c r="B298" s="397" t="s">
        <v>463</v>
      </c>
      <c r="C298" s="398">
        <v>16.149999999999999</v>
      </c>
      <c r="D298" s="399">
        <v>16.149999999999999</v>
      </c>
      <c r="E298" s="399">
        <v>16.149999999999999</v>
      </c>
      <c r="F298" s="399">
        <v>16.149999999999999</v>
      </c>
      <c r="G298" s="399">
        <v>16.149999999999999</v>
      </c>
      <c r="H298" s="399">
        <v>16.149999999999999</v>
      </c>
      <c r="I298" s="399">
        <v>16.149999999999999</v>
      </c>
      <c r="J298" s="399">
        <v>16.149999999999999</v>
      </c>
      <c r="K298" s="397">
        <v>16.149999999999999</v>
      </c>
      <c r="L298" s="397">
        <v>16.149999999999999</v>
      </c>
      <c r="M298" s="397">
        <v>3.7798799999999999</v>
      </c>
    </row>
    <row r="299" spans="1:13">
      <c r="A299" s="384">
        <v>289</v>
      </c>
      <c r="B299" s="397" t="s">
        <v>269</v>
      </c>
      <c r="C299" s="398">
        <v>1684.5</v>
      </c>
      <c r="D299" s="399">
        <v>1692.8333333333333</v>
      </c>
      <c r="E299" s="399">
        <v>1668.6666666666665</v>
      </c>
      <c r="F299" s="399">
        <v>1652.8333333333333</v>
      </c>
      <c r="G299" s="399">
        <v>1628.6666666666665</v>
      </c>
      <c r="H299" s="399">
        <v>1708.6666666666665</v>
      </c>
      <c r="I299" s="399">
        <v>1732.833333333333</v>
      </c>
      <c r="J299" s="399">
        <v>1748.6666666666665</v>
      </c>
      <c r="K299" s="397">
        <v>1717</v>
      </c>
      <c r="L299" s="397">
        <v>1677</v>
      </c>
      <c r="M299" s="397">
        <v>1.5808</v>
      </c>
    </row>
    <row r="300" spans="1:13">
      <c r="A300" s="384">
        <v>290</v>
      </c>
      <c r="B300" s="397" t="s">
        <v>137</v>
      </c>
      <c r="C300" s="398">
        <v>1449.4</v>
      </c>
      <c r="D300" s="399">
        <v>1458.4833333333333</v>
      </c>
      <c r="E300" s="399">
        <v>1435.9166666666667</v>
      </c>
      <c r="F300" s="399">
        <v>1422.4333333333334</v>
      </c>
      <c r="G300" s="399">
        <v>1399.8666666666668</v>
      </c>
      <c r="H300" s="399">
        <v>1471.9666666666667</v>
      </c>
      <c r="I300" s="399">
        <v>1494.5333333333333</v>
      </c>
      <c r="J300" s="399">
        <v>1508.0166666666667</v>
      </c>
      <c r="K300" s="397">
        <v>1481.05</v>
      </c>
      <c r="L300" s="397">
        <v>1445</v>
      </c>
      <c r="M300" s="397">
        <v>22.872199999999999</v>
      </c>
    </row>
    <row r="301" spans="1:13">
      <c r="A301" s="384">
        <v>291</v>
      </c>
      <c r="B301" s="397" t="s">
        <v>464</v>
      </c>
      <c r="C301" s="398">
        <v>378.3</v>
      </c>
      <c r="D301" s="399">
        <v>390.86666666666662</v>
      </c>
      <c r="E301" s="399">
        <v>362.93333333333322</v>
      </c>
      <c r="F301" s="399">
        <v>347.56666666666661</v>
      </c>
      <c r="G301" s="399">
        <v>319.63333333333321</v>
      </c>
      <c r="H301" s="399">
        <v>406.23333333333323</v>
      </c>
      <c r="I301" s="399">
        <v>434.16666666666663</v>
      </c>
      <c r="J301" s="399">
        <v>449.53333333333325</v>
      </c>
      <c r="K301" s="397">
        <v>418.8</v>
      </c>
      <c r="L301" s="397">
        <v>375.5</v>
      </c>
      <c r="M301" s="397">
        <v>13.47645</v>
      </c>
    </row>
    <row r="302" spans="1:13">
      <c r="A302" s="384">
        <v>292</v>
      </c>
      <c r="B302" s="397" t="s">
        <v>465</v>
      </c>
      <c r="C302" s="398">
        <v>62.5</v>
      </c>
      <c r="D302" s="399">
        <v>62.300000000000004</v>
      </c>
      <c r="E302" s="399">
        <v>60.800000000000011</v>
      </c>
      <c r="F302" s="399">
        <v>59.100000000000009</v>
      </c>
      <c r="G302" s="399">
        <v>57.600000000000016</v>
      </c>
      <c r="H302" s="399">
        <v>64</v>
      </c>
      <c r="I302" s="399">
        <v>65.5</v>
      </c>
      <c r="J302" s="399">
        <v>67.2</v>
      </c>
      <c r="K302" s="397">
        <v>63.8</v>
      </c>
      <c r="L302" s="397">
        <v>60.6</v>
      </c>
      <c r="M302" s="397">
        <v>8.3203399999999998</v>
      </c>
    </row>
    <row r="303" spans="1:13">
      <c r="A303" s="384">
        <v>293</v>
      </c>
      <c r="B303" s="397" t="s">
        <v>466</v>
      </c>
      <c r="C303" s="398">
        <v>564</v>
      </c>
      <c r="D303" s="399">
        <v>562.86666666666667</v>
      </c>
      <c r="E303" s="399">
        <v>550.43333333333339</v>
      </c>
      <c r="F303" s="399">
        <v>536.86666666666667</v>
      </c>
      <c r="G303" s="399">
        <v>524.43333333333339</v>
      </c>
      <c r="H303" s="399">
        <v>576.43333333333339</v>
      </c>
      <c r="I303" s="399">
        <v>588.86666666666656</v>
      </c>
      <c r="J303" s="399">
        <v>602.43333333333339</v>
      </c>
      <c r="K303" s="397">
        <v>575.29999999999995</v>
      </c>
      <c r="L303" s="397">
        <v>549.29999999999995</v>
      </c>
      <c r="M303" s="397">
        <v>0.27949000000000002</v>
      </c>
    </row>
    <row r="304" spans="1:13">
      <c r="A304" s="384">
        <v>294</v>
      </c>
      <c r="B304" s="397" t="s">
        <v>138</v>
      </c>
      <c r="C304" s="398">
        <v>766.3</v>
      </c>
      <c r="D304" s="399">
        <v>764.35</v>
      </c>
      <c r="E304" s="399">
        <v>753.7</v>
      </c>
      <c r="F304" s="399">
        <v>741.1</v>
      </c>
      <c r="G304" s="399">
        <v>730.45</v>
      </c>
      <c r="H304" s="399">
        <v>776.95</v>
      </c>
      <c r="I304" s="399">
        <v>787.59999999999991</v>
      </c>
      <c r="J304" s="399">
        <v>800.2</v>
      </c>
      <c r="K304" s="397">
        <v>775</v>
      </c>
      <c r="L304" s="397">
        <v>751.75</v>
      </c>
      <c r="M304" s="397">
        <v>23.692299999999999</v>
      </c>
    </row>
    <row r="305" spans="1:13">
      <c r="A305" s="384">
        <v>295</v>
      </c>
      <c r="B305" s="397" t="s">
        <v>467</v>
      </c>
      <c r="C305" s="398">
        <v>1205.2</v>
      </c>
      <c r="D305" s="399">
        <v>1205.6333333333334</v>
      </c>
      <c r="E305" s="399">
        <v>1191.5666666666668</v>
      </c>
      <c r="F305" s="399">
        <v>1177.9333333333334</v>
      </c>
      <c r="G305" s="399">
        <v>1163.8666666666668</v>
      </c>
      <c r="H305" s="399">
        <v>1219.2666666666669</v>
      </c>
      <c r="I305" s="399">
        <v>1233.3333333333335</v>
      </c>
      <c r="J305" s="399">
        <v>1246.9666666666669</v>
      </c>
      <c r="K305" s="397">
        <v>1219.7</v>
      </c>
      <c r="L305" s="397">
        <v>1192</v>
      </c>
      <c r="M305" s="397">
        <v>0.44669999999999999</v>
      </c>
    </row>
    <row r="306" spans="1:13">
      <c r="A306" s="384">
        <v>296</v>
      </c>
      <c r="B306" s="397" t="s">
        <v>468</v>
      </c>
      <c r="C306" s="398">
        <v>717.6</v>
      </c>
      <c r="D306" s="399">
        <v>718.06666666666661</v>
      </c>
      <c r="E306" s="399">
        <v>705.88333333333321</v>
      </c>
      <c r="F306" s="399">
        <v>694.16666666666663</v>
      </c>
      <c r="G306" s="399">
        <v>681.98333333333323</v>
      </c>
      <c r="H306" s="399">
        <v>729.78333333333319</v>
      </c>
      <c r="I306" s="399">
        <v>741.96666666666658</v>
      </c>
      <c r="J306" s="399">
        <v>753.68333333333317</v>
      </c>
      <c r="K306" s="397">
        <v>730.25</v>
      </c>
      <c r="L306" s="397">
        <v>706.35</v>
      </c>
      <c r="M306" s="397">
        <v>0.23402000000000001</v>
      </c>
    </row>
    <row r="307" spans="1:13">
      <c r="A307" s="384">
        <v>297</v>
      </c>
      <c r="B307" s="397" t="s">
        <v>469</v>
      </c>
      <c r="C307" s="398">
        <v>19.399999999999999</v>
      </c>
      <c r="D307" s="399">
        <v>19.249999999999996</v>
      </c>
      <c r="E307" s="399">
        <v>18.799999999999994</v>
      </c>
      <c r="F307" s="399">
        <v>18.199999999999996</v>
      </c>
      <c r="G307" s="399">
        <v>17.749999999999993</v>
      </c>
      <c r="H307" s="399">
        <v>19.849999999999994</v>
      </c>
      <c r="I307" s="399">
        <v>20.299999999999997</v>
      </c>
      <c r="J307" s="399">
        <v>20.899999999999995</v>
      </c>
      <c r="K307" s="397">
        <v>19.7</v>
      </c>
      <c r="L307" s="397">
        <v>18.649999999999999</v>
      </c>
      <c r="M307" s="397">
        <v>15.889060000000001</v>
      </c>
    </row>
    <row r="308" spans="1:13">
      <c r="A308" s="384">
        <v>298</v>
      </c>
      <c r="B308" s="397" t="s">
        <v>470</v>
      </c>
      <c r="C308" s="398">
        <v>138.35</v>
      </c>
      <c r="D308" s="399">
        <v>138.63333333333333</v>
      </c>
      <c r="E308" s="399">
        <v>136.71666666666664</v>
      </c>
      <c r="F308" s="399">
        <v>135.08333333333331</v>
      </c>
      <c r="G308" s="399">
        <v>133.16666666666663</v>
      </c>
      <c r="H308" s="399">
        <v>140.26666666666665</v>
      </c>
      <c r="I308" s="399">
        <v>142.18333333333334</v>
      </c>
      <c r="J308" s="399">
        <v>143.81666666666666</v>
      </c>
      <c r="K308" s="397">
        <v>140.55000000000001</v>
      </c>
      <c r="L308" s="397">
        <v>137</v>
      </c>
      <c r="M308" s="397">
        <v>3.2015400000000001</v>
      </c>
    </row>
    <row r="309" spans="1:13">
      <c r="A309" s="384">
        <v>299</v>
      </c>
      <c r="B309" s="397" t="s">
        <v>149</v>
      </c>
      <c r="C309" s="398">
        <v>64965.8</v>
      </c>
      <c r="D309" s="399">
        <v>65381.933333333342</v>
      </c>
      <c r="E309" s="399">
        <v>64268.266666666677</v>
      </c>
      <c r="F309" s="399">
        <v>63570.733333333337</v>
      </c>
      <c r="G309" s="399">
        <v>62457.066666666673</v>
      </c>
      <c r="H309" s="399">
        <v>66079.466666666674</v>
      </c>
      <c r="I309" s="399">
        <v>67193.13333333336</v>
      </c>
      <c r="J309" s="399">
        <v>67890.666666666686</v>
      </c>
      <c r="K309" s="397">
        <v>66495.600000000006</v>
      </c>
      <c r="L309" s="397">
        <v>64684.4</v>
      </c>
      <c r="M309" s="397">
        <v>7.1540000000000006E-2</v>
      </c>
    </row>
    <row r="310" spans="1:13">
      <c r="A310" s="384">
        <v>300</v>
      </c>
      <c r="B310" s="397" t="s">
        <v>471</v>
      </c>
      <c r="C310" s="398">
        <v>54.1</v>
      </c>
      <c r="D310" s="399">
        <v>54.533333333333339</v>
      </c>
      <c r="E310" s="399">
        <v>53.26666666666668</v>
      </c>
      <c r="F310" s="399">
        <v>52.433333333333344</v>
      </c>
      <c r="G310" s="399">
        <v>51.166666666666686</v>
      </c>
      <c r="H310" s="399">
        <v>55.366666666666674</v>
      </c>
      <c r="I310" s="399">
        <v>56.63333333333334</v>
      </c>
      <c r="J310" s="399">
        <v>57.466666666666669</v>
      </c>
      <c r="K310" s="397">
        <v>55.8</v>
      </c>
      <c r="L310" s="397">
        <v>53.7</v>
      </c>
      <c r="M310" s="397">
        <v>0.86346999999999996</v>
      </c>
    </row>
    <row r="311" spans="1:13">
      <c r="A311" s="384">
        <v>301</v>
      </c>
      <c r="B311" s="397" t="s">
        <v>146</v>
      </c>
      <c r="C311" s="398">
        <v>1009.05</v>
      </c>
      <c r="D311" s="399">
        <v>1015.3166666666666</v>
      </c>
      <c r="E311" s="399">
        <v>997.88333333333321</v>
      </c>
      <c r="F311" s="399">
        <v>986.71666666666658</v>
      </c>
      <c r="G311" s="399">
        <v>969.28333333333319</v>
      </c>
      <c r="H311" s="399">
        <v>1026.4833333333331</v>
      </c>
      <c r="I311" s="399">
        <v>1043.9166666666665</v>
      </c>
      <c r="J311" s="399">
        <v>1055.0833333333333</v>
      </c>
      <c r="K311" s="397">
        <v>1032.75</v>
      </c>
      <c r="L311" s="397">
        <v>1004.15</v>
      </c>
      <c r="M311" s="397">
        <v>5.6235600000000003</v>
      </c>
    </row>
    <row r="312" spans="1:13">
      <c r="A312" s="384">
        <v>302</v>
      </c>
      <c r="B312" s="397" t="s">
        <v>472</v>
      </c>
      <c r="C312" s="398">
        <v>4575.8999999999996</v>
      </c>
      <c r="D312" s="399">
        <v>4577.3166666666666</v>
      </c>
      <c r="E312" s="399">
        <v>4534.6333333333332</v>
      </c>
      <c r="F312" s="399">
        <v>4493.3666666666668</v>
      </c>
      <c r="G312" s="399">
        <v>4450.6833333333334</v>
      </c>
      <c r="H312" s="399">
        <v>4618.583333333333</v>
      </c>
      <c r="I312" s="399">
        <v>4661.2666666666655</v>
      </c>
      <c r="J312" s="399">
        <v>4702.5333333333328</v>
      </c>
      <c r="K312" s="397">
        <v>4620</v>
      </c>
      <c r="L312" s="397">
        <v>4536.05</v>
      </c>
      <c r="M312" s="397">
        <v>9.2939999999999995E-2</v>
      </c>
    </row>
    <row r="313" spans="1:13">
      <c r="A313" s="384">
        <v>303</v>
      </c>
      <c r="B313" s="397" t="s">
        <v>473</v>
      </c>
      <c r="C313" s="398">
        <v>372.8</v>
      </c>
      <c r="D313" s="399">
        <v>369.5</v>
      </c>
      <c r="E313" s="399">
        <v>365.45</v>
      </c>
      <c r="F313" s="399">
        <v>358.09999999999997</v>
      </c>
      <c r="G313" s="399">
        <v>354.04999999999995</v>
      </c>
      <c r="H313" s="399">
        <v>376.85</v>
      </c>
      <c r="I313" s="399">
        <v>380.9</v>
      </c>
      <c r="J313" s="399">
        <v>388.25000000000006</v>
      </c>
      <c r="K313" s="397">
        <v>373.55</v>
      </c>
      <c r="L313" s="397">
        <v>362.15</v>
      </c>
      <c r="M313" s="397">
        <v>4.9520000000000002E-2</v>
      </c>
    </row>
    <row r="314" spans="1:13">
      <c r="A314" s="384">
        <v>304</v>
      </c>
      <c r="B314" s="397" t="s">
        <v>140</v>
      </c>
      <c r="C314" s="398">
        <v>356.3</v>
      </c>
      <c r="D314" s="399">
        <v>356.98333333333335</v>
      </c>
      <c r="E314" s="399">
        <v>352.31666666666672</v>
      </c>
      <c r="F314" s="399">
        <v>348.33333333333337</v>
      </c>
      <c r="G314" s="399">
        <v>343.66666666666674</v>
      </c>
      <c r="H314" s="399">
        <v>360.9666666666667</v>
      </c>
      <c r="I314" s="399">
        <v>365.63333333333333</v>
      </c>
      <c r="J314" s="399">
        <v>369.61666666666667</v>
      </c>
      <c r="K314" s="397">
        <v>361.65</v>
      </c>
      <c r="L314" s="397">
        <v>353</v>
      </c>
      <c r="M314" s="397">
        <v>15.11125</v>
      </c>
    </row>
    <row r="315" spans="1:13">
      <c r="A315" s="384">
        <v>305</v>
      </c>
      <c r="B315" s="397" t="s">
        <v>139</v>
      </c>
      <c r="C315" s="398">
        <v>589.75</v>
      </c>
      <c r="D315" s="399">
        <v>593.5</v>
      </c>
      <c r="E315" s="399">
        <v>577.25</v>
      </c>
      <c r="F315" s="399">
        <v>564.75</v>
      </c>
      <c r="G315" s="399">
        <v>548.5</v>
      </c>
      <c r="H315" s="399">
        <v>606</v>
      </c>
      <c r="I315" s="399">
        <v>622.25</v>
      </c>
      <c r="J315" s="399">
        <v>634.75</v>
      </c>
      <c r="K315" s="397">
        <v>609.75</v>
      </c>
      <c r="L315" s="397">
        <v>581</v>
      </c>
      <c r="M315" s="397">
        <v>75.580939999999998</v>
      </c>
    </row>
    <row r="316" spans="1:13">
      <c r="A316" s="384">
        <v>306</v>
      </c>
      <c r="B316" s="397" t="s">
        <v>474</v>
      </c>
      <c r="C316" s="398">
        <v>150.94999999999999</v>
      </c>
      <c r="D316" s="399">
        <v>152.1</v>
      </c>
      <c r="E316" s="399">
        <v>148.94999999999999</v>
      </c>
      <c r="F316" s="399">
        <v>146.94999999999999</v>
      </c>
      <c r="G316" s="399">
        <v>143.79999999999998</v>
      </c>
      <c r="H316" s="399">
        <v>154.1</v>
      </c>
      <c r="I316" s="399">
        <v>157.25000000000003</v>
      </c>
      <c r="J316" s="399">
        <v>159.25</v>
      </c>
      <c r="K316" s="397">
        <v>155.25</v>
      </c>
      <c r="L316" s="397">
        <v>150.1</v>
      </c>
      <c r="M316" s="397">
        <v>0.67840999999999996</v>
      </c>
    </row>
    <row r="317" spans="1:13">
      <c r="A317" s="384">
        <v>307</v>
      </c>
      <c r="B317" s="397" t="s">
        <v>475</v>
      </c>
      <c r="C317" s="398">
        <v>231.7</v>
      </c>
      <c r="D317" s="399">
        <v>229.03333333333333</v>
      </c>
      <c r="E317" s="399">
        <v>219.56666666666666</v>
      </c>
      <c r="F317" s="399">
        <v>207.43333333333334</v>
      </c>
      <c r="G317" s="399">
        <v>197.96666666666667</v>
      </c>
      <c r="H317" s="399">
        <v>241.16666666666666</v>
      </c>
      <c r="I317" s="399">
        <v>250.6333333333333</v>
      </c>
      <c r="J317" s="399">
        <v>262.76666666666665</v>
      </c>
      <c r="K317" s="397">
        <v>238.5</v>
      </c>
      <c r="L317" s="397">
        <v>216.9</v>
      </c>
      <c r="M317" s="397">
        <v>1.9382200000000001</v>
      </c>
    </row>
    <row r="318" spans="1:13">
      <c r="A318" s="384">
        <v>308</v>
      </c>
      <c r="B318" s="397" t="s">
        <v>476</v>
      </c>
      <c r="C318" s="398">
        <v>378.25</v>
      </c>
      <c r="D318" s="399">
        <v>379.55</v>
      </c>
      <c r="E318" s="399">
        <v>369.95000000000005</v>
      </c>
      <c r="F318" s="399">
        <v>361.65000000000003</v>
      </c>
      <c r="G318" s="399">
        <v>352.05000000000007</v>
      </c>
      <c r="H318" s="399">
        <v>387.85</v>
      </c>
      <c r="I318" s="399">
        <v>397.45000000000005</v>
      </c>
      <c r="J318" s="399">
        <v>405.75</v>
      </c>
      <c r="K318" s="397">
        <v>389.15</v>
      </c>
      <c r="L318" s="397">
        <v>371.25</v>
      </c>
      <c r="M318" s="397">
        <v>0.68208999999999997</v>
      </c>
    </row>
    <row r="319" spans="1:13">
      <c r="A319" s="384">
        <v>309</v>
      </c>
      <c r="B319" s="397" t="s">
        <v>141</v>
      </c>
      <c r="C319" s="398">
        <v>172.05</v>
      </c>
      <c r="D319" s="399">
        <v>171.18333333333331</v>
      </c>
      <c r="E319" s="399">
        <v>169.01666666666662</v>
      </c>
      <c r="F319" s="399">
        <v>165.98333333333332</v>
      </c>
      <c r="G319" s="399">
        <v>163.81666666666663</v>
      </c>
      <c r="H319" s="399">
        <v>174.21666666666661</v>
      </c>
      <c r="I319" s="399">
        <v>176.3833333333333</v>
      </c>
      <c r="J319" s="399">
        <v>179.4166666666666</v>
      </c>
      <c r="K319" s="397">
        <v>173.35</v>
      </c>
      <c r="L319" s="397">
        <v>168.15</v>
      </c>
      <c r="M319" s="397">
        <v>50.982590000000002</v>
      </c>
    </row>
    <row r="320" spans="1:13">
      <c r="A320" s="384">
        <v>310</v>
      </c>
      <c r="B320" s="397" t="s">
        <v>270</v>
      </c>
      <c r="C320" s="398">
        <v>53.55</v>
      </c>
      <c r="D320" s="399">
        <v>54.466666666666669</v>
      </c>
      <c r="E320" s="399">
        <v>52.333333333333336</v>
      </c>
      <c r="F320" s="399">
        <v>51.116666666666667</v>
      </c>
      <c r="G320" s="399">
        <v>48.983333333333334</v>
      </c>
      <c r="H320" s="399">
        <v>55.683333333333337</v>
      </c>
      <c r="I320" s="399">
        <v>57.816666666666663</v>
      </c>
      <c r="J320" s="399">
        <v>59.033333333333339</v>
      </c>
      <c r="K320" s="397">
        <v>56.6</v>
      </c>
      <c r="L320" s="397">
        <v>53.25</v>
      </c>
      <c r="M320" s="397">
        <v>8.6402999999999999</v>
      </c>
    </row>
    <row r="321" spans="1:13">
      <c r="A321" s="384">
        <v>311</v>
      </c>
      <c r="B321" s="397" t="s">
        <v>142</v>
      </c>
      <c r="C321" s="398">
        <v>370.4</v>
      </c>
      <c r="D321" s="399">
        <v>370.4666666666667</v>
      </c>
      <c r="E321" s="399">
        <v>367.03333333333342</v>
      </c>
      <c r="F321" s="399">
        <v>363.66666666666674</v>
      </c>
      <c r="G321" s="399">
        <v>360.23333333333346</v>
      </c>
      <c r="H321" s="399">
        <v>373.83333333333337</v>
      </c>
      <c r="I321" s="399">
        <v>377.26666666666665</v>
      </c>
      <c r="J321" s="399">
        <v>380.63333333333333</v>
      </c>
      <c r="K321" s="397">
        <v>373.9</v>
      </c>
      <c r="L321" s="397">
        <v>367.1</v>
      </c>
      <c r="M321" s="397">
        <v>20.34159</v>
      </c>
    </row>
    <row r="322" spans="1:13">
      <c r="A322" s="384">
        <v>312</v>
      </c>
      <c r="B322" s="397" t="s">
        <v>143</v>
      </c>
      <c r="C322" s="398">
        <v>7618.65</v>
      </c>
      <c r="D322" s="399">
        <v>7604.25</v>
      </c>
      <c r="E322" s="399">
        <v>7559.5</v>
      </c>
      <c r="F322" s="399">
        <v>7500.35</v>
      </c>
      <c r="G322" s="399">
        <v>7455.6</v>
      </c>
      <c r="H322" s="399">
        <v>7663.4</v>
      </c>
      <c r="I322" s="399">
        <v>7708.15</v>
      </c>
      <c r="J322" s="399">
        <v>7767.2999999999993</v>
      </c>
      <c r="K322" s="397">
        <v>7649</v>
      </c>
      <c r="L322" s="397">
        <v>7545.1</v>
      </c>
      <c r="M322" s="397">
        <v>11.510350000000001</v>
      </c>
    </row>
    <row r="323" spans="1:13">
      <c r="A323" s="384">
        <v>313</v>
      </c>
      <c r="B323" s="397" t="s">
        <v>145</v>
      </c>
      <c r="C323" s="398">
        <v>403.6</v>
      </c>
      <c r="D323" s="399">
        <v>405.58333333333331</v>
      </c>
      <c r="E323" s="399">
        <v>400.76666666666665</v>
      </c>
      <c r="F323" s="399">
        <v>397.93333333333334</v>
      </c>
      <c r="G323" s="399">
        <v>393.11666666666667</v>
      </c>
      <c r="H323" s="399">
        <v>408.41666666666663</v>
      </c>
      <c r="I323" s="399">
        <v>413.23333333333335</v>
      </c>
      <c r="J323" s="399">
        <v>416.06666666666661</v>
      </c>
      <c r="K323" s="397">
        <v>410.4</v>
      </c>
      <c r="L323" s="397">
        <v>402.75</v>
      </c>
      <c r="M323" s="397">
        <v>5.27407</v>
      </c>
    </row>
    <row r="324" spans="1:13">
      <c r="A324" s="384">
        <v>314</v>
      </c>
      <c r="B324" s="397" t="s">
        <v>477</v>
      </c>
      <c r="C324" s="398">
        <v>70.5</v>
      </c>
      <c r="D324" s="399">
        <v>71.45</v>
      </c>
      <c r="E324" s="399">
        <v>68.25</v>
      </c>
      <c r="F324" s="399">
        <v>66</v>
      </c>
      <c r="G324" s="399">
        <v>62.8</v>
      </c>
      <c r="H324" s="399">
        <v>73.7</v>
      </c>
      <c r="I324" s="399">
        <v>76.90000000000002</v>
      </c>
      <c r="J324" s="399">
        <v>79.150000000000006</v>
      </c>
      <c r="K324" s="397">
        <v>74.650000000000006</v>
      </c>
      <c r="L324" s="397">
        <v>69.2</v>
      </c>
      <c r="M324" s="397">
        <v>0.67352000000000001</v>
      </c>
    </row>
    <row r="325" spans="1:13">
      <c r="A325" s="384">
        <v>315</v>
      </c>
      <c r="B325" s="397" t="s">
        <v>478</v>
      </c>
      <c r="C325" s="398">
        <v>1430.2</v>
      </c>
      <c r="D325" s="399">
        <v>1430.6333333333332</v>
      </c>
      <c r="E325" s="399">
        <v>1409.4666666666665</v>
      </c>
      <c r="F325" s="399">
        <v>1388.7333333333333</v>
      </c>
      <c r="G325" s="399">
        <v>1367.5666666666666</v>
      </c>
      <c r="H325" s="399">
        <v>1451.3666666666663</v>
      </c>
      <c r="I325" s="399">
        <v>1472.5333333333333</v>
      </c>
      <c r="J325" s="399">
        <v>1493.2666666666662</v>
      </c>
      <c r="K325" s="397">
        <v>1451.8</v>
      </c>
      <c r="L325" s="397">
        <v>1409.9</v>
      </c>
      <c r="M325" s="397">
        <v>0.15595000000000001</v>
      </c>
    </row>
    <row r="326" spans="1:13">
      <c r="A326" s="384">
        <v>316</v>
      </c>
      <c r="B326" s="397" t="s">
        <v>147</v>
      </c>
      <c r="C326" s="398">
        <v>720.35</v>
      </c>
      <c r="D326" s="399">
        <v>719.13333333333333</v>
      </c>
      <c r="E326" s="399">
        <v>712.2166666666667</v>
      </c>
      <c r="F326" s="399">
        <v>704.08333333333337</v>
      </c>
      <c r="G326" s="399">
        <v>697.16666666666674</v>
      </c>
      <c r="H326" s="399">
        <v>727.26666666666665</v>
      </c>
      <c r="I326" s="399">
        <v>734.18333333333339</v>
      </c>
      <c r="J326" s="399">
        <v>742.31666666666661</v>
      </c>
      <c r="K326" s="397">
        <v>726.05</v>
      </c>
      <c r="L326" s="397">
        <v>711</v>
      </c>
      <c r="M326" s="397">
        <v>3.9681799999999998</v>
      </c>
    </row>
    <row r="327" spans="1:13">
      <c r="A327" s="384">
        <v>317</v>
      </c>
      <c r="B327" s="397" t="s">
        <v>479</v>
      </c>
      <c r="C327" s="398">
        <v>99.9</v>
      </c>
      <c r="D327" s="399">
        <v>101.3</v>
      </c>
      <c r="E327" s="399">
        <v>98.1</v>
      </c>
      <c r="F327" s="399">
        <v>96.3</v>
      </c>
      <c r="G327" s="399">
        <v>93.1</v>
      </c>
      <c r="H327" s="399">
        <v>103.1</v>
      </c>
      <c r="I327" s="399">
        <v>106.30000000000001</v>
      </c>
      <c r="J327" s="399">
        <v>108.1</v>
      </c>
      <c r="K327" s="397">
        <v>104.5</v>
      </c>
      <c r="L327" s="397">
        <v>99.5</v>
      </c>
      <c r="M327" s="397">
        <v>8.4578000000000007</v>
      </c>
    </row>
    <row r="328" spans="1:13">
      <c r="A328" s="384">
        <v>318</v>
      </c>
      <c r="B328" s="397" t="s">
        <v>480</v>
      </c>
      <c r="C328" s="398">
        <v>368.2</v>
      </c>
      <c r="D328" s="399">
        <v>367.90000000000003</v>
      </c>
      <c r="E328" s="399">
        <v>361.80000000000007</v>
      </c>
      <c r="F328" s="399">
        <v>355.40000000000003</v>
      </c>
      <c r="G328" s="399">
        <v>349.30000000000007</v>
      </c>
      <c r="H328" s="399">
        <v>374.30000000000007</v>
      </c>
      <c r="I328" s="399">
        <v>380.40000000000009</v>
      </c>
      <c r="J328" s="399">
        <v>386.80000000000007</v>
      </c>
      <c r="K328" s="397">
        <v>374</v>
      </c>
      <c r="L328" s="397">
        <v>361.5</v>
      </c>
      <c r="M328" s="397">
        <v>0.66054999999999997</v>
      </c>
    </row>
    <row r="329" spans="1:13">
      <c r="A329" s="384">
        <v>319</v>
      </c>
      <c r="B329" s="397" t="s">
        <v>148</v>
      </c>
      <c r="C329" s="398">
        <v>122.3</v>
      </c>
      <c r="D329" s="399">
        <v>122.90000000000002</v>
      </c>
      <c r="E329" s="399">
        <v>120.80000000000004</v>
      </c>
      <c r="F329" s="399">
        <v>119.30000000000003</v>
      </c>
      <c r="G329" s="399">
        <v>117.20000000000005</v>
      </c>
      <c r="H329" s="399">
        <v>124.40000000000003</v>
      </c>
      <c r="I329" s="399">
        <v>126.50000000000003</v>
      </c>
      <c r="J329" s="399">
        <v>128.00000000000003</v>
      </c>
      <c r="K329" s="397">
        <v>125</v>
      </c>
      <c r="L329" s="397">
        <v>121.4</v>
      </c>
      <c r="M329" s="397">
        <v>75.671149999999997</v>
      </c>
    </row>
    <row r="330" spans="1:13">
      <c r="A330" s="384">
        <v>320</v>
      </c>
      <c r="B330" s="397" t="s">
        <v>481</v>
      </c>
      <c r="C330" s="398">
        <v>692.05</v>
      </c>
      <c r="D330" s="399">
        <v>680.61666666666667</v>
      </c>
      <c r="E330" s="399">
        <v>653.63333333333333</v>
      </c>
      <c r="F330" s="399">
        <v>615.2166666666667</v>
      </c>
      <c r="G330" s="399">
        <v>588.23333333333335</v>
      </c>
      <c r="H330" s="399">
        <v>719.0333333333333</v>
      </c>
      <c r="I330" s="399">
        <v>746.01666666666665</v>
      </c>
      <c r="J330" s="399">
        <v>784.43333333333328</v>
      </c>
      <c r="K330" s="397">
        <v>707.6</v>
      </c>
      <c r="L330" s="397">
        <v>642.20000000000005</v>
      </c>
      <c r="M330" s="397">
        <v>14.35718</v>
      </c>
    </row>
    <row r="331" spans="1:13">
      <c r="A331" s="384">
        <v>321</v>
      </c>
      <c r="B331" s="397" t="s">
        <v>271</v>
      </c>
      <c r="C331" s="398">
        <v>951.85</v>
      </c>
      <c r="D331" s="399">
        <v>949.75</v>
      </c>
      <c r="E331" s="399">
        <v>944.55</v>
      </c>
      <c r="F331" s="399">
        <v>937.25</v>
      </c>
      <c r="G331" s="399">
        <v>932.05</v>
      </c>
      <c r="H331" s="399">
        <v>957.05</v>
      </c>
      <c r="I331" s="399">
        <v>962.25</v>
      </c>
      <c r="J331" s="399">
        <v>969.55</v>
      </c>
      <c r="K331" s="397">
        <v>954.95</v>
      </c>
      <c r="L331" s="397">
        <v>942.45</v>
      </c>
      <c r="M331" s="397">
        <v>0.59601999999999999</v>
      </c>
    </row>
    <row r="332" spans="1:13">
      <c r="A332" s="384">
        <v>322</v>
      </c>
      <c r="B332" s="397" t="s">
        <v>482</v>
      </c>
      <c r="C332" s="398">
        <v>1187</v>
      </c>
      <c r="D332" s="399">
        <v>1176.0333333333333</v>
      </c>
      <c r="E332" s="399">
        <v>1152.0666666666666</v>
      </c>
      <c r="F332" s="399">
        <v>1117.1333333333332</v>
      </c>
      <c r="G332" s="399">
        <v>1093.1666666666665</v>
      </c>
      <c r="H332" s="399">
        <v>1210.9666666666667</v>
      </c>
      <c r="I332" s="399">
        <v>1234.9333333333334</v>
      </c>
      <c r="J332" s="399">
        <v>1269.8666666666668</v>
      </c>
      <c r="K332" s="397">
        <v>1200</v>
      </c>
      <c r="L332" s="397">
        <v>1141.0999999999999</v>
      </c>
      <c r="M332" s="397">
        <v>6.1140600000000003</v>
      </c>
    </row>
    <row r="333" spans="1:13">
      <c r="A333" s="384">
        <v>323</v>
      </c>
      <c r="B333" s="397" t="s">
        <v>150</v>
      </c>
      <c r="C333" s="398">
        <v>709.15</v>
      </c>
      <c r="D333" s="399">
        <v>711.13333333333333</v>
      </c>
      <c r="E333" s="399">
        <v>704.76666666666665</v>
      </c>
      <c r="F333" s="399">
        <v>700.38333333333333</v>
      </c>
      <c r="G333" s="399">
        <v>694.01666666666665</v>
      </c>
      <c r="H333" s="399">
        <v>715.51666666666665</v>
      </c>
      <c r="I333" s="399">
        <v>721.88333333333321</v>
      </c>
      <c r="J333" s="399">
        <v>726.26666666666665</v>
      </c>
      <c r="K333" s="397">
        <v>717.5</v>
      </c>
      <c r="L333" s="397">
        <v>706.75</v>
      </c>
      <c r="M333" s="397">
        <v>5.3399599999999996</v>
      </c>
    </row>
    <row r="334" spans="1:13">
      <c r="A334" s="384">
        <v>324</v>
      </c>
      <c r="B334" s="397" t="s">
        <v>272</v>
      </c>
      <c r="C334" s="398">
        <v>586.25</v>
      </c>
      <c r="D334" s="399">
        <v>587.73333333333335</v>
      </c>
      <c r="E334" s="399">
        <v>579.06666666666672</v>
      </c>
      <c r="F334" s="399">
        <v>571.88333333333333</v>
      </c>
      <c r="G334" s="399">
        <v>563.2166666666667</v>
      </c>
      <c r="H334" s="399">
        <v>594.91666666666674</v>
      </c>
      <c r="I334" s="399">
        <v>603.58333333333326</v>
      </c>
      <c r="J334" s="399">
        <v>610.76666666666677</v>
      </c>
      <c r="K334" s="397">
        <v>596.4</v>
      </c>
      <c r="L334" s="397">
        <v>580.54999999999995</v>
      </c>
      <c r="M334" s="397">
        <v>1.7341299999999999</v>
      </c>
    </row>
    <row r="335" spans="1:13">
      <c r="A335" s="384">
        <v>325</v>
      </c>
      <c r="B335" s="397" t="s">
        <v>152</v>
      </c>
      <c r="C335" s="398">
        <v>37.5</v>
      </c>
      <c r="D335" s="399">
        <v>37.65</v>
      </c>
      <c r="E335" s="399">
        <v>37</v>
      </c>
      <c r="F335" s="399">
        <v>36.5</v>
      </c>
      <c r="G335" s="399">
        <v>35.85</v>
      </c>
      <c r="H335" s="399">
        <v>38.15</v>
      </c>
      <c r="I335" s="399">
        <v>38.79999999999999</v>
      </c>
      <c r="J335" s="399">
        <v>39.299999999999997</v>
      </c>
      <c r="K335" s="397">
        <v>38.299999999999997</v>
      </c>
      <c r="L335" s="397">
        <v>37.15</v>
      </c>
      <c r="M335" s="397">
        <v>107.41262999999999</v>
      </c>
    </row>
    <row r="336" spans="1:13">
      <c r="A336" s="384">
        <v>326</v>
      </c>
      <c r="B336" s="397" t="s">
        <v>153</v>
      </c>
      <c r="C336" s="398">
        <v>59.15</v>
      </c>
      <c r="D336" s="399">
        <v>59.016666666666673</v>
      </c>
      <c r="E336" s="399">
        <v>57.333333333333343</v>
      </c>
      <c r="F336" s="399">
        <v>55.516666666666673</v>
      </c>
      <c r="G336" s="399">
        <v>53.833333333333343</v>
      </c>
      <c r="H336" s="399">
        <v>60.833333333333343</v>
      </c>
      <c r="I336" s="399">
        <v>62.516666666666666</v>
      </c>
      <c r="J336" s="399">
        <v>64.333333333333343</v>
      </c>
      <c r="K336" s="397">
        <v>60.7</v>
      </c>
      <c r="L336" s="397">
        <v>57.2</v>
      </c>
      <c r="M336" s="397">
        <v>221.25704999999999</v>
      </c>
    </row>
    <row r="337" spans="1:13">
      <c r="A337" s="384">
        <v>327</v>
      </c>
      <c r="B337" s="397" t="s">
        <v>483</v>
      </c>
      <c r="C337" s="398">
        <v>561.20000000000005</v>
      </c>
      <c r="D337" s="399">
        <v>560.25</v>
      </c>
      <c r="E337" s="399">
        <v>555.5</v>
      </c>
      <c r="F337" s="399">
        <v>549.79999999999995</v>
      </c>
      <c r="G337" s="399">
        <v>545.04999999999995</v>
      </c>
      <c r="H337" s="399">
        <v>565.95000000000005</v>
      </c>
      <c r="I337" s="399">
        <v>570.70000000000005</v>
      </c>
      <c r="J337" s="399">
        <v>576.40000000000009</v>
      </c>
      <c r="K337" s="397">
        <v>565</v>
      </c>
      <c r="L337" s="397">
        <v>554.54999999999995</v>
      </c>
      <c r="M337" s="397">
        <v>0.24162</v>
      </c>
    </row>
    <row r="338" spans="1:13">
      <c r="A338" s="384">
        <v>328</v>
      </c>
      <c r="B338" s="397" t="s">
        <v>273</v>
      </c>
      <c r="C338" s="398">
        <v>23.5</v>
      </c>
      <c r="D338" s="399">
        <v>23.516666666666666</v>
      </c>
      <c r="E338" s="399">
        <v>23.383333333333333</v>
      </c>
      <c r="F338" s="399">
        <v>23.266666666666666</v>
      </c>
      <c r="G338" s="399">
        <v>23.133333333333333</v>
      </c>
      <c r="H338" s="399">
        <v>23.633333333333333</v>
      </c>
      <c r="I338" s="399">
        <v>23.766666666666666</v>
      </c>
      <c r="J338" s="399">
        <v>23.883333333333333</v>
      </c>
      <c r="K338" s="397">
        <v>23.65</v>
      </c>
      <c r="L338" s="397">
        <v>23.4</v>
      </c>
      <c r="M338" s="397">
        <v>9.8937500000000007</v>
      </c>
    </row>
    <row r="339" spans="1:13">
      <c r="A339" s="384">
        <v>329</v>
      </c>
      <c r="B339" s="397" t="s">
        <v>155</v>
      </c>
      <c r="C339" s="398">
        <v>1558.75</v>
      </c>
      <c r="D339" s="399">
        <v>1548.5833333333333</v>
      </c>
      <c r="E339" s="399">
        <v>1536.0166666666664</v>
      </c>
      <c r="F339" s="399">
        <v>1513.2833333333331</v>
      </c>
      <c r="G339" s="399">
        <v>1500.7166666666662</v>
      </c>
      <c r="H339" s="399">
        <v>1571.3166666666666</v>
      </c>
      <c r="I339" s="399">
        <v>1583.8833333333337</v>
      </c>
      <c r="J339" s="399">
        <v>1606.6166666666668</v>
      </c>
      <c r="K339" s="397">
        <v>1561.15</v>
      </c>
      <c r="L339" s="397">
        <v>1525.85</v>
      </c>
      <c r="M339" s="397">
        <v>3.6767400000000001</v>
      </c>
    </row>
    <row r="340" spans="1:13">
      <c r="A340" s="384">
        <v>330</v>
      </c>
      <c r="B340" s="397" t="s">
        <v>484</v>
      </c>
      <c r="C340" s="398">
        <v>58</v>
      </c>
      <c r="D340" s="399">
        <v>58.4</v>
      </c>
      <c r="E340" s="399">
        <v>57.4</v>
      </c>
      <c r="F340" s="399">
        <v>56.8</v>
      </c>
      <c r="G340" s="399">
        <v>55.8</v>
      </c>
      <c r="H340" s="399">
        <v>59</v>
      </c>
      <c r="I340" s="399">
        <v>60</v>
      </c>
      <c r="J340" s="399">
        <v>60.6</v>
      </c>
      <c r="K340" s="397">
        <v>59.4</v>
      </c>
      <c r="L340" s="397">
        <v>57.8</v>
      </c>
      <c r="M340" s="397">
        <v>2.7012299999999998</v>
      </c>
    </row>
    <row r="341" spans="1:13">
      <c r="A341" s="384">
        <v>331</v>
      </c>
      <c r="B341" s="397" t="s">
        <v>156</v>
      </c>
      <c r="C341" s="398">
        <v>110.45</v>
      </c>
      <c r="D341" s="399">
        <v>110.61666666666667</v>
      </c>
      <c r="E341" s="399">
        <v>108.63333333333335</v>
      </c>
      <c r="F341" s="399">
        <v>106.81666666666668</v>
      </c>
      <c r="G341" s="399">
        <v>104.83333333333336</v>
      </c>
      <c r="H341" s="399">
        <v>112.43333333333335</v>
      </c>
      <c r="I341" s="399">
        <v>114.41666666666667</v>
      </c>
      <c r="J341" s="399">
        <v>116.23333333333335</v>
      </c>
      <c r="K341" s="397">
        <v>112.6</v>
      </c>
      <c r="L341" s="397">
        <v>108.8</v>
      </c>
      <c r="M341" s="397">
        <v>37.612949999999998</v>
      </c>
    </row>
    <row r="342" spans="1:13">
      <c r="A342" s="384">
        <v>332</v>
      </c>
      <c r="B342" s="397" t="s">
        <v>157</v>
      </c>
      <c r="C342" s="398">
        <v>121.5</v>
      </c>
      <c r="D342" s="399">
        <v>121.93333333333332</v>
      </c>
      <c r="E342" s="399">
        <v>120.66666666666664</v>
      </c>
      <c r="F342" s="399">
        <v>119.83333333333331</v>
      </c>
      <c r="G342" s="399">
        <v>118.56666666666663</v>
      </c>
      <c r="H342" s="399">
        <v>122.76666666666665</v>
      </c>
      <c r="I342" s="399">
        <v>124.03333333333333</v>
      </c>
      <c r="J342" s="399">
        <v>124.86666666666666</v>
      </c>
      <c r="K342" s="397">
        <v>123.2</v>
      </c>
      <c r="L342" s="397">
        <v>121.1</v>
      </c>
      <c r="M342" s="397">
        <v>41.703690000000002</v>
      </c>
    </row>
    <row r="343" spans="1:13">
      <c r="A343" s="384">
        <v>333</v>
      </c>
      <c r="B343" s="397" t="s">
        <v>485</v>
      </c>
      <c r="C343" s="398">
        <v>264.14999999999998</v>
      </c>
      <c r="D343" s="399">
        <v>265.51666666666665</v>
      </c>
      <c r="E343" s="399">
        <v>258.63333333333333</v>
      </c>
      <c r="F343" s="399">
        <v>253.11666666666667</v>
      </c>
      <c r="G343" s="399">
        <v>246.23333333333335</v>
      </c>
      <c r="H343" s="399">
        <v>271.0333333333333</v>
      </c>
      <c r="I343" s="399">
        <v>277.91666666666663</v>
      </c>
      <c r="J343" s="399">
        <v>283.43333333333328</v>
      </c>
      <c r="K343" s="397">
        <v>272.39999999999998</v>
      </c>
      <c r="L343" s="397">
        <v>260</v>
      </c>
      <c r="M343" s="397">
        <v>0.22761000000000001</v>
      </c>
    </row>
    <row r="344" spans="1:13">
      <c r="A344" s="384">
        <v>334</v>
      </c>
      <c r="B344" s="397" t="s">
        <v>151</v>
      </c>
      <c r="C344" s="398">
        <v>46</v>
      </c>
      <c r="D344" s="399">
        <v>45.616666666666674</v>
      </c>
      <c r="E344" s="399">
        <v>44.83333333333335</v>
      </c>
      <c r="F344" s="399">
        <v>43.666666666666679</v>
      </c>
      <c r="G344" s="399">
        <v>42.883333333333354</v>
      </c>
      <c r="H344" s="399">
        <v>46.783333333333346</v>
      </c>
      <c r="I344" s="399">
        <v>47.566666666666677</v>
      </c>
      <c r="J344" s="399">
        <v>48.733333333333341</v>
      </c>
      <c r="K344" s="397">
        <v>46.4</v>
      </c>
      <c r="L344" s="397">
        <v>44.45</v>
      </c>
      <c r="M344" s="397">
        <v>95.630690000000001</v>
      </c>
    </row>
    <row r="345" spans="1:13">
      <c r="A345" s="384">
        <v>335</v>
      </c>
      <c r="B345" s="397" t="s">
        <v>486</v>
      </c>
      <c r="C345" s="398">
        <v>29.15</v>
      </c>
      <c r="D345" s="399">
        <v>29.099999999999998</v>
      </c>
      <c r="E345" s="399">
        <v>28.599999999999994</v>
      </c>
      <c r="F345" s="399">
        <v>28.049999999999997</v>
      </c>
      <c r="G345" s="399">
        <v>27.549999999999994</v>
      </c>
      <c r="H345" s="399">
        <v>29.649999999999995</v>
      </c>
      <c r="I345" s="399">
        <v>30.150000000000002</v>
      </c>
      <c r="J345" s="399">
        <v>30.699999999999996</v>
      </c>
      <c r="K345" s="397">
        <v>29.6</v>
      </c>
      <c r="L345" s="397">
        <v>28.55</v>
      </c>
      <c r="M345" s="397">
        <v>6.6695399999999996</v>
      </c>
    </row>
    <row r="346" spans="1:13">
      <c r="A346" s="384">
        <v>336</v>
      </c>
      <c r="B346" s="397" t="s">
        <v>487</v>
      </c>
      <c r="C346" s="398">
        <v>73.7</v>
      </c>
      <c r="D346" s="399">
        <v>73.600000000000009</v>
      </c>
      <c r="E346" s="399">
        <v>73.100000000000023</v>
      </c>
      <c r="F346" s="399">
        <v>72.500000000000014</v>
      </c>
      <c r="G346" s="399">
        <v>72.000000000000028</v>
      </c>
      <c r="H346" s="399">
        <v>74.200000000000017</v>
      </c>
      <c r="I346" s="399">
        <v>74.699999999999989</v>
      </c>
      <c r="J346" s="399">
        <v>75.300000000000011</v>
      </c>
      <c r="K346" s="397">
        <v>74.099999999999994</v>
      </c>
      <c r="L346" s="397">
        <v>73</v>
      </c>
      <c r="M346" s="397">
        <v>0.45884000000000003</v>
      </c>
    </row>
    <row r="347" spans="1:13">
      <c r="A347" s="384">
        <v>337</v>
      </c>
      <c r="B347" s="397" t="s">
        <v>488</v>
      </c>
      <c r="C347" s="398">
        <v>894</v>
      </c>
      <c r="D347" s="399">
        <v>897.66666666666663</v>
      </c>
      <c r="E347" s="399">
        <v>880.88333333333321</v>
      </c>
      <c r="F347" s="399">
        <v>867.76666666666654</v>
      </c>
      <c r="G347" s="399">
        <v>850.98333333333312</v>
      </c>
      <c r="H347" s="399">
        <v>910.7833333333333</v>
      </c>
      <c r="I347" s="399">
        <v>927.56666666666683</v>
      </c>
      <c r="J347" s="399">
        <v>940.68333333333339</v>
      </c>
      <c r="K347" s="397">
        <v>914.45</v>
      </c>
      <c r="L347" s="397">
        <v>884.55</v>
      </c>
      <c r="M347" s="397">
        <v>0.46256000000000003</v>
      </c>
    </row>
    <row r="348" spans="1:13">
      <c r="A348" s="384">
        <v>338</v>
      </c>
      <c r="B348" s="397" t="s">
        <v>154</v>
      </c>
      <c r="C348" s="398">
        <v>14959.8</v>
      </c>
      <c r="D348" s="399">
        <v>14959.9</v>
      </c>
      <c r="E348" s="399">
        <v>14850.199999999999</v>
      </c>
      <c r="F348" s="399">
        <v>14740.599999999999</v>
      </c>
      <c r="G348" s="399">
        <v>14630.899999999998</v>
      </c>
      <c r="H348" s="399">
        <v>15069.5</v>
      </c>
      <c r="I348" s="399">
        <v>15179.2</v>
      </c>
      <c r="J348" s="399">
        <v>15288.800000000001</v>
      </c>
      <c r="K348" s="397">
        <v>15069.6</v>
      </c>
      <c r="L348" s="397">
        <v>14850.3</v>
      </c>
      <c r="M348" s="397">
        <v>0.49392000000000003</v>
      </c>
    </row>
    <row r="349" spans="1:13">
      <c r="A349" s="384">
        <v>339</v>
      </c>
      <c r="B349" s="397" t="s">
        <v>489</v>
      </c>
      <c r="C349" s="398">
        <v>24.1</v>
      </c>
      <c r="D349" s="399">
        <v>24.083333333333332</v>
      </c>
      <c r="E349" s="399">
        <v>23.516666666666666</v>
      </c>
      <c r="F349" s="399">
        <v>22.933333333333334</v>
      </c>
      <c r="G349" s="399">
        <v>22.366666666666667</v>
      </c>
      <c r="H349" s="399">
        <v>24.666666666666664</v>
      </c>
      <c r="I349" s="399">
        <v>25.233333333333334</v>
      </c>
      <c r="J349" s="399">
        <v>25.816666666666663</v>
      </c>
      <c r="K349" s="397">
        <v>24.65</v>
      </c>
      <c r="L349" s="397">
        <v>23.5</v>
      </c>
      <c r="M349" s="397">
        <v>5.3583299999999996</v>
      </c>
    </row>
    <row r="350" spans="1:13">
      <c r="A350" s="384">
        <v>340</v>
      </c>
      <c r="B350" s="397" t="s">
        <v>490</v>
      </c>
      <c r="C350" s="398">
        <v>1281.5</v>
      </c>
      <c r="D350" s="399">
        <v>1269.8333333333333</v>
      </c>
      <c r="E350" s="399">
        <v>1243.6666666666665</v>
      </c>
      <c r="F350" s="399">
        <v>1205.8333333333333</v>
      </c>
      <c r="G350" s="399">
        <v>1179.6666666666665</v>
      </c>
      <c r="H350" s="399">
        <v>1307.6666666666665</v>
      </c>
      <c r="I350" s="399">
        <v>1333.833333333333</v>
      </c>
      <c r="J350" s="399">
        <v>1371.6666666666665</v>
      </c>
      <c r="K350" s="397">
        <v>1296</v>
      </c>
      <c r="L350" s="397">
        <v>1232</v>
      </c>
      <c r="M350" s="397">
        <v>0.10763</v>
      </c>
    </row>
    <row r="351" spans="1:13">
      <c r="A351" s="384">
        <v>341</v>
      </c>
      <c r="B351" s="397" t="s">
        <v>274</v>
      </c>
      <c r="C351" s="398">
        <v>511</v>
      </c>
      <c r="D351" s="399">
        <v>510.91666666666669</v>
      </c>
      <c r="E351" s="399">
        <v>502.13333333333333</v>
      </c>
      <c r="F351" s="399">
        <v>493.26666666666665</v>
      </c>
      <c r="G351" s="399">
        <v>484.48333333333329</v>
      </c>
      <c r="H351" s="399">
        <v>519.7833333333333</v>
      </c>
      <c r="I351" s="399">
        <v>528.56666666666683</v>
      </c>
      <c r="J351" s="399">
        <v>537.43333333333339</v>
      </c>
      <c r="K351" s="397">
        <v>519.70000000000005</v>
      </c>
      <c r="L351" s="397">
        <v>502.05</v>
      </c>
      <c r="M351" s="397">
        <v>3.1961200000000001</v>
      </c>
    </row>
    <row r="352" spans="1:13">
      <c r="A352" s="384">
        <v>342</v>
      </c>
      <c r="B352" s="397" t="s">
        <v>159</v>
      </c>
      <c r="C352" s="398">
        <v>144.15</v>
      </c>
      <c r="D352" s="399">
        <v>143</v>
      </c>
      <c r="E352" s="399">
        <v>141.25</v>
      </c>
      <c r="F352" s="399">
        <v>138.35</v>
      </c>
      <c r="G352" s="399">
        <v>136.6</v>
      </c>
      <c r="H352" s="399">
        <v>145.9</v>
      </c>
      <c r="I352" s="399">
        <v>147.65</v>
      </c>
      <c r="J352" s="399">
        <v>150.55000000000001</v>
      </c>
      <c r="K352" s="397">
        <v>144.75</v>
      </c>
      <c r="L352" s="397">
        <v>140.1</v>
      </c>
      <c r="M352" s="397">
        <v>80.498660000000001</v>
      </c>
    </row>
    <row r="353" spans="1:13">
      <c r="A353" s="384">
        <v>343</v>
      </c>
      <c r="B353" s="397" t="s">
        <v>158</v>
      </c>
      <c r="C353" s="398">
        <v>168.5</v>
      </c>
      <c r="D353" s="399">
        <v>169.91666666666666</v>
      </c>
      <c r="E353" s="399">
        <v>166.18333333333331</v>
      </c>
      <c r="F353" s="399">
        <v>163.86666666666665</v>
      </c>
      <c r="G353" s="399">
        <v>160.1333333333333</v>
      </c>
      <c r="H353" s="399">
        <v>172.23333333333332</v>
      </c>
      <c r="I353" s="399">
        <v>175.96666666666667</v>
      </c>
      <c r="J353" s="399">
        <v>178.28333333333333</v>
      </c>
      <c r="K353" s="397">
        <v>173.65</v>
      </c>
      <c r="L353" s="397">
        <v>167.6</v>
      </c>
      <c r="M353" s="397">
        <v>5.40876</v>
      </c>
    </row>
    <row r="354" spans="1:13">
      <c r="A354" s="384">
        <v>344</v>
      </c>
      <c r="B354" s="397" t="s">
        <v>491</v>
      </c>
      <c r="C354" s="398">
        <v>184.8</v>
      </c>
      <c r="D354" s="399">
        <v>185.33333333333334</v>
      </c>
      <c r="E354" s="399">
        <v>183.91666666666669</v>
      </c>
      <c r="F354" s="399">
        <v>183.03333333333333</v>
      </c>
      <c r="G354" s="399">
        <v>181.61666666666667</v>
      </c>
      <c r="H354" s="399">
        <v>186.2166666666667</v>
      </c>
      <c r="I354" s="399">
        <v>187.63333333333338</v>
      </c>
      <c r="J354" s="399">
        <v>188.51666666666671</v>
      </c>
      <c r="K354" s="397">
        <v>186.75</v>
      </c>
      <c r="L354" s="397">
        <v>184.45</v>
      </c>
      <c r="M354" s="397">
        <v>0.51793999999999996</v>
      </c>
    </row>
    <row r="355" spans="1:13">
      <c r="A355" s="384">
        <v>345</v>
      </c>
      <c r="B355" s="397" t="s">
        <v>275</v>
      </c>
      <c r="C355" s="398">
        <v>3173.35</v>
      </c>
      <c r="D355" s="399">
        <v>3184.4500000000003</v>
      </c>
      <c r="E355" s="399">
        <v>3128.9000000000005</v>
      </c>
      <c r="F355" s="399">
        <v>3084.4500000000003</v>
      </c>
      <c r="G355" s="399">
        <v>3028.9000000000005</v>
      </c>
      <c r="H355" s="399">
        <v>3228.9000000000005</v>
      </c>
      <c r="I355" s="399">
        <v>3284.4500000000007</v>
      </c>
      <c r="J355" s="399">
        <v>3328.9000000000005</v>
      </c>
      <c r="K355" s="397">
        <v>3240</v>
      </c>
      <c r="L355" s="397">
        <v>3140</v>
      </c>
      <c r="M355" s="397">
        <v>0.23291999999999999</v>
      </c>
    </row>
    <row r="356" spans="1:13">
      <c r="A356" s="384">
        <v>346</v>
      </c>
      <c r="B356" s="397" t="s">
        <v>492</v>
      </c>
      <c r="C356" s="398">
        <v>77.900000000000006</v>
      </c>
      <c r="D356" s="399">
        <v>78.25</v>
      </c>
      <c r="E356" s="399">
        <v>77</v>
      </c>
      <c r="F356" s="399">
        <v>76.099999999999994</v>
      </c>
      <c r="G356" s="399">
        <v>74.849999999999994</v>
      </c>
      <c r="H356" s="399">
        <v>79.150000000000006</v>
      </c>
      <c r="I356" s="399">
        <v>80.400000000000006</v>
      </c>
      <c r="J356" s="399">
        <v>81.300000000000011</v>
      </c>
      <c r="K356" s="397">
        <v>79.5</v>
      </c>
      <c r="L356" s="397">
        <v>77.349999999999994</v>
      </c>
      <c r="M356" s="397">
        <v>0.88141999999999998</v>
      </c>
    </row>
    <row r="357" spans="1:13">
      <c r="A357" s="384">
        <v>347</v>
      </c>
      <c r="B357" s="397" t="s">
        <v>493</v>
      </c>
      <c r="C357" s="398">
        <v>190.8</v>
      </c>
      <c r="D357" s="399">
        <v>192.76666666666665</v>
      </c>
      <c r="E357" s="399">
        <v>185.5333333333333</v>
      </c>
      <c r="F357" s="399">
        <v>180.26666666666665</v>
      </c>
      <c r="G357" s="399">
        <v>173.0333333333333</v>
      </c>
      <c r="H357" s="399">
        <v>198.0333333333333</v>
      </c>
      <c r="I357" s="399">
        <v>205.26666666666665</v>
      </c>
      <c r="J357" s="399">
        <v>210.5333333333333</v>
      </c>
      <c r="K357" s="397">
        <v>200</v>
      </c>
      <c r="L357" s="397">
        <v>187.5</v>
      </c>
      <c r="M357" s="397">
        <v>1.90235</v>
      </c>
    </row>
    <row r="358" spans="1:13">
      <c r="A358" s="384">
        <v>348</v>
      </c>
      <c r="B358" s="397" t="s">
        <v>494</v>
      </c>
      <c r="C358" s="398">
        <v>219.1</v>
      </c>
      <c r="D358" s="399">
        <v>220.36666666666667</v>
      </c>
      <c r="E358" s="399">
        <v>216.73333333333335</v>
      </c>
      <c r="F358" s="399">
        <v>214.36666666666667</v>
      </c>
      <c r="G358" s="399">
        <v>210.73333333333335</v>
      </c>
      <c r="H358" s="399">
        <v>222.73333333333335</v>
      </c>
      <c r="I358" s="399">
        <v>226.36666666666667</v>
      </c>
      <c r="J358" s="399">
        <v>228.73333333333335</v>
      </c>
      <c r="K358" s="397">
        <v>224</v>
      </c>
      <c r="L358" s="397">
        <v>218</v>
      </c>
      <c r="M358" s="397">
        <v>0.19646</v>
      </c>
    </row>
    <row r="359" spans="1:13">
      <c r="A359" s="384">
        <v>349</v>
      </c>
      <c r="B359" s="397" t="s">
        <v>276</v>
      </c>
      <c r="C359" s="398">
        <v>55.55</v>
      </c>
      <c r="D359" s="399">
        <v>55.65</v>
      </c>
      <c r="E359" s="399">
        <v>54.4</v>
      </c>
      <c r="F359" s="399">
        <v>53.25</v>
      </c>
      <c r="G359" s="399">
        <v>52</v>
      </c>
      <c r="H359" s="399">
        <v>56.8</v>
      </c>
      <c r="I359" s="399">
        <v>58.05</v>
      </c>
      <c r="J359" s="399">
        <v>59.199999999999996</v>
      </c>
      <c r="K359" s="397">
        <v>56.9</v>
      </c>
      <c r="L359" s="397">
        <v>54.5</v>
      </c>
      <c r="M359" s="397">
        <v>14.046200000000001</v>
      </c>
    </row>
    <row r="360" spans="1:13">
      <c r="A360" s="384">
        <v>350</v>
      </c>
      <c r="B360" s="397" t="s">
        <v>495</v>
      </c>
      <c r="C360" s="398">
        <v>32.65</v>
      </c>
      <c r="D360" s="399">
        <v>32.783333333333331</v>
      </c>
      <c r="E360" s="399">
        <v>31.86666666666666</v>
      </c>
      <c r="F360" s="399">
        <v>31.083333333333329</v>
      </c>
      <c r="G360" s="399">
        <v>30.166666666666657</v>
      </c>
      <c r="H360" s="399">
        <v>33.566666666666663</v>
      </c>
      <c r="I360" s="399">
        <v>34.483333333333334</v>
      </c>
      <c r="J360" s="399">
        <v>35.266666666666666</v>
      </c>
      <c r="K360" s="397">
        <v>33.700000000000003</v>
      </c>
      <c r="L360" s="397">
        <v>32</v>
      </c>
      <c r="M360" s="397">
        <v>57.436129999999999</v>
      </c>
    </row>
    <row r="361" spans="1:13">
      <c r="A361" s="384">
        <v>351</v>
      </c>
      <c r="B361" s="397" t="s">
        <v>277</v>
      </c>
      <c r="C361" s="398">
        <v>1388.25</v>
      </c>
      <c r="D361" s="399">
        <v>1402.0333333333335</v>
      </c>
      <c r="E361" s="399">
        <v>1371.2166666666672</v>
      </c>
      <c r="F361" s="399">
        <v>1354.1833333333336</v>
      </c>
      <c r="G361" s="399">
        <v>1323.3666666666672</v>
      </c>
      <c r="H361" s="399">
        <v>1419.0666666666671</v>
      </c>
      <c r="I361" s="399">
        <v>1449.8833333333332</v>
      </c>
      <c r="J361" s="399">
        <v>1466.916666666667</v>
      </c>
      <c r="K361" s="397">
        <v>1432.85</v>
      </c>
      <c r="L361" s="397">
        <v>1385</v>
      </c>
      <c r="M361" s="397">
        <v>1.21109</v>
      </c>
    </row>
    <row r="362" spans="1:13">
      <c r="A362" s="384">
        <v>352</v>
      </c>
      <c r="B362" s="397" t="s">
        <v>278</v>
      </c>
      <c r="C362" s="398">
        <v>535.79999999999995</v>
      </c>
      <c r="D362" s="399">
        <v>539.58333333333337</v>
      </c>
      <c r="E362" s="399">
        <v>525.2166666666667</v>
      </c>
      <c r="F362" s="399">
        <v>514.63333333333333</v>
      </c>
      <c r="G362" s="399">
        <v>500.26666666666665</v>
      </c>
      <c r="H362" s="399">
        <v>550.16666666666674</v>
      </c>
      <c r="I362" s="399">
        <v>564.5333333333333</v>
      </c>
      <c r="J362" s="399">
        <v>575.11666666666679</v>
      </c>
      <c r="K362" s="397">
        <v>553.95000000000005</v>
      </c>
      <c r="L362" s="397">
        <v>529</v>
      </c>
      <c r="M362" s="397">
        <v>7.3301499999999997</v>
      </c>
    </row>
    <row r="363" spans="1:13">
      <c r="A363" s="384">
        <v>353</v>
      </c>
      <c r="B363" s="397" t="s">
        <v>496</v>
      </c>
      <c r="C363" s="398">
        <v>172</v>
      </c>
      <c r="D363" s="399">
        <v>170.48333333333332</v>
      </c>
      <c r="E363" s="399">
        <v>166.51666666666665</v>
      </c>
      <c r="F363" s="399">
        <v>161.03333333333333</v>
      </c>
      <c r="G363" s="399">
        <v>157.06666666666666</v>
      </c>
      <c r="H363" s="399">
        <v>175.96666666666664</v>
      </c>
      <c r="I363" s="399">
        <v>179.93333333333328</v>
      </c>
      <c r="J363" s="399">
        <v>185.41666666666663</v>
      </c>
      <c r="K363" s="397">
        <v>174.45</v>
      </c>
      <c r="L363" s="397">
        <v>165</v>
      </c>
      <c r="M363" s="397">
        <v>4.9577299999999997</v>
      </c>
    </row>
    <row r="364" spans="1:13">
      <c r="A364" s="384">
        <v>354</v>
      </c>
      <c r="B364" s="397" t="s">
        <v>497</v>
      </c>
      <c r="C364" s="398">
        <v>59.6</v>
      </c>
      <c r="D364" s="399">
        <v>59.716666666666669</v>
      </c>
      <c r="E364" s="399">
        <v>59.033333333333339</v>
      </c>
      <c r="F364" s="399">
        <v>58.466666666666669</v>
      </c>
      <c r="G364" s="399">
        <v>57.783333333333339</v>
      </c>
      <c r="H364" s="399">
        <v>60.283333333333339</v>
      </c>
      <c r="I364" s="399">
        <v>60.966666666666676</v>
      </c>
      <c r="J364" s="399">
        <v>61.533333333333339</v>
      </c>
      <c r="K364" s="397">
        <v>60.4</v>
      </c>
      <c r="L364" s="397">
        <v>59.15</v>
      </c>
      <c r="M364" s="397">
        <v>4.4772699999999999</v>
      </c>
    </row>
    <row r="365" spans="1:13">
      <c r="A365" s="384">
        <v>355</v>
      </c>
      <c r="B365" s="397" t="s">
        <v>167</v>
      </c>
      <c r="C365" s="398">
        <v>1781.5</v>
      </c>
      <c r="D365" s="399">
        <v>1788.7833333333335</v>
      </c>
      <c r="E365" s="399">
        <v>1767.7166666666672</v>
      </c>
      <c r="F365" s="399">
        <v>1753.9333333333336</v>
      </c>
      <c r="G365" s="399">
        <v>1732.8666666666672</v>
      </c>
      <c r="H365" s="399">
        <v>1802.5666666666671</v>
      </c>
      <c r="I365" s="399">
        <v>1823.6333333333332</v>
      </c>
      <c r="J365" s="399">
        <v>1837.416666666667</v>
      </c>
      <c r="K365" s="397">
        <v>1809.85</v>
      </c>
      <c r="L365" s="397">
        <v>1775</v>
      </c>
      <c r="M365" s="397">
        <v>2.3303099999999999</v>
      </c>
    </row>
    <row r="366" spans="1:13">
      <c r="A366" s="384">
        <v>356</v>
      </c>
      <c r="B366" s="397" t="s">
        <v>160</v>
      </c>
      <c r="C366" s="398">
        <v>25049.8</v>
      </c>
      <c r="D366" s="399">
        <v>25202.083333333332</v>
      </c>
      <c r="E366" s="399">
        <v>24554.166666666664</v>
      </c>
      <c r="F366" s="399">
        <v>24058.533333333333</v>
      </c>
      <c r="G366" s="399">
        <v>23410.616666666665</v>
      </c>
      <c r="H366" s="399">
        <v>25697.716666666664</v>
      </c>
      <c r="I366" s="399">
        <v>26345.633333333328</v>
      </c>
      <c r="J366" s="399">
        <v>26841.266666666663</v>
      </c>
      <c r="K366" s="397">
        <v>25850</v>
      </c>
      <c r="L366" s="397">
        <v>24706.45</v>
      </c>
      <c r="M366" s="397">
        <v>0.30365999999999999</v>
      </c>
    </row>
    <row r="367" spans="1:13">
      <c r="A367" s="384">
        <v>357</v>
      </c>
      <c r="B367" s="397" t="s">
        <v>498</v>
      </c>
      <c r="C367" s="398">
        <v>145.05000000000001</v>
      </c>
      <c r="D367" s="399">
        <v>145.68333333333337</v>
      </c>
      <c r="E367" s="399">
        <v>141.46666666666673</v>
      </c>
      <c r="F367" s="399">
        <v>137.88333333333335</v>
      </c>
      <c r="G367" s="399">
        <v>133.66666666666671</v>
      </c>
      <c r="H367" s="399">
        <v>149.26666666666674</v>
      </c>
      <c r="I367" s="399">
        <v>153.48333333333338</v>
      </c>
      <c r="J367" s="399">
        <v>157.06666666666675</v>
      </c>
      <c r="K367" s="397">
        <v>149.9</v>
      </c>
      <c r="L367" s="397">
        <v>142.1</v>
      </c>
      <c r="M367" s="397">
        <v>3.9311199999999999</v>
      </c>
    </row>
    <row r="368" spans="1:13">
      <c r="A368" s="384">
        <v>358</v>
      </c>
      <c r="B368" s="397" t="s">
        <v>499</v>
      </c>
      <c r="C368" s="398">
        <v>614.20000000000005</v>
      </c>
      <c r="D368" s="399">
        <v>617.11666666666667</v>
      </c>
      <c r="E368" s="399">
        <v>609.63333333333333</v>
      </c>
      <c r="F368" s="399">
        <v>605.06666666666661</v>
      </c>
      <c r="G368" s="399">
        <v>597.58333333333326</v>
      </c>
      <c r="H368" s="399">
        <v>621.68333333333339</v>
      </c>
      <c r="I368" s="399">
        <v>629.16666666666674</v>
      </c>
      <c r="J368" s="399">
        <v>633.73333333333346</v>
      </c>
      <c r="K368" s="397">
        <v>624.6</v>
      </c>
      <c r="L368" s="397">
        <v>612.54999999999995</v>
      </c>
      <c r="M368" s="397">
        <v>2.3600500000000002</v>
      </c>
    </row>
    <row r="369" spans="1:13">
      <c r="A369" s="384">
        <v>359</v>
      </c>
      <c r="B369" s="397" t="s">
        <v>162</v>
      </c>
      <c r="C369" s="398">
        <v>283.5</v>
      </c>
      <c r="D369" s="399">
        <v>284.45</v>
      </c>
      <c r="E369" s="399">
        <v>280.04999999999995</v>
      </c>
      <c r="F369" s="399">
        <v>276.59999999999997</v>
      </c>
      <c r="G369" s="399">
        <v>272.19999999999993</v>
      </c>
      <c r="H369" s="399">
        <v>287.89999999999998</v>
      </c>
      <c r="I369" s="399">
        <v>292.29999999999995</v>
      </c>
      <c r="J369" s="399">
        <v>295.75</v>
      </c>
      <c r="K369" s="397">
        <v>288.85000000000002</v>
      </c>
      <c r="L369" s="397">
        <v>281</v>
      </c>
      <c r="M369" s="397">
        <v>48.618690000000001</v>
      </c>
    </row>
    <row r="370" spans="1:13">
      <c r="A370" s="384">
        <v>360</v>
      </c>
      <c r="B370" s="397" t="s">
        <v>279</v>
      </c>
      <c r="C370" s="398">
        <v>4008.55</v>
      </c>
      <c r="D370" s="399">
        <v>4052.5166666666664</v>
      </c>
      <c r="E370" s="399">
        <v>3956.0333333333328</v>
      </c>
      <c r="F370" s="399">
        <v>3903.5166666666664</v>
      </c>
      <c r="G370" s="399">
        <v>3807.0333333333328</v>
      </c>
      <c r="H370" s="399">
        <v>4105.0333333333328</v>
      </c>
      <c r="I370" s="399">
        <v>4201.5166666666664</v>
      </c>
      <c r="J370" s="399">
        <v>4254.0333333333328</v>
      </c>
      <c r="K370" s="397">
        <v>4149</v>
      </c>
      <c r="L370" s="397">
        <v>4000</v>
      </c>
      <c r="M370" s="397">
        <v>0.48032000000000002</v>
      </c>
    </row>
    <row r="371" spans="1:13">
      <c r="A371" s="384">
        <v>361</v>
      </c>
      <c r="B371" s="397" t="s">
        <v>500</v>
      </c>
      <c r="C371" s="398">
        <v>125.3</v>
      </c>
      <c r="D371" s="399">
        <v>125.71666666666665</v>
      </c>
      <c r="E371" s="399">
        <v>123.7833333333333</v>
      </c>
      <c r="F371" s="399">
        <v>122.26666666666665</v>
      </c>
      <c r="G371" s="399">
        <v>120.3333333333333</v>
      </c>
      <c r="H371" s="399">
        <v>127.23333333333331</v>
      </c>
      <c r="I371" s="399">
        <v>129.16666666666669</v>
      </c>
      <c r="J371" s="399">
        <v>130.68333333333331</v>
      </c>
      <c r="K371" s="397">
        <v>127.65</v>
      </c>
      <c r="L371" s="397">
        <v>124.2</v>
      </c>
      <c r="M371" s="397">
        <v>7.1714799999999999</v>
      </c>
    </row>
    <row r="372" spans="1:13">
      <c r="A372" s="384">
        <v>362</v>
      </c>
      <c r="B372" s="397" t="s">
        <v>501</v>
      </c>
      <c r="C372" s="398">
        <v>718.1</v>
      </c>
      <c r="D372" s="399">
        <v>720.36666666666667</v>
      </c>
      <c r="E372" s="399">
        <v>710.73333333333335</v>
      </c>
      <c r="F372" s="399">
        <v>703.36666666666667</v>
      </c>
      <c r="G372" s="399">
        <v>693.73333333333335</v>
      </c>
      <c r="H372" s="399">
        <v>727.73333333333335</v>
      </c>
      <c r="I372" s="399">
        <v>737.36666666666679</v>
      </c>
      <c r="J372" s="399">
        <v>744.73333333333335</v>
      </c>
      <c r="K372" s="397">
        <v>730</v>
      </c>
      <c r="L372" s="397">
        <v>713</v>
      </c>
      <c r="M372" s="397">
        <v>0.95128000000000001</v>
      </c>
    </row>
    <row r="373" spans="1:13">
      <c r="A373" s="384">
        <v>363</v>
      </c>
      <c r="B373" s="397" t="s">
        <v>164</v>
      </c>
      <c r="C373" s="398">
        <v>1397.95</v>
      </c>
      <c r="D373" s="399">
        <v>1405.1666666666667</v>
      </c>
      <c r="E373" s="399">
        <v>1385.8833333333334</v>
      </c>
      <c r="F373" s="399">
        <v>1373.8166666666666</v>
      </c>
      <c r="G373" s="399">
        <v>1354.5333333333333</v>
      </c>
      <c r="H373" s="399">
        <v>1417.2333333333336</v>
      </c>
      <c r="I373" s="399">
        <v>1436.5166666666669</v>
      </c>
      <c r="J373" s="399">
        <v>1448.5833333333337</v>
      </c>
      <c r="K373" s="397">
        <v>1424.45</v>
      </c>
      <c r="L373" s="397">
        <v>1393.1</v>
      </c>
      <c r="M373" s="397">
        <v>6.9546400000000004</v>
      </c>
    </row>
    <row r="374" spans="1:13">
      <c r="A374" s="384">
        <v>364</v>
      </c>
      <c r="B374" s="397" t="s">
        <v>161</v>
      </c>
      <c r="C374" s="398">
        <v>1758.05</v>
      </c>
      <c r="D374" s="399">
        <v>1739.3666666666668</v>
      </c>
      <c r="E374" s="399">
        <v>1710.7333333333336</v>
      </c>
      <c r="F374" s="399">
        <v>1663.4166666666667</v>
      </c>
      <c r="G374" s="399">
        <v>1634.7833333333335</v>
      </c>
      <c r="H374" s="399">
        <v>1786.6833333333336</v>
      </c>
      <c r="I374" s="399">
        <v>1815.3166666666668</v>
      </c>
      <c r="J374" s="399">
        <v>1862.6333333333337</v>
      </c>
      <c r="K374" s="397">
        <v>1768</v>
      </c>
      <c r="L374" s="397">
        <v>1692.05</v>
      </c>
      <c r="M374" s="397">
        <v>19.809529999999999</v>
      </c>
    </row>
    <row r="375" spans="1:13">
      <c r="A375" s="384">
        <v>365</v>
      </c>
      <c r="B375" s="397" t="s">
        <v>502</v>
      </c>
      <c r="C375" s="398">
        <v>854.9</v>
      </c>
      <c r="D375" s="399">
        <v>859.1</v>
      </c>
      <c r="E375" s="399">
        <v>843.2</v>
      </c>
      <c r="F375" s="399">
        <v>831.5</v>
      </c>
      <c r="G375" s="399">
        <v>815.6</v>
      </c>
      <c r="H375" s="399">
        <v>870.80000000000007</v>
      </c>
      <c r="I375" s="399">
        <v>886.69999999999993</v>
      </c>
      <c r="J375" s="399">
        <v>898.40000000000009</v>
      </c>
      <c r="K375" s="397">
        <v>875</v>
      </c>
      <c r="L375" s="397">
        <v>847.4</v>
      </c>
      <c r="M375" s="397">
        <v>1.5688899999999999</v>
      </c>
    </row>
    <row r="376" spans="1:13">
      <c r="A376" s="384">
        <v>366</v>
      </c>
      <c r="B376" s="397" t="s">
        <v>163</v>
      </c>
      <c r="C376" s="398">
        <v>111.1</v>
      </c>
      <c r="D376" s="399">
        <v>110.45</v>
      </c>
      <c r="E376" s="399">
        <v>108.80000000000001</v>
      </c>
      <c r="F376" s="399">
        <v>106.50000000000001</v>
      </c>
      <c r="G376" s="399">
        <v>104.85000000000002</v>
      </c>
      <c r="H376" s="399">
        <v>112.75</v>
      </c>
      <c r="I376" s="399">
        <v>114.4</v>
      </c>
      <c r="J376" s="399">
        <v>116.69999999999999</v>
      </c>
      <c r="K376" s="397">
        <v>112.1</v>
      </c>
      <c r="L376" s="397">
        <v>108.15</v>
      </c>
      <c r="M376" s="397">
        <v>54.878979999999999</v>
      </c>
    </row>
    <row r="377" spans="1:13">
      <c r="A377" s="384">
        <v>367</v>
      </c>
      <c r="B377" s="397" t="s">
        <v>166</v>
      </c>
      <c r="C377" s="398">
        <v>197.3</v>
      </c>
      <c r="D377" s="399">
        <v>197.63333333333333</v>
      </c>
      <c r="E377" s="399">
        <v>196.41666666666666</v>
      </c>
      <c r="F377" s="399">
        <v>195.53333333333333</v>
      </c>
      <c r="G377" s="399">
        <v>194.31666666666666</v>
      </c>
      <c r="H377" s="399">
        <v>198.51666666666665</v>
      </c>
      <c r="I377" s="399">
        <v>199.73333333333335</v>
      </c>
      <c r="J377" s="399">
        <v>200.61666666666665</v>
      </c>
      <c r="K377" s="397">
        <v>198.85</v>
      </c>
      <c r="L377" s="397">
        <v>196.75</v>
      </c>
      <c r="M377" s="397">
        <v>49.52073</v>
      </c>
    </row>
    <row r="378" spans="1:13">
      <c r="A378" s="384">
        <v>368</v>
      </c>
      <c r="B378" s="397" t="s">
        <v>503</v>
      </c>
      <c r="C378" s="398">
        <v>113.4</v>
      </c>
      <c r="D378" s="399">
        <v>114.35000000000001</v>
      </c>
      <c r="E378" s="399">
        <v>112.10000000000002</v>
      </c>
      <c r="F378" s="399">
        <v>110.80000000000001</v>
      </c>
      <c r="G378" s="399">
        <v>108.55000000000003</v>
      </c>
      <c r="H378" s="399">
        <v>115.65000000000002</v>
      </c>
      <c r="I378" s="399">
        <v>117.89999999999999</v>
      </c>
      <c r="J378" s="399">
        <v>119.20000000000002</v>
      </c>
      <c r="K378" s="397">
        <v>116.6</v>
      </c>
      <c r="L378" s="397">
        <v>113.05</v>
      </c>
      <c r="M378" s="397">
        <v>11.647309999999999</v>
      </c>
    </row>
    <row r="379" spans="1:13">
      <c r="A379" s="384">
        <v>369</v>
      </c>
      <c r="B379" s="397" t="s">
        <v>280</v>
      </c>
      <c r="C379" s="398">
        <v>305.8</v>
      </c>
      <c r="D379" s="399">
        <v>307.25</v>
      </c>
      <c r="E379" s="399">
        <v>299.8</v>
      </c>
      <c r="F379" s="399">
        <v>293.8</v>
      </c>
      <c r="G379" s="399">
        <v>286.35000000000002</v>
      </c>
      <c r="H379" s="399">
        <v>313.25</v>
      </c>
      <c r="I379" s="399">
        <v>320.70000000000005</v>
      </c>
      <c r="J379" s="399">
        <v>326.7</v>
      </c>
      <c r="K379" s="397">
        <v>314.7</v>
      </c>
      <c r="L379" s="397">
        <v>301.25</v>
      </c>
      <c r="M379" s="397">
        <v>1.69709</v>
      </c>
    </row>
    <row r="380" spans="1:13">
      <c r="A380" s="384">
        <v>370</v>
      </c>
      <c r="B380" s="397" t="s">
        <v>504</v>
      </c>
      <c r="C380" s="398">
        <v>83.05</v>
      </c>
      <c r="D380" s="399">
        <v>81.716666666666669</v>
      </c>
      <c r="E380" s="399">
        <v>79.733333333333334</v>
      </c>
      <c r="F380" s="399">
        <v>76.416666666666671</v>
      </c>
      <c r="G380" s="399">
        <v>74.433333333333337</v>
      </c>
      <c r="H380" s="399">
        <v>85.033333333333331</v>
      </c>
      <c r="I380" s="399">
        <v>87.01666666666668</v>
      </c>
      <c r="J380" s="399">
        <v>90.333333333333329</v>
      </c>
      <c r="K380" s="397">
        <v>83.7</v>
      </c>
      <c r="L380" s="397">
        <v>78.400000000000006</v>
      </c>
      <c r="M380" s="397">
        <v>2.4362200000000001</v>
      </c>
    </row>
    <row r="381" spans="1:13">
      <c r="A381" s="384">
        <v>371</v>
      </c>
      <c r="B381" s="397" t="s">
        <v>505</v>
      </c>
      <c r="C381" s="398">
        <v>4614.2</v>
      </c>
      <c r="D381" s="399">
        <v>4641.333333333333</v>
      </c>
      <c r="E381" s="399">
        <v>4572.7666666666664</v>
      </c>
      <c r="F381" s="399">
        <v>4531.333333333333</v>
      </c>
      <c r="G381" s="399">
        <v>4462.7666666666664</v>
      </c>
      <c r="H381" s="399">
        <v>4682.7666666666664</v>
      </c>
      <c r="I381" s="399">
        <v>4751.3333333333339</v>
      </c>
      <c r="J381" s="399">
        <v>4792.7666666666664</v>
      </c>
      <c r="K381" s="397">
        <v>4709.8999999999996</v>
      </c>
      <c r="L381" s="397">
        <v>4599.8999999999996</v>
      </c>
      <c r="M381" s="397">
        <v>0.14996000000000001</v>
      </c>
    </row>
    <row r="382" spans="1:13">
      <c r="A382" s="384">
        <v>372</v>
      </c>
      <c r="B382" s="397" t="s">
        <v>281</v>
      </c>
      <c r="C382" s="398">
        <v>12115.8</v>
      </c>
      <c r="D382" s="399">
        <v>12156.566666666666</v>
      </c>
      <c r="E382" s="399">
        <v>11924.233333333332</v>
      </c>
      <c r="F382" s="399">
        <v>11732.666666666666</v>
      </c>
      <c r="G382" s="399">
        <v>11500.333333333332</v>
      </c>
      <c r="H382" s="399">
        <v>12348.133333333331</v>
      </c>
      <c r="I382" s="399">
        <v>12580.466666666667</v>
      </c>
      <c r="J382" s="399">
        <v>12772.033333333331</v>
      </c>
      <c r="K382" s="397">
        <v>12388.9</v>
      </c>
      <c r="L382" s="397">
        <v>11965</v>
      </c>
      <c r="M382" s="397">
        <v>5.0770000000000003E-2</v>
      </c>
    </row>
    <row r="383" spans="1:13">
      <c r="A383" s="384">
        <v>373</v>
      </c>
      <c r="B383" s="397" t="s">
        <v>165</v>
      </c>
      <c r="C383" s="398">
        <v>67.150000000000006</v>
      </c>
      <c r="D383" s="399">
        <v>66.666666666666671</v>
      </c>
      <c r="E383" s="399">
        <v>65.583333333333343</v>
      </c>
      <c r="F383" s="399">
        <v>64.016666666666666</v>
      </c>
      <c r="G383" s="399">
        <v>62.933333333333337</v>
      </c>
      <c r="H383" s="399">
        <v>68.233333333333348</v>
      </c>
      <c r="I383" s="399">
        <v>69.316666666666691</v>
      </c>
      <c r="J383" s="399">
        <v>70.883333333333354</v>
      </c>
      <c r="K383" s="397">
        <v>67.75</v>
      </c>
      <c r="L383" s="397">
        <v>65.099999999999994</v>
      </c>
      <c r="M383" s="397">
        <v>290.95990999999998</v>
      </c>
    </row>
    <row r="384" spans="1:13">
      <c r="A384" s="384">
        <v>374</v>
      </c>
      <c r="B384" s="397" t="s">
        <v>282</v>
      </c>
      <c r="C384" s="398">
        <v>498.7</v>
      </c>
      <c r="D384" s="399">
        <v>503.40000000000003</v>
      </c>
      <c r="E384" s="399">
        <v>488.80000000000007</v>
      </c>
      <c r="F384" s="399">
        <v>478.90000000000003</v>
      </c>
      <c r="G384" s="399">
        <v>464.30000000000007</v>
      </c>
      <c r="H384" s="399">
        <v>513.30000000000007</v>
      </c>
      <c r="I384" s="399">
        <v>527.90000000000009</v>
      </c>
      <c r="J384" s="399">
        <v>537.80000000000007</v>
      </c>
      <c r="K384" s="397">
        <v>518</v>
      </c>
      <c r="L384" s="397">
        <v>493.5</v>
      </c>
      <c r="M384" s="397">
        <v>2.2110400000000001</v>
      </c>
    </row>
    <row r="385" spans="1:13">
      <c r="A385" s="384">
        <v>375</v>
      </c>
      <c r="B385" s="397" t="s">
        <v>169</v>
      </c>
      <c r="C385" s="398">
        <v>310.45</v>
      </c>
      <c r="D385" s="399">
        <v>312.84999999999997</v>
      </c>
      <c r="E385" s="399">
        <v>300.89999999999992</v>
      </c>
      <c r="F385" s="399">
        <v>291.34999999999997</v>
      </c>
      <c r="G385" s="399">
        <v>279.39999999999992</v>
      </c>
      <c r="H385" s="399">
        <v>322.39999999999992</v>
      </c>
      <c r="I385" s="399">
        <v>334.34999999999997</v>
      </c>
      <c r="J385" s="399">
        <v>343.89999999999992</v>
      </c>
      <c r="K385" s="397">
        <v>324.8</v>
      </c>
      <c r="L385" s="397">
        <v>303.3</v>
      </c>
      <c r="M385" s="397">
        <v>190.35302999999999</v>
      </c>
    </row>
    <row r="386" spans="1:13">
      <c r="A386" s="384">
        <v>376</v>
      </c>
      <c r="B386" s="397" t="s">
        <v>170</v>
      </c>
      <c r="C386" s="398">
        <v>141.6</v>
      </c>
      <c r="D386" s="399">
        <v>140.95000000000002</v>
      </c>
      <c r="E386" s="399">
        <v>139.80000000000004</v>
      </c>
      <c r="F386" s="399">
        <v>138.00000000000003</v>
      </c>
      <c r="G386" s="399">
        <v>136.85000000000005</v>
      </c>
      <c r="H386" s="399">
        <v>142.75000000000003</v>
      </c>
      <c r="I386" s="399">
        <v>143.9</v>
      </c>
      <c r="J386" s="399">
        <v>145.70000000000002</v>
      </c>
      <c r="K386" s="397">
        <v>142.1</v>
      </c>
      <c r="L386" s="397">
        <v>139.15</v>
      </c>
      <c r="M386" s="397">
        <v>49.393030000000003</v>
      </c>
    </row>
    <row r="387" spans="1:13">
      <c r="A387" s="384">
        <v>377</v>
      </c>
      <c r="B387" s="397" t="s">
        <v>506</v>
      </c>
      <c r="C387" s="398">
        <v>287</v>
      </c>
      <c r="D387" s="399">
        <v>282.65000000000003</v>
      </c>
      <c r="E387" s="399">
        <v>276.65000000000009</v>
      </c>
      <c r="F387" s="399">
        <v>266.30000000000007</v>
      </c>
      <c r="G387" s="399">
        <v>260.30000000000013</v>
      </c>
      <c r="H387" s="399">
        <v>293.00000000000006</v>
      </c>
      <c r="I387" s="399">
        <v>298.99999999999994</v>
      </c>
      <c r="J387" s="399">
        <v>309.35000000000002</v>
      </c>
      <c r="K387" s="397">
        <v>288.64999999999998</v>
      </c>
      <c r="L387" s="397">
        <v>272.3</v>
      </c>
      <c r="M387" s="397">
        <v>4.55837</v>
      </c>
    </row>
    <row r="388" spans="1:13">
      <c r="A388" s="384">
        <v>378</v>
      </c>
      <c r="B388" s="397" t="s">
        <v>507</v>
      </c>
      <c r="C388" s="398">
        <v>324.85000000000002</v>
      </c>
      <c r="D388" s="399">
        <v>322.55</v>
      </c>
      <c r="E388" s="399">
        <v>314.3</v>
      </c>
      <c r="F388" s="399">
        <v>303.75</v>
      </c>
      <c r="G388" s="399">
        <v>295.5</v>
      </c>
      <c r="H388" s="399">
        <v>333.1</v>
      </c>
      <c r="I388" s="399">
        <v>341.35</v>
      </c>
      <c r="J388" s="399">
        <v>351.90000000000003</v>
      </c>
      <c r="K388" s="397">
        <v>330.8</v>
      </c>
      <c r="L388" s="397">
        <v>312</v>
      </c>
      <c r="M388" s="397">
        <v>4.3712099999999996</v>
      </c>
    </row>
    <row r="389" spans="1:13">
      <c r="A389" s="384">
        <v>379</v>
      </c>
      <c r="B389" s="397" t="s">
        <v>508</v>
      </c>
      <c r="C389" s="398">
        <v>25.45</v>
      </c>
      <c r="D389" s="399">
        <v>25</v>
      </c>
      <c r="E389" s="399">
        <v>24.25</v>
      </c>
      <c r="F389" s="399">
        <v>23.05</v>
      </c>
      <c r="G389" s="399">
        <v>22.3</v>
      </c>
      <c r="H389" s="399">
        <v>26.2</v>
      </c>
      <c r="I389" s="399">
        <v>26.95</v>
      </c>
      <c r="J389" s="399">
        <v>28.15</v>
      </c>
      <c r="K389" s="397">
        <v>25.75</v>
      </c>
      <c r="L389" s="397">
        <v>23.8</v>
      </c>
      <c r="M389" s="397">
        <v>185.16376</v>
      </c>
    </row>
    <row r="390" spans="1:13">
      <c r="A390" s="384">
        <v>380</v>
      </c>
      <c r="B390" s="397" t="s">
        <v>509</v>
      </c>
      <c r="C390" s="398">
        <v>102.35</v>
      </c>
      <c r="D390" s="399">
        <v>102.5</v>
      </c>
      <c r="E390" s="399">
        <v>97.9</v>
      </c>
      <c r="F390" s="399">
        <v>93.45</v>
      </c>
      <c r="G390" s="399">
        <v>88.850000000000009</v>
      </c>
      <c r="H390" s="399">
        <v>106.95</v>
      </c>
      <c r="I390" s="399">
        <v>111.55</v>
      </c>
      <c r="J390" s="399">
        <v>116</v>
      </c>
      <c r="K390" s="397">
        <v>107.1</v>
      </c>
      <c r="L390" s="397">
        <v>98.05</v>
      </c>
      <c r="M390" s="397">
        <v>42.023180000000004</v>
      </c>
    </row>
    <row r="391" spans="1:13">
      <c r="A391" s="384">
        <v>381</v>
      </c>
      <c r="B391" s="397" t="s">
        <v>283</v>
      </c>
      <c r="C391" s="398">
        <v>678.7</v>
      </c>
      <c r="D391" s="399">
        <v>679.41666666666663</v>
      </c>
      <c r="E391" s="399">
        <v>675.63333333333321</v>
      </c>
      <c r="F391" s="399">
        <v>672.56666666666661</v>
      </c>
      <c r="G391" s="399">
        <v>668.78333333333319</v>
      </c>
      <c r="H391" s="399">
        <v>682.48333333333323</v>
      </c>
      <c r="I391" s="399">
        <v>686.26666666666677</v>
      </c>
      <c r="J391" s="399">
        <v>689.33333333333326</v>
      </c>
      <c r="K391" s="397">
        <v>683.2</v>
      </c>
      <c r="L391" s="397">
        <v>676.35</v>
      </c>
      <c r="M391" s="397">
        <v>2.5481699999999998</v>
      </c>
    </row>
    <row r="392" spans="1:13">
      <c r="A392" s="384">
        <v>382</v>
      </c>
      <c r="B392" s="397" t="s">
        <v>510</v>
      </c>
      <c r="C392" s="398">
        <v>169.35</v>
      </c>
      <c r="D392" s="399">
        <v>169.03333333333333</v>
      </c>
      <c r="E392" s="399">
        <v>166.86666666666667</v>
      </c>
      <c r="F392" s="399">
        <v>164.38333333333335</v>
      </c>
      <c r="G392" s="399">
        <v>162.2166666666667</v>
      </c>
      <c r="H392" s="399">
        <v>171.51666666666665</v>
      </c>
      <c r="I392" s="399">
        <v>173.68333333333334</v>
      </c>
      <c r="J392" s="399">
        <v>176.16666666666663</v>
      </c>
      <c r="K392" s="397">
        <v>171.2</v>
      </c>
      <c r="L392" s="397">
        <v>166.55</v>
      </c>
      <c r="M392" s="397">
        <v>1.26335</v>
      </c>
    </row>
    <row r="393" spans="1:13">
      <c r="A393" s="384">
        <v>383</v>
      </c>
      <c r="B393" s="397" t="s">
        <v>511</v>
      </c>
      <c r="C393" s="398">
        <v>54.5</v>
      </c>
      <c r="D393" s="399">
        <v>55.066666666666663</v>
      </c>
      <c r="E393" s="399">
        <v>53.233333333333327</v>
      </c>
      <c r="F393" s="399">
        <v>51.966666666666661</v>
      </c>
      <c r="G393" s="399">
        <v>50.133333333333326</v>
      </c>
      <c r="H393" s="399">
        <v>56.333333333333329</v>
      </c>
      <c r="I393" s="399">
        <v>58.166666666666671</v>
      </c>
      <c r="J393" s="399">
        <v>59.43333333333333</v>
      </c>
      <c r="K393" s="397">
        <v>56.9</v>
      </c>
      <c r="L393" s="397">
        <v>53.8</v>
      </c>
      <c r="M393" s="397">
        <v>16.921050000000001</v>
      </c>
    </row>
    <row r="394" spans="1:13">
      <c r="A394" s="384">
        <v>384</v>
      </c>
      <c r="B394" s="397" t="s">
        <v>512</v>
      </c>
      <c r="C394" s="398">
        <v>960.6</v>
      </c>
      <c r="D394" s="399">
        <v>953.23333333333346</v>
      </c>
      <c r="E394" s="399">
        <v>942.51666666666688</v>
      </c>
      <c r="F394" s="399">
        <v>924.43333333333339</v>
      </c>
      <c r="G394" s="399">
        <v>913.71666666666681</v>
      </c>
      <c r="H394" s="399">
        <v>971.31666666666695</v>
      </c>
      <c r="I394" s="399">
        <v>982.03333333333342</v>
      </c>
      <c r="J394" s="399">
        <v>1000.116666666667</v>
      </c>
      <c r="K394" s="397">
        <v>963.95</v>
      </c>
      <c r="L394" s="397">
        <v>935.15</v>
      </c>
      <c r="M394" s="397">
        <v>5.2830000000000002E-2</v>
      </c>
    </row>
    <row r="395" spans="1:13">
      <c r="A395" s="384">
        <v>385</v>
      </c>
      <c r="B395" s="397" t="s">
        <v>513</v>
      </c>
      <c r="C395" s="398">
        <v>591.04999999999995</v>
      </c>
      <c r="D395" s="399">
        <v>587.26666666666665</v>
      </c>
      <c r="E395" s="399">
        <v>579.83333333333326</v>
      </c>
      <c r="F395" s="399">
        <v>568.61666666666656</v>
      </c>
      <c r="G395" s="399">
        <v>561.18333333333317</v>
      </c>
      <c r="H395" s="399">
        <v>598.48333333333335</v>
      </c>
      <c r="I395" s="399">
        <v>605.91666666666674</v>
      </c>
      <c r="J395" s="399">
        <v>617.13333333333344</v>
      </c>
      <c r="K395" s="397">
        <v>594.70000000000005</v>
      </c>
      <c r="L395" s="397">
        <v>576.04999999999995</v>
      </c>
      <c r="M395" s="397">
        <v>3.5718700000000001</v>
      </c>
    </row>
    <row r="396" spans="1:13">
      <c r="A396" s="384">
        <v>386</v>
      </c>
      <c r="B396" s="397" t="s">
        <v>514</v>
      </c>
      <c r="C396" s="398">
        <v>116.85</v>
      </c>
      <c r="D396" s="399">
        <v>117.45</v>
      </c>
      <c r="E396" s="399">
        <v>115.7</v>
      </c>
      <c r="F396" s="399">
        <v>114.55</v>
      </c>
      <c r="G396" s="399">
        <v>112.8</v>
      </c>
      <c r="H396" s="399">
        <v>118.60000000000001</v>
      </c>
      <c r="I396" s="399">
        <v>120.35000000000001</v>
      </c>
      <c r="J396" s="399">
        <v>121.50000000000001</v>
      </c>
      <c r="K396" s="397">
        <v>119.2</v>
      </c>
      <c r="L396" s="397">
        <v>116.3</v>
      </c>
      <c r="M396" s="397">
        <v>0.74061999999999995</v>
      </c>
    </row>
    <row r="397" spans="1:13">
      <c r="A397" s="384">
        <v>387</v>
      </c>
      <c r="B397" s="397" t="s">
        <v>515</v>
      </c>
      <c r="C397" s="398">
        <v>544.4</v>
      </c>
      <c r="D397" s="399">
        <v>547.68333333333328</v>
      </c>
      <c r="E397" s="399">
        <v>536.71666666666658</v>
      </c>
      <c r="F397" s="399">
        <v>529.0333333333333</v>
      </c>
      <c r="G397" s="399">
        <v>518.06666666666661</v>
      </c>
      <c r="H397" s="399">
        <v>555.36666666666656</v>
      </c>
      <c r="I397" s="399">
        <v>566.33333333333326</v>
      </c>
      <c r="J397" s="399">
        <v>574.01666666666654</v>
      </c>
      <c r="K397" s="397">
        <v>558.65</v>
      </c>
      <c r="L397" s="397">
        <v>540</v>
      </c>
      <c r="M397" s="397">
        <v>1.2394400000000001</v>
      </c>
    </row>
    <row r="398" spans="1:13">
      <c r="A398" s="384">
        <v>388</v>
      </c>
      <c r="B398" s="397" t="s">
        <v>516</v>
      </c>
      <c r="C398" s="398">
        <v>20.25</v>
      </c>
      <c r="D398" s="399">
        <v>20</v>
      </c>
      <c r="E398" s="399">
        <v>19.75</v>
      </c>
      <c r="F398" s="399">
        <v>19.25</v>
      </c>
      <c r="G398" s="399">
        <v>19</v>
      </c>
      <c r="H398" s="399">
        <v>20.5</v>
      </c>
      <c r="I398" s="399">
        <v>20.75</v>
      </c>
      <c r="J398" s="399">
        <v>21.25</v>
      </c>
      <c r="K398" s="397">
        <v>20.25</v>
      </c>
      <c r="L398" s="397">
        <v>19.5</v>
      </c>
      <c r="M398" s="397">
        <v>24.623439999999999</v>
      </c>
    </row>
    <row r="399" spans="1:13">
      <c r="A399" s="384">
        <v>389</v>
      </c>
      <c r="B399" s="397" t="s">
        <v>171</v>
      </c>
      <c r="C399" s="398">
        <v>1456.9</v>
      </c>
      <c r="D399" s="399">
        <v>1453.2333333333333</v>
      </c>
      <c r="E399" s="399">
        <v>1444.6666666666667</v>
      </c>
      <c r="F399" s="399">
        <v>1432.4333333333334</v>
      </c>
      <c r="G399" s="399">
        <v>1423.8666666666668</v>
      </c>
      <c r="H399" s="399">
        <v>1465.4666666666667</v>
      </c>
      <c r="I399" s="399">
        <v>1474.0333333333333</v>
      </c>
      <c r="J399" s="399">
        <v>1486.2666666666667</v>
      </c>
      <c r="K399" s="397">
        <v>1461.8</v>
      </c>
      <c r="L399" s="397">
        <v>1441</v>
      </c>
      <c r="M399" s="397">
        <v>63.56579</v>
      </c>
    </row>
    <row r="400" spans="1:13">
      <c r="A400" s="384">
        <v>390</v>
      </c>
      <c r="B400" s="397" t="s">
        <v>517</v>
      </c>
      <c r="C400" s="398">
        <v>36.75</v>
      </c>
      <c r="D400" s="399">
        <v>36.199999999999996</v>
      </c>
      <c r="E400" s="399">
        <v>35.649999999999991</v>
      </c>
      <c r="F400" s="399">
        <v>34.549999999999997</v>
      </c>
      <c r="G400" s="399">
        <v>33.999999999999993</v>
      </c>
      <c r="H400" s="399">
        <v>37.29999999999999</v>
      </c>
      <c r="I400" s="399">
        <v>37.849999999999987</v>
      </c>
      <c r="J400" s="399">
        <v>38.949999999999989</v>
      </c>
      <c r="K400" s="397">
        <v>36.75</v>
      </c>
      <c r="L400" s="397">
        <v>35.1</v>
      </c>
      <c r="M400" s="397">
        <v>56.580599999999997</v>
      </c>
    </row>
    <row r="401" spans="1:13">
      <c r="A401" s="384">
        <v>391</v>
      </c>
      <c r="B401" s="397" t="s">
        <v>284</v>
      </c>
      <c r="C401" s="398">
        <v>355.9</v>
      </c>
      <c r="D401" s="399">
        <v>358.2166666666667</v>
      </c>
      <c r="E401" s="399">
        <v>349.43333333333339</v>
      </c>
      <c r="F401" s="399">
        <v>342.9666666666667</v>
      </c>
      <c r="G401" s="399">
        <v>334.18333333333339</v>
      </c>
      <c r="H401" s="399">
        <v>364.68333333333339</v>
      </c>
      <c r="I401" s="399">
        <v>373.4666666666667</v>
      </c>
      <c r="J401" s="399">
        <v>379.93333333333339</v>
      </c>
      <c r="K401" s="397">
        <v>367</v>
      </c>
      <c r="L401" s="397">
        <v>351.75</v>
      </c>
      <c r="M401" s="397">
        <v>18.68967</v>
      </c>
    </row>
    <row r="402" spans="1:13">
      <c r="A402" s="384">
        <v>392</v>
      </c>
      <c r="B402" s="397" t="s">
        <v>518</v>
      </c>
      <c r="C402" s="398">
        <v>3.35</v>
      </c>
      <c r="D402" s="399">
        <v>3.35</v>
      </c>
      <c r="E402" s="399">
        <v>3.25</v>
      </c>
      <c r="F402" s="399">
        <v>3.15</v>
      </c>
      <c r="G402" s="399">
        <v>3.05</v>
      </c>
      <c r="H402" s="399">
        <v>3.45</v>
      </c>
      <c r="I402" s="399">
        <v>3.5500000000000007</v>
      </c>
      <c r="J402" s="399">
        <v>3.6500000000000004</v>
      </c>
      <c r="K402" s="397">
        <v>3.45</v>
      </c>
      <c r="L402" s="397">
        <v>3.25</v>
      </c>
      <c r="M402" s="397">
        <v>176.64215999999999</v>
      </c>
    </row>
    <row r="403" spans="1:13">
      <c r="A403" s="384">
        <v>393</v>
      </c>
      <c r="B403" s="397" t="s">
        <v>519</v>
      </c>
      <c r="C403" s="398">
        <v>308.25</v>
      </c>
      <c r="D403" s="399">
        <v>307.55</v>
      </c>
      <c r="E403" s="399">
        <v>293.70000000000005</v>
      </c>
      <c r="F403" s="399">
        <v>279.15000000000003</v>
      </c>
      <c r="G403" s="399">
        <v>265.30000000000007</v>
      </c>
      <c r="H403" s="399">
        <v>322.10000000000002</v>
      </c>
      <c r="I403" s="399">
        <v>335.95000000000005</v>
      </c>
      <c r="J403" s="399">
        <v>350.5</v>
      </c>
      <c r="K403" s="397">
        <v>321.39999999999998</v>
      </c>
      <c r="L403" s="397">
        <v>293</v>
      </c>
      <c r="M403" s="397">
        <v>1.67296</v>
      </c>
    </row>
    <row r="404" spans="1:13">
      <c r="A404" s="384">
        <v>394</v>
      </c>
      <c r="B404" s="397" t="s">
        <v>520</v>
      </c>
      <c r="C404" s="398">
        <v>125.5</v>
      </c>
      <c r="D404" s="399">
        <v>125.18333333333334</v>
      </c>
      <c r="E404" s="399">
        <v>123.36666666666667</v>
      </c>
      <c r="F404" s="399">
        <v>121.23333333333333</v>
      </c>
      <c r="G404" s="399">
        <v>119.41666666666667</v>
      </c>
      <c r="H404" s="399">
        <v>127.31666666666668</v>
      </c>
      <c r="I404" s="399">
        <v>129.13333333333333</v>
      </c>
      <c r="J404" s="399">
        <v>131.26666666666668</v>
      </c>
      <c r="K404" s="397">
        <v>127</v>
      </c>
      <c r="L404" s="397">
        <v>123.05</v>
      </c>
      <c r="M404" s="397">
        <v>0.14384</v>
      </c>
    </row>
    <row r="405" spans="1:13">
      <c r="A405" s="384">
        <v>395</v>
      </c>
      <c r="B405" s="397" t="s">
        <v>285</v>
      </c>
      <c r="C405" s="398">
        <v>997.5</v>
      </c>
      <c r="D405" s="399">
        <v>999.93333333333339</v>
      </c>
      <c r="E405" s="399">
        <v>990.86666666666679</v>
      </c>
      <c r="F405" s="399">
        <v>984.23333333333335</v>
      </c>
      <c r="G405" s="399">
        <v>975.16666666666674</v>
      </c>
      <c r="H405" s="399">
        <v>1006.5666666666668</v>
      </c>
      <c r="I405" s="399">
        <v>1015.6333333333334</v>
      </c>
      <c r="J405" s="399">
        <v>1022.2666666666669</v>
      </c>
      <c r="K405" s="397">
        <v>1009</v>
      </c>
      <c r="L405" s="397">
        <v>993.3</v>
      </c>
      <c r="M405" s="397">
        <v>6.55253</v>
      </c>
    </row>
    <row r="406" spans="1:13">
      <c r="A406" s="384">
        <v>396</v>
      </c>
      <c r="B406" s="397" t="s">
        <v>521</v>
      </c>
      <c r="C406" s="398">
        <v>24.7</v>
      </c>
      <c r="D406" s="399">
        <v>24.666666666666668</v>
      </c>
      <c r="E406" s="399">
        <v>24.483333333333334</v>
      </c>
      <c r="F406" s="399">
        <v>24.266666666666666</v>
      </c>
      <c r="G406" s="399">
        <v>24.083333333333332</v>
      </c>
      <c r="H406" s="399">
        <v>24.883333333333336</v>
      </c>
      <c r="I406" s="399">
        <v>25.066666666666666</v>
      </c>
      <c r="J406" s="399">
        <v>25.283333333333339</v>
      </c>
      <c r="K406" s="397">
        <v>24.85</v>
      </c>
      <c r="L406" s="397">
        <v>24.45</v>
      </c>
      <c r="M406" s="397">
        <v>7.2046400000000004</v>
      </c>
    </row>
    <row r="407" spans="1:13">
      <c r="A407" s="384">
        <v>397</v>
      </c>
      <c r="B407" s="397" t="s">
        <v>522</v>
      </c>
      <c r="C407" s="398">
        <v>2182.65</v>
      </c>
      <c r="D407" s="399">
        <v>2210.8666666666668</v>
      </c>
      <c r="E407" s="399">
        <v>2142.0833333333335</v>
      </c>
      <c r="F407" s="399">
        <v>2101.5166666666669</v>
      </c>
      <c r="G407" s="399">
        <v>2032.7333333333336</v>
      </c>
      <c r="H407" s="399">
        <v>2251.4333333333334</v>
      </c>
      <c r="I407" s="399">
        <v>2320.2166666666662</v>
      </c>
      <c r="J407" s="399">
        <v>2360.7833333333333</v>
      </c>
      <c r="K407" s="397">
        <v>2279.65</v>
      </c>
      <c r="L407" s="397">
        <v>2170.3000000000002</v>
      </c>
      <c r="M407" s="397">
        <v>0.52127999999999997</v>
      </c>
    </row>
    <row r="408" spans="1:13">
      <c r="A408" s="384">
        <v>398</v>
      </c>
      <c r="B408" s="397" t="s">
        <v>176</v>
      </c>
      <c r="C408" s="398">
        <v>2902.6</v>
      </c>
      <c r="D408" s="399">
        <v>2895.9666666666667</v>
      </c>
      <c r="E408" s="399">
        <v>2866.6333333333332</v>
      </c>
      <c r="F408" s="399">
        <v>2830.6666666666665</v>
      </c>
      <c r="G408" s="399">
        <v>2801.333333333333</v>
      </c>
      <c r="H408" s="399">
        <v>2931.9333333333334</v>
      </c>
      <c r="I408" s="399">
        <v>2961.2666666666664</v>
      </c>
      <c r="J408" s="399">
        <v>2997.2333333333336</v>
      </c>
      <c r="K408" s="397">
        <v>2925.3</v>
      </c>
      <c r="L408" s="397">
        <v>2860</v>
      </c>
      <c r="M408" s="397">
        <v>3.07775</v>
      </c>
    </row>
    <row r="409" spans="1:13">
      <c r="A409" s="384">
        <v>399</v>
      </c>
      <c r="B409" s="397" t="s">
        <v>523</v>
      </c>
      <c r="C409" s="398">
        <v>135.30000000000001</v>
      </c>
      <c r="D409" s="399">
        <v>135.88333333333333</v>
      </c>
      <c r="E409" s="399">
        <v>134.41666666666666</v>
      </c>
      <c r="F409" s="399">
        <v>133.53333333333333</v>
      </c>
      <c r="G409" s="399">
        <v>132.06666666666666</v>
      </c>
      <c r="H409" s="399">
        <v>136.76666666666665</v>
      </c>
      <c r="I409" s="399">
        <v>138.23333333333335</v>
      </c>
      <c r="J409" s="399">
        <v>139.11666666666665</v>
      </c>
      <c r="K409" s="397">
        <v>137.35</v>
      </c>
      <c r="L409" s="397">
        <v>135</v>
      </c>
      <c r="M409" s="397">
        <v>0.45268000000000003</v>
      </c>
    </row>
    <row r="410" spans="1:13">
      <c r="A410" s="384">
        <v>400</v>
      </c>
      <c r="B410" s="397" t="s">
        <v>524</v>
      </c>
      <c r="C410" s="398">
        <v>6703</v>
      </c>
      <c r="D410" s="399">
        <v>6730.2333333333336</v>
      </c>
      <c r="E410" s="399">
        <v>6585.4666666666672</v>
      </c>
      <c r="F410" s="399">
        <v>6467.9333333333334</v>
      </c>
      <c r="G410" s="399">
        <v>6323.166666666667</v>
      </c>
      <c r="H410" s="399">
        <v>6847.7666666666673</v>
      </c>
      <c r="I410" s="399">
        <v>6992.5333333333338</v>
      </c>
      <c r="J410" s="399">
        <v>7110.0666666666675</v>
      </c>
      <c r="K410" s="397">
        <v>6875</v>
      </c>
      <c r="L410" s="397">
        <v>6612.7</v>
      </c>
      <c r="M410" s="397">
        <v>5.2670000000000002E-2</v>
      </c>
    </row>
    <row r="411" spans="1:13">
      <c r="A411" s="384">
        <v>401</v>
      </c>
      <c r="B411" s="397" t="s">
        <v>525</v>
      </c>
      <c r="C411" s="398">
        <v>4338.45</v>
      </c>
      <c r="D411" s="399">
        <v>4342.8166666666666</v>
      </c>
      <c r="E411" s="399">
        <v>4285.6333333333332</v>
      </c>
      <c r="F411" s="399">
        <v>4232.8166666666666</v>
      </c>
      <c r="G411" s="399">
        <v>4175.6333333333332</v>
      </c>
      <c r="H411" s="399">
        <v>4395.6333333333332</v>
      </c>
      <c r="I411" s="399">
        <v>4452.8166666666657</v>
      </c>
      <c r="J411" s="399">
        <v>4505.6333333333332</v>
      </c>
      <c r="K411" s="397">
        <v>4400</v>
      </c>
      <c r="L411" s="397">
        <v>4290</v>
      </c>
      <c r="M411" s="397">
        <v>1.8790000000000001E-2</v>
      </c>
    </row>
    <row r="412" spans="1:13">
      <c r="A412" s="384">
        <v>402</v>
      </c>
      <c r="B412" s="397" t="s">
        <v>526</v>
      </c>
      <c r="C412" s="398">
        <v>914.7</v>
      </c>
      <c r="D412" s="399">
        <v>914.88333333333333</v>
      </c>
      <c r="E412" s="399">
        <v>899.81666666666661</v>
      </c>
      <c r="F412" s="399">
        <v>884.93333333333328</v>
      </c>
      <c r="G412" s="399">
        <v>869.86666666666656</v>
      </c>
      <c r="H412" s="399">
        <v>929.76666666666665</v>
      </c>
      <c r="I412" s="399">
        <v>944.83333333333348</v>
      </c>
      <c r="J412" s="399">
        <v>959.7166666666667</v>
      </c>
      <c r="K412" s="397">
        <v>929.95</v>
      </c>
      <c r="L412" s="397">
        <v>900</v>
      </c>
      <c r="M412" s="397">
        <v>2.6759999999999999E-2</v>
      </c>
    </row>
    <row r="413" spans="1:13">
      <c r="A413" s="384">
        <v>403</v>
      </c>
      <c r="B413" s="397" t="s">
        <v>527</v>
      </c>
      <c r="C413" s="398">
        <v>1249.6500000000001</v>
      </c>
      <c r="D413" s="399">
        <v>1240.8833333333334</v>
      </c>
      <c r="E413" s="399">
        <v>1229.8166666666668</v>
      </c>
      <c r="F413" s="399">
        <v>1209.9833333333333</v>
      </c>
      <c r="G413" s="399">
        <v>1198.9166666666667</v>
      </c>
      <c r="H413" s="399">
        <v>1260.7166666666669</v>
      </c>
      <c r="I413" s="399">
        <v>1271.7833333333335</v>
      </c>
      <c r="J413" s="399">
        <v>1291.616666666667</v>
      </c>
      <c r="K413" s="397">
        <v>1251.95</v>
      </c>
      <c r="L413" s="397">
        <v>1221.05</v>
      </c>
      <c r="M413" s="397">
        <v>2.512E-2</v>
      </c>
    </row>
    <row r="414" spans="1:13">
      <c r="A414" s="384">
        <v>404</v>
      </c>
      <c r="B414" s="397" t="s">
        <v>528</v>
      </c>
      <c r="C414" s="398">
        <v>302.64999999999998</v>
      </c>
      <c r="D414" s="399">
        <v>302.64999999999998</v>
      </c>
      <c r="E414" s="399">
        <v>302.64999999999998</v>
      </c>
      <c r="F414" s="399">
        <v>302.64999999999998</v>
      </c>
      <c r="G414" s="399">
        <v>302.64999999999998</v>
      </c>
      <c r="H414" s="399">
        <v>302.64999999999998</v>
      </c>
      <c r="I414" s="399">
        <v>302.64999999999998</v>
      </c>
      <c r="J414" s="399">
        <v>302.64999999999998</v>
      </c>
      <c r="K414" s="397">
        <v>302.64999999999998</v>
      </c>
      <c r="L414" s="397">
        <v>302.64999999999998</v>
      </c>
      <c r="M414" s="397">
        <v>0.11429</v>
      </c>
    </row>
    <row r="415" spans="1:13">
      <c r="A415" s="384">
        <v>405</v>
      </c>
      <c r="B415" s="397" t="s">
        <v>529</v>
      </c>
      <c r="C415" s="398">
        <v>379.95</v>
      </c>
      <c r="D415" s="399">
        <v>381.08333333333331</v>
      </c>
      <c r="E415" s="399">
        <v>375.21666666666664</v>
      </c>
      <c r="F415" s="399">
        <v>370.48333333333335</v>
      </c>
      <c r="G415" s="399">
        <v>364.61666666666667</v>
      </c>
      <c r="H415" s="399">
        <v>385.81666666666661</v>
      </c>
      <c r="I415" s="399">
        <v>391.68333333333328</v>
      </c>
      <c r="J415" s="399">
        <v>396.41666666666657</v>
      </c>
      <c r="K415" s="397">
        <v>386.95</v>
      </c>
      <c r="L415" s="397">
        <v>376.35</v>
      </c>
      <c r="M415" s="397">
        <v>5.96E-2</v>
      </c>
    </row>
    <row r="416" spans="1:13">
      <c r="A416" s="384">
        <v>406</v>
      </c>
      <c r="B416" s="397" t="s">
        <v>174</v>
      </c>
      <c r="C416" s="398">
        <v>20003.650000000001</v>
      </c>
      <c r="D416" s="399">
        <v>20035.55</v>
      </c>
      <c r="E416" s="399">
        <v>19771.099999999999</v>
      </c>
      <c r="F416" s="399">
        <v>19538.55</v>
      </c>
      <c r="G416" s="399">
        <v>19274.099999999999</v>
      </c>
      <c r="H416" s="399">
        <v>20268.099999999999</v>
      </c>
      <c r="I416" s="399">
        <v>20532.550000000003</v>
      </c>
      <c r="J416" s="399">
        <v>20765.099999999999</v>
      </c>
      <c r="K416" s="397">
        <v>20300</v>
      </c>
      <c r="L416" s="397">
        <v>19803</v>
      </c>
      <c r="M416" s="397">
        <v>0.17768999999999999</v>
      </c>
    </row>
    <row r="417" spans="1:13">
      <c r="A417" s="384">
        <v>407</v>
      </c>
      <c r="B417" s="397" t="s">
        <v>530</v>
      </c>
      <c r="C417" s="398">
        <v>7.75</v>
      </c>
      <c r="D417" s="399">
        <v>7.75</v>
      </c>
      <c r="E417" s="399">
        <v>7.35</v>
      </c>
      <c r="F417" s="399">
        <v>6.9499999999999993</v>
      </c>
      <c r="G417" s="399">
        <v>6.5499999999999989</v>
      </c>
      <c r="H417" s="399">
        <v>8.15</v>
      </c>
      <c r="I417" s="399">
        <v>8.5500000000000007</v>
      </c>
      <c r="J417" s="399">
        <v>8.9500000000000011</v>
      </c>
      <c r="K417" s="397">
        <v>8.15</v>
      </c>
      <c r="L417" s="397">
        <v>7.35</v>
      </c>
      <c r="M417" s="397">
        <v>15.67571</v>
      </c>
    </row>
    <row r="418" spans="1:13">
      <c r="A418" s="384">
        <v>408</v>
      </c>
      <c r="B418" s="397" t="s">
        <v>531</v>
      </c>
      <c r="C418" s="398">
        <v>1322.85</v>
      </c>
      <c r="D418" s="399">
        <v>1332.1166666666666</v>
      </c>
      <c r="E418" s="399">
        <v>1311.333333333333</v>
      </c>
      <c r="F418" s="399">
        <v>1299.8166666666664</v>
      </c>
      <c r="G418" s="399">
        <v>1279.0333333333328</v>
      </c>
      <c r="H418" s="399">
        <v>1343.6333333333332</v>
      </c>
      <c r="I418" s="399">
        <v>1364.4166666666665</v>
      </c>
      <c r="J418" s="399">
        <v>1375.9333333333334</v>
      </c>
      <c r="K418" s="397">
        <v>1352.9</v>
      </c>
      <c r="L418" s="397">
        <v>1320.6</v>
      </c>
      <c r="M418" s="397">
        <v>0.12019000000000001</v>
      </c>
    </row>
    <row r="419" spans="1:13">
      <c r="A419" s="384">
        <v>409</v>
      </c>
      <c r="B419" s="397" t="s">
        <v>177</v>
      </c>
      <c r="C419" s="398">
        <v>1144.0999999999999</v>
      </c>
      <c r="D419" s="399">
        <v>1148.8500000000001</v>
      </c>
      <c r="E419" s="399">
        <v>1132.8000000000002</v>
      </c>
      <c r="F419" s="399">
        <v>1121.5</v>
      </c>
      <c r="G419" s="399">
        <v>1105.45</v>
      </c>
      <c r="H419" s="399">
        <v>1160.1500000000003</v>
      </c>
      <c r="I419" s="399">
        <v>1176.2</v>
      </c>
      <c r="J419" s="399">
        <v>1187.5000000000005</v>
      </c>
      <c r="K419" s="397">
        <v>1164.9000000000001</v>
      </c>
      <c r="L419" s="397">
        <v>1137.55</v>
      </c>
      <c r="M419" s="397">
        <v>7.6117299999999997</v>
      </c>
    </row>
    <row r="420" spans="1:13">
      <c r="A420" s="384">
        <v>410</v>
      </c>
      <c r="B420" s="397" t="s">
        <v>175</v>
      </c>
      <c r="C420" s="398">
        <v>1671.65</v>
      </c>
      <c r="D420" s="399">
        <v>1675.6000000000001</v>
      </c>
      <c r="E420" s="399">
        <v>1657.8000000000002</v>
      </c>
      <c r="F420" s="399">
        <v>1643.95</v>
      </c>
      <c r="G420" s="399">
        <v>1626.15</v>
      </c>
      <c r="H420" s="399">
        <v>1689.4500000000003</v>
      </c>
      <c r="I420" s="399">
        <v>1707.25</v>
      </c>
      <c r="J420" s="399">
        <v>1721.1000000000004</v>
      </c>
      <c r="K420" s="397">
        <v>1693.4</v>
      </c>
      <c r="L420" s="397">
        <v>1661.75</v>
      </c>
      <c r="M420" s="397">
        <v>4.4531999999999998</v>
      </c>
    </row>
    <row r="421" spans="1:13">
      <c r="A421" s="384">
        <v>411</v>
      </c>
      <c r="B421" s="397" t="s">
        <v>532</v>
      </c>
      <c r="C421" s="398">
        <v>425.8</v>
      </c>
      <c r="D421" s="399">
        <v>425.0333333333333</v>
      </c>
      <c r="E421" s="399">
        <v>418.66666666666663</v>
      </c>
      <c r="F421" s="399">
        <v>411.5333333333333</v>
      </c>
      <c r="G421" s="399">
        <v>405.16666666666663</v>
      </c>
      <c r="H421" s="399">
        <v>432.16666666666663</v>
      </c>
      <c r="I421" s="399">
        <v>438.5333333333333</v>
      </c>
      <c r="J421" s="399">
        <v>445.66666666666663</v>
      </c>
      <c r="K421" s="397">
        <v>431.4</v>
      </c>
      <c r="L421" s="397">
        <v>417.9</v>
      </c>
      <c r="M421" s="397">
        <v>1.66516</v>
      </c>
    </row>
    <row r="422" spans="1:13">
      <c r="A422" s="384">
        <v>412</v>
      </c>
      <c r="B422" s="397" t="s">
        <v>533</v>
      </c>
      <c r="C422" s="398">
        <v>1068.25</v>
      </c>
      <c r="D422" s="399">
        <v>1069.2166666666667</v>
      </c>
      <c r="E422" s="399">
        <v>1061.0333333333333</v>
      </c>
      <c r="F422" s="399">
        <v>1053.8166666666666</v>
      </c>
      <c r="G422" s="399">
        <v>1045.6333333333332</v>
      </c>
      <c r="H422" s="399">
        <v>1076.4333333333334</v>
      </c>
      <c r="I422" s="399">
        <v>1084.6166666666668</v>
      </c>
      <c r="J422" s="399">
        <v>1091.8333333333335</v>
      </c>
      <c r="K422" s="397">
        <v>1077.4000000000001</v>
      </c>
      <c r="L422" s="397">
        <v>1062</v>
      </c>
      <c r="M422" s="397">
        <v>3.6560000000000002E-2</v>
      </c>
    </row>
    <row r="423" spans="1:13">
      <c r="A423" s="384">
        <v>413</v>
      </c>
      <c r="B423" s="397" t="s">
        <v>534</v>
      </c>
      <c r="C423" s="398">
        <v>311.5</v>
      </c>
      <c r="D423" s="399">
        <v>313</v>
      </c>
      <c r="E423" s="399">
        <v>308.60000000000002</v>
      </c>
      <c r="F423" s="399">
        <v>305.70000000000005</v>
      </c>
      <c r="G423" s="399">
        <v>301.30000000000007</v>
      </c>
      <c r="H423" s="399">
        <v>315.89999999999998</v>
      </c>
      <c r="I423" s="399">
        <v>320.29999999999995</v>
      </c>
      <c r="J423" s="399">
        <v>323.19999999999993</v>
      </c>
      <c r="K423" s="397">
        <v>317.39999999999998</v>
      </c>
      <c r="L423" s="397">
        <v>310.10000000000002</v>
      </c>
      <c r="M423" s="397">
        <v>0.89807999999999999</v>
      </c>
    </row>
    <row r="424" spans="1:13">
      <c r="A424" s="384">
        <v>414</v>
      </c>
      <c r="B424" s="397" t="s">
        <v>535</v>
      </c>
      <c r="C424" s="398">
        <v>11.65</v>
      </c>
      <c r="D424" s="399">
        <v>11.533333333333333</v>
      </c>
      <c r="E424" s="399">
        <v>11.266666666666666</v>
      </c>
      <c r="F424" s="399">
        <v>10.883333333333333</v>
      </c>
      <c r="G424" s="399">
        <v>10.616666666666665</v>
      </c>
      <c r="H424" s="399">
        <v>11.916666666666666</v>
      </c>
      <c r="I424" s="399">
        <v>12.183333333333335</v>
      </c>
      <c r="J424" s="399">
        <v>12.566666666666666</v>
      </c>
      <c r="K424" s="397">
        <v>11.8</v>
      </c>
      <c r="L424" s="397">
        <v>11.15</v>
      </c>
      <c r="M424" s="397">
        <v>101.62151</v>
      </c>
    </row>
    <row r="425" spans="1:13">
      <c r="A425" s="384">
        <v>415</v>
      </c>
      <c r="B425" s="397" t="s">
        <v>536</v>
      </c>
      <c r="C425" s="398">
        <v>96.5</v>
      </c>
      <c r="D425" s="399">
        <v>96.5</v>
      </c>
      <c r="E425" s="399">
        <v>95.5</v>
      </c>
      <c r="F425" s="399">
        <v>94.5</v>
      </c>
      <c r="G425" s="399">
        <v>93.5</v>
      </c>
      <c r="H425" s="399">
        <v>97.5</v>
      </c>
      <c r="I425" s="399">
        <v>98.5</v>
      </c>
      <c r="J425" s="399">
        <v>99.5</v>
      </c>
      <c r="K425" s="397">
        <v>97.5</v>
      </c>
      <c r="L425" s="397">
        <v>95.5</v>
      </c>
      <c r="M425" s="397">
        <v>0.65144000000000002</v>
      </c>
    </row>
    <row r="426" spans="1:13">
      <c r="A426" s="384">
        <v>416</v>
      </c>
      <c r="B426" s="397" t="s">
        <v>173</v>
      </c>
      <c r="C426" s="398">
        <v>313.55</v>
      </c>
      <c r="D426" s="399">
        <v>312.38333333333333</v>
      </c>
      <c r="E426" s="399">
        <v>309.76666666666665</v>
      </c>
      <c r="F426" s="399">
        <v>305.98333333333335</v>
      </c>
      <c r="G426" s="399">
        <v>303.36666666666667</v>
      </c>
      <c r="H426" s="399">
        <v>316.16666666666663</v>
      </c>
      <c r="I426" s="399">
        <v>318.7833333333333</v>
      </c>
      <c r="J426" s="399">
        <v>322.56666666666661</v>
      </c>
      <c r="K426" s="397">
        <v>315</v>
      </c>
      <c r="L426" s="397">
        <v>308.60000000000002</v>
      </c>
      <c r="M426" s="397">
        <v>448.94015999999999</v>
      </c>
    </row>
    <row r="427" spans="1:13">
      <c r="A427" s="384">
        <v>417</v>
      </c>
      <c r="B427" s="397" t="s">
        <v>172</v>
      </c>
      <c r="C427" s="398">
        <v>38.950000000000003</v>
      </c>
      <c r="D427" s="399">
        <v>38.299999999999997</v>
      </c>
      <c r="E427" s="399">
        <v>37.199999999999996</v>
      </c>
      <c r="F427" s="399">
        <v>35.449999999999996</v>
      </c>
      <c r="G427" s="399">
        <v>34.349999999999994</v>
      </c>
      <c r="H427" s="399">
        <v>40.049999999999997</v>
      </c>
      <c r="I427" s="399">
        <v>41.149999999999991</v>
      </c>
      <c r="J427" s="399">
        <v>42.9</v>
      </c>
      <c r="K427" s="397">
        <v>39.4</v>
      </c>
      <c r="L427" s="397">
        <v>36.549999999999997</v>
      </c>
      <c r="M427" s="397">
        <v>463.94896</v>
      </c>
    </row>
    <row r="428" spans="1:13">
      <c r="A428" s="384">
        <v>418</v>
      </c>
      <c r="B428" s="397" t="s">
        <v>286</v>
      </c>
      <c r="C428" s="398">
        <v>132.69999999999999</v>
      </c>
      <c r="D428" s="399">
        <v>132.23333333333332</v>
      </c>
      <c r="E428" s="399">
        <v>129.86666666666665</v>
      </c>
      <c r="F428" s="399">
        <v>127.03333333333333</v>
      </c>
      <c r="G428" s="399">
        <v>124.66666666666666</v>
      </c>
      <c r="H428" s="399">
        <v>135.06666666666663</v>
      </c>
      <c r="I428" s="399">
        <v>137.43333333333331</v>
      </c>
      <c r="J428" s="399">
        <v>140.26666666666662</v>
      </c>
      <c r="K428" s="397">
        <v>134.6</v>
      </c>
      <c r="L428" s="397">
        <v>129.4</v>
      </c>
      <c r="M428" s="397">
        <v>10.13157</v>
      </c>
    </row>
    <row r="429" spans="1:13">
      <c r="A429" s="384">
        <v>419</v>
      </c>
      <c r="B429" s="397" t="s">
        <v>178</v>
      </c>
      <c r="C429" s="398">
        <v>389</v>
      </c>
      <c r="D429" s="399">
        <v>390.2</v>
      </c>
      <c r="E429" s="399">
        <v>383.9</v>
      </c>
      <c r="F429" s="399">
        <v>378.8</v>
      </c>
      <c r="G429" s="399">
        <v>372.5</v>
      </c>
      <c r="H429" s="399">
        <v>395.29999999999995</v>
      </c>
      <c r="I429" s="399">
        <v>401.6</v>
      </c>
      <c r="J429" s="399">
        <v>406.69999999999993</v>
      </c>
      <c r="K429" s="397">
        <v>396.5</v>
      </c>
      <c r="L429" s="397">
        <v>385.1</v>
      </c>
      <c r="M429" s="397">
        <v>4.8023999999999996</v>
      </c>
    </row>
    <row r="430" spans="1:13">
      <c r="A430" s="384">
        <v>420</v>
      </c>
      <c r="B430" s="397" t="s">
        <v>537</v>
      </c>
      <c r="C430" s="398">
        <v>401.05</v>
      </c>
      <c r="D430" s="399">
        <v>403.61666666666662</v>
      </c>
      <c r="E430" s="399">
        <v>395.43333333333322</v>
      </c>
      <c r="F430" s="399">
        <v>389.81666666666661</v>
      </c>
      <c r="G430" s="399">
        <v>381.63333333333321</v>
      </c>
      <c r="H430" s="399">
        <v>409.23333333333323</v>
      </c>
      <c r="I430" s="399">
        <v>417.41666666666663</v>
      </c>
      <c r="J430" s="399">
        <v>423.03333333333325</v>
      </c>
      <c r="K430" s="397">
        <v>411.8</v>
      </c>
      <c r="L430" s="397">
        <v>398</v>
      </c>
      <c r="M430" s="397">
        <v>0.73504000000000003</v>
      </c>
    </row>
    <row r="431" spans="1:13">
      <c r="A431" s="384">
        <v>421</v>
      </c>
      <c r="B431" s="397" t="s">
        <v>538</v>
      </c>
      <c r="C431" s="398">
        <v>143.4</v>
      </c>
      <c r="D431" s="399">
        <v>143.53333333333333</v>
      </c>
      <c r="E431" s="399">
        <v>139.66666666666666</v>
      </c>
      <c r="F431" s="399">
        <v>135.93333333333334</v>
      </c>
      <c r="G431" s="399">
        <v>132.06666666666666</v>
      </c>
      <c r="H431" s="399">
        <v>147.26666666666665</v>
      </c>
      <c r="I431" s="399">
        <v>151.13333333333333</v>
      </c>
      <c r="J431" s="399">
        <v>154.86666666666665</v>
      </c>
      <c r="K431" s="397">
        <v>147.4</v>
      </c>
      <c r="L431" s="397">
        <v>139.80000000000001</v>
      </c>
      <c r="M431" s="397">
        <v>14.322570000000001</v>
      </c>
    </row>
    <row r="432" spans="1:13">
      <c r="A432" s="384">
        <v>422</v>
      </c>
      <c r="B432" s="397" t="s">
        <v>179</v>
      </c>
      <c r="C432" s="398">
        <v>437.55</v>
      </c>
      <c r="D432" s="399">
        <v>437.18333333333339</v>
      </c>
      <c r="E432" s="399">
        <v>433.46666666666681</v>
      </c>
      <c r="F432" s="399">
        <v>429.38333333333344</v>
      </c>
      <c r="G432" s="399">
        <v>425.66666666666686</v>
      </c>
      <c r="H432" s="399">
        <v>441.26666666666677</v>
      </c>
      <c r="I432" s="399">
        <v>444.98333333333335</v>
      </c>
      <c r="J432" s="399">
        <v>449.06666666666672</v>
      </c>
      <c r="K432" s="397">
        <v>440.9</v>
      </c>
      <c r="L432" s="397">
        <v>433.1</v>
      </c>
      <c r="M432" s="397">
        <v>35.455840000000002</v>
      </c>
    </row>
    <row r="433" spans="1:13">
      <c r="A433" s="384">
        <v>423</v>
      </c>
      <c r="B433" s="397" t="s">
        <v>180</v>
      </c>
      <c r="C433" s="398">
        <v>542.65</v>
      </c>
      <c r="D433" s="399">
        <v>539.99999999999989</v>
      </c>
      <c r="E433" s="399">
        <v>528.69999999999982</v>
      </c>
      <c r="F433" s="399">
        <v>514.74999999999989</v>
      </c>
      <c r="G433" s="399">
        <v>503.44999999999982</v>
      </c>
      <c r="H433" s="399">
        <v>553.94999999999982</v>
      </c>
      <c r="I433" s="399">
        <v>565.24999999999977</v>
      </c>
      <c r="J433" s="399">
        <v>579.19999999999982</v>
      </c>
      <c r="K433" s="397">
        <v>551.29999999999995</v>
      </c>
      <c r="L433" s="397">
        <v>526.04999999999995</v>
      </c>
      <c r="M433" s="397">
        <v>16.539639999999999</v>
      </c>
    </row>
    <row r="434" spans="1:13">
      <c r="A434" s="384">
        <v>424</v>
      </c>
      <c r="B434" s="397" t="s">
        <v>539</v>
      </c>
      <c r="C434" s="398">
        <v>2120.25</v>
      </c>
      <c r="D434" s="399">
        <v>2122.4166666666665</v>
      </c>
      <c r="E434" s="399">
        <v>2097.833333333333</v>
      </c>
      <c r="F434" s="399">
        <v>2075.4166666666665</v>
      </c>
      <c r="G434" s="399">
        <v>2050.833333333333</v>
      </c>
      <c r="H434" s="399">
        <v>2144.833333333333</v>
      </c>
      <c r="I434" s="399">
        <v>2169.4166666666661</v>
      </c>
      <c r="J434" s="399">
        <v>2191.833333333333</v>
      </c>
      <c r="K434" s="397">
        <v>2147</v>
      </c>
      <c r="L434" s="397">
        <v>2100</v>
      </c>
      <c r="M434" s="397">
        <v>6.8199999999999997E-3</v>
      </c>
    </row>
    <row r="435" spans="1:13">
      <c r="A435" s="384">
        <v>425</v>
      </c>
      <c r="B435" s="397" t="s">
        <v>540</v>
      </c>
      <c r="C435" s="398">
        <v>1611.4</v>
      </c>
      <c r="D435" s="399">
        <v>1617.0500000000002</v>
      </c>
      <c r="E435" s="399">
        <v>1599.6500000000003</v>
      </c>
      <c r="F435" s="399">
        <v>1587.9</v>
      </c>
      <c r="G435" s="399">
        <v>1570.5000000000002</v>
      </c>
      <c r="H435" s="399">
        <v>1628.8000000000004</v>
      </c>
      <c r="I435" s="399">
        <v>1646.2</v>
      </c>
      <c r="J435" s="399">
        <v>1657.9500000000005</v>
      </c>
      <c r="K435" s="397">
        <v>1634.45</v>
      </c>
      <c r="L435" s="397">
        <v>1605.3</v>
      </c>
      <c r="M435" s="397">
        <v>7.6240000000000002E-2</v>
      </c>
    </row>
    <row r="436" spans="1:13">
      <c r="A436" s="384">
        <v>426</v>
      </c>
      <c r="B436" s="397" t="s">
        <v>541</v>
      </c>
      <c r="C436" s="398">
        <v>478.45</v>
      </c>
      <c r="D436" s="399">
        <v>482.81666666666666</v>
      </c>
      <c r="E436" s="399">
        <v>466.63333333333333</v>
      </c>
      <c r="F436" s="399">
        <v>454.81666666666666</v>
      </c>
      <c r="G436" s="399">
        <v>438.63333333333333</v>
      </c>
      <c r="H436" s="399">
        <v>494.63333333333333</v>
      </c>
      <c r="I436" s="399">
        <v>510.81666666666661</v>
      </c>
      <c r="J436" s="399">
        <v>522.63333333333333</v>
      </c>
      <c r="K436" s="397">
        <v>499</v>
      </c>
      <c r="L436" s="397">
        <v>471</v>
      </c>
      <c r="M436" s="397">
        <v>0.93418999999999996</v>
      </c>
    </row>
    <row r="437" spans="1:13">
      <c r="A437" s="384">
        <v>427</v>
      </c>
      <c r="B437" s="397" t="s">
        <v>542</v>
      </c>
      <c r="C437" s="398">
        <v>423.1</v>
      </c>
      <c r="D437" s="399">
        <v>425.08333333333331</v>
      </c>
      <c r="E437" s="399">
        <v>416.16666666666663</v>
      </c>
      <c r="F437" s="399">
        <v>409.23333333333329</v>
      </c>
      <c r="G437" s="399">
        <v>400.31666666666661</v>
      </c>
      <c r="H437" s="399">
        <v>432.01666666666665</v>
      </c>
      <c r="I437" s="399">
        <v>440.93333333333328</v>
      </c>
      <c r="J437" s="399">
        <v>447.86666666666667</v>
      </c>
      <c r="K437" s="397">
        <v>434</v>
      </c>
      <c r="L437" s="397">
        <v>418.15</v>
      </c>
      <c r="M437" s="397">
        <v>1.0327599999999999</v>
      </c>
    </row>
    <row r="438" spans="1:13">
      <c r="A438" s="384">
        <v>428</v>
      </c>
      <c r="B438" s="397" t="s">
        <v>543</v>
      </c>
      <c r="C438" s="398">
        <v>187.7</v>
      </c>
      <c r="D438" s="399">
        <v>187.9</v>
      </c>
      <c r="E438" s="399">
        <v>184.8</v>
      </c>
      <c r="F438" s="399">
        <v>181.9</v>
      </c>
      <c r="G438" s="399">
        <v>178.8</v>
      </c>
      <c r="H438" s="399">
        <v>190.8</v>
      </c>
      <c r="I438" s="399">
        <v>193.89999999999998</v>
      </c>
      <c r="J438" s="399">
        <v>196.8</v>
      </c>
      <c r="K438" s="397">
        <v>191</v>
      </c>
      <c r="L438" s="397">
        <v>185</v>
      </c>
      <c r="M438" s="397">
        <v>0.12342</v>
      </c>
    </row>
    <row r="439" spans="1:13">
      <c r="A439" s="384">
        <v>429</v>
      </c>
      <c r="B439" s="397" t="s">
        <v>544</v>
      </c>
      <c r="C439" s="398">
        <v>1136.3499999999999</v>
      </c>
      <c r="D439" s="399">
        <v>1157.3166666666666</v>
      </c>
      <c r="E439" s="399">
        <v>1099.6333333333332</v>
      </c>
      <c r="F439" s="399">
        <v>1062.9166666666665</v>
      </c>
      <c r="G439" s="399">
        <v>1005.2333333333331</v>
      </c>
      <c r="H439" s="399">
        <v>1194.0333333333333</v>
      </c>
      <c r="I439" s="399">
        <v>1251.7166666666667</v>
      </c>
      <c r="J439" s="399">
        <v>1288.4333333333334</v>
      </c>
      <c r="K439" s="397">
        <v>1215</v>
      </c>
      <c r="L439" s="397">
        <v>1120.5999999999999</v>
      </c>
      <c r="M439" s="397">
        <v>0.92454999999999998</v>
      </c>
    </row>
    <row r="440" spans="1:13">
      <c r="A440" s="384">
        <v>430</v>
      </c>
      <c r="B440" s="397" t="s">
        <v>545</v>
      </c>
      <c r="C440" s="398">
        <v>281.60000000000002</v>
      </c>
      <c r="D440" s="399">
        <v>282.05</v>
      </c>
      <c r="E440" s="399">
        <v>277.70000000000005</v>
      </c>
      <c r="F440" s="399">
        <v>273.8</v>
      </c>
      <c r="G440" s="399">
        <v>269.45000000000005</v>
      </c>
      <c r="H440" s="399">
        <v>285.95000000000005</v>
      </c>
      <c r="I440" s="399">
        <v>290.30000000000007</v>
      </c>
      <c r="J440" s="399">
        <v>294.20000000000005</v>
      </c>
      <c r="K440" s="397">
        <v>286.39999999999998</v>
      </c>
      <c r="L440" s="397">
        <v>278.14999999999998</v>
      </c>
      <c r="M440" s="397">
        <v>1.72271</v>
      </c>
    </row>
    <row r="441" spans="1:13">
      <c r="A441" s="384">
        <v>431</v>
      </c>
      <c r="B441" s="397" t="s">
        <v>546</v>
      </c>
      <c r="C441" s="398">
        <v>2.7</v>
      </c>
      <c r="D441" s="399">
        <v>2.7166666666666668</v>
      </c>
      <c r="E441" s="399">
        <v>2.6333333333333337</v>
      </c>
      <c r="F441" s="399">
        <v>2.5666666666666669</v>
      </c>
      <c r="G441" s="399">
        <v>2.4833333333333338</v>
      </c>
      <c r="H441" s="399">
        <v>2.7833333333333337</v>
      </c>
      <c r="I441" s="399">
        <v>2.8666666666666667</v>
      </c>
      <c r="J441" s="399">
        <v>2.9333333333333336</v>
      </c>
      <c r="K441" s="397">
        <v>2.8</v>
      </c>
      <c r="L441" s="397">
        <v>2.65</v>
      </c>
      <c r="M441" s="397">
        <v>104.94172</v>
      </c>
    </row>
    <row r="442" spans="1:13">
      <c r="A442" s="384">
        <v>432</v>
      </c>
      <c r="B442" s="397" t="s">
        <v>547</v>
      </c>
      <c r="C442" s="398">
        <v>103.95</v>
      </c>
      <c r="D442" s="399">
        <v>103.45</v>
      </c>
      <c r="E442" s="399">
        <v>102.10000000000001</v>
      </c>
      <c r="F442" s="399">
        <v>100.25</v>
      </c>
      <c r="G442" s="399">
        <v>98.9</v>
      </c>
      <c r="H442" s="399">
        <v>105.30000000000001</v>
      </c>
      <c r="I442" s="399">
        <v>106.65</v>
      </c>
      <c r="J442" s="399">
        <v>108.50000000000001</v>
      </c>
      <c r="K442" s="397">
        <v>104.8</v>
      </c>
      <c r="L442" s="397">
        <v>101.6</v>
      </c>
      <c r="M442" s="397">
        <v>0.84809999999999997</v>
      </c>
    </row>
    <row r="443" spans="1:13">
      <c r="A443" s="384">
        <v>433</v>
      </c>
      <c r="B443" s="397" t="s">
        <v>548</v>
      </c>
      <c r="C443" s="398">
        <v>1267</v>
      </c>
      <c r="D443" s="399">
        <v>1279.4000000000001</v>
      </c>
      <c r="E443" s="399">
        <v>1249.0000000000002</v>
      </c>
      <c r="F443" s="399">
        <v>1231.0000000000002</v>
      </c>
      <c r="G443" s="399">
        <v>1200.6000000000004</v>
      </c>
      <c r="H443" s="399">
        <v>1297.4000000000001</v>
      </c>
      <c r="I443" s="399">
        <v>1327.7999999999997</v>
      </c>
      <c r="J443" s="399">
        <v>1345.8</v>
      </c>
      <c r="K443" s="397">
        <v>1309.8</v>
      </c>
      <c r="L443" s="397">
        <v>1261.4000000000001</v>
      </c>
      <c r="M443" s="397">
        <v>4.9149999999999999E-2</v>
      </c>
    </row>
    <row r="444" spans="1:13">
      <c r="A444" s="384">
        <v>434</v>
      </c>
      <c r="B444" s="397" t="s">
        <v>549</v>
      </c>
      <c r="C444" s="398">
        <v>29.75</v>
      </c>
      <c r="D444" s="399">
        <v>30.033333333333331</v>
      </c>
      <c r="E444" s="399">
        <v>29.266666666666662</v>
      </c>
      <c r="F444" s="399">
        <v>28.783333333333331</v>
      </c>
      <c r="G444" s="399">
        <v>28.016666666666662</v>
      </c>
      <c r="H444" s="399">
        <v>30.516666666666662</v>
      </c>
      <c r="I444" s="399">
        <v>31.283333333333328</v>
      </c>
      <c r="J444" s="399">
        <v>31.766666666666662</v>
      </c>
      <c r="K444" s="397">
        <v>30.8</v>
      </c>
      <c r="L444" s="397">
        <v>29.55</v>
      </c>
      <c r="M444" s="397">
        <v>22.02467</v>
      </c>
    </row>
    <row r="445" spans="1:13">
      <c r="A445" s="384">
        <v>435</v>
      </c>
      <c r="B445" s="397" t="s">
        <v>287</v>
      </c>
      <c r="C445" s="398">
        <v>325.25</v>
      </c>
      <c r="D445" s="399">
        <v>326.81666666666666</v>
      </c>
      <c r="E445" s="399">
        <v>321.93333333333334</v>
      </c>
      <c r="F445" s="399">
        <v>318.61666666666667</v>
      </c>
      <c r="G445" s="399">
        <v>313.73333333333335</v>
      </c>
      <c r="H445" s="399">
        <v>330.13333333333333</v>
      </c>
      <c r="I445" s="399">
        <v>335.01666666666665</v>
      </c>
      <c r="J445" s="399">
        <v>338.33333333333331</v>
      </c>
      <c r="K445" s="397">
        <v>331.7</v>
      </c>
      <c r="L445" s="397">
        <v>323.5</v>
      </c>
      <c r="M445" s="397">
        <v>0.41241</v>
      </c>
    </row>
    <row r="446" spans="1:13">
      <c r="A446" s="384">
        <v>436</v>
      </c>
      <c r="B446" s="397" t="s">
        <v>550</v>
      </c>
      <c r="C446" s="398">
        <v>756.75</v>
      </c>
      <c r="D446" s="399">
        <v>763</v>
      </c>
      <c r="E446" s="399">
        <v>743.75</v>
      </c>
      <c r="F446" s="399">
        <v>730.75</v>
      </c>
      <c r="G446" s="399">
        <v>711.5</v>
      </c>
      <c r="H446" s="399">
        <v>776</v>
      </c>
      <c r="I446" s="399">
        <v>795.25</v>
      </c>
      <c r="J446" s="399">
        <v>808.25</v>
      </c>
      <c r="K446" s="397">
        <v>782.25</v>
      </c>
      <c r="L446" s="397">
        <v>750</v>
      </c>
      <c r="M446" s="397">
        <v>0.15162</v>
      </c>
    </row>
    <row r="447" spans="1:13">
      <c r="A447" s="384">
        <v>437</v>
      </c>
      <c r="B447" s="397" t="s">
        <v>551</v>
      </c>
      <c r="C447" s="398">
        <v>723.05</v>
      </c>
      <c r="D447" s="399">
        <v>731.94999999999993</v>
      </c>
      <c r="E447" s="399">
        <v>711.09999999999991</v>
      </c>
      <c r="F447" s="399">
        <v>699.15</v>
      </c>
      <c r="G447" s="399">
        <v>678.3</v>
      </c>
      <c r="H447" s="399">
        <v>743.89999999999986</v>
      </c>
      <c r="I447" s="399">
        <v>764.75</v>
      </c>
      <c r="J447" s="399">
        <v>776.69999999999982</v>
      </c>
      <c r="K447" s="397">
        <v>752.8</v>
      </c>
      <c r="L447" s="397">
        <v>720</v>
      </c>
      <c r="M447" s="397">
        <v>4.6309999999999997E-2</v>
      </c>
    </row>
    <row r="448" spans="1:13">
      <c r="A448" s="384">
        <v>438</v>
      </c>
      <c r="B448" s="397" t="s">
        <v>552</v>
      </c>
      <c r="C448" s="398">
        <v>6223.35</v>
      </c>
      <c r="D448" s="399">
        <v>6227.2333333333336</v>
      </c>
      <c r="E448" s="399">
        <v>6186.1166666666668</v>
      </c>
      <c r="F448" s="399">
        <v>6148.8833333333332</v>
      </c>
      <c r="G448" s="399">
        <v>6107.7666666666664</v>
      </c>
      <c r="H448" s="399">
        <v>6264.4666666666672</v>
      </c>
      <c r="I448" s="399">
        <v>6305.5833333333339</v>
      </c>
      <c r="J448" s="399">
        <v>6342.8166666666675</v>
      </c>
      <c r="K448" s="397">
        <v>6268.35</v>
      </c>
      <c r="L448" s="397">
        <v>6190</v>
      </c>
      <c r="M448" s="397">
        <v>1.8290000000000001E-2</v>
      </c>
    </row>
    <row r="449" spans="1:13">
      <c r="A449" s="384">
        <v>439</v>
      </c>
      <c r="B449" s="397" t="s">
        <v>553</v>
      </c>
      <c r="C449" s="398">
        <v>312.10000000000002</v>
      </c>
      <c r="D449" s="399">
        <v>314.2166666666667</v>
      </c>
      <c r="E449" s="399">
        <v>308.38333333333338</v>
      </c>
      <c r="F449" s="399">
        <v>304.66666666666669</v>
      </c>
      <c r="G449" s="399">
        <v>298.83333333333337</v>
      </c>
      <c r="H449" s="399">
        <v>317.93333333333339</v>
      </c>
      <c r="I449" s="399">
        <v>323.76666666666665</v>
      </c>
      <c r="J449" s="399">
        <v>327.48333333333341</v>
      </c>
      <c r="K449" s="397">
        <v>320.05</v>
      </c>
      <c r="L449" s="397">
        <v>310.5</v>
      </c>
      <c r="M449" s="397">
        <v>0.51151000000000002</v>
      </c>
    </row>
    <row r="450" spans="1:13">
      <c r="A450" s="384">
        <v>440</v>
      </c>
      <c r="B450" s="397" t="s">
        <v>554</v>
      </c>
      <c r="C450" s="398">
        <v>25.7</v>
      </c>
      <c r="D450" s="399">
        <v>25.45</v>
      </c>
      <c r="E450" s="399">
        <v>24.65</v>
      </c>
      <c r="F450" s="399">
        <v>23.599999999999998</v>
      </c>
      <c r="G450" s="399">
        <v>22.799999999999997</v>
      </c>
      <c r="H450" s="399">
        <v>26.5</v>
      </c>
      <c r="I450" s="399">
        <v>27.300000000000004</v>
      </c>
      <c r="J450" s="399">
        <v>28.35</v>
      </c>
      <c r="K450" s="397">
        <v>26.25</v>
      </c>
      <c r="L450" s="397">
        <v>24.4</v>
      </c>
      <c r="M450" s="397">
        <v>64.839910000000003</v>
      </c>
    </row>
    <row r="451" spans="1:13">
      <c r="A451" s="384">
        <v>441</v>
      </c>
      <c r="B451" s="397" t="s">
        <v>194</v>
      </c>
      <c r="C451" s="398">
        <v>469.25</v>
      </c>
      <c r="D451" s="399">
        <v>473.65000000000003</v>
      </c>
      <c r="E451" s="399">
        <v>458.80000000000007</v>
      </c>
      <c r="F451" s="399">
        <v>448.35</v>
      </c>
      <c r="G451" s="399">
        <v>433.50000000000006</v>
      </c>
      <c r="H451" s="399">
        <v>484.10000000000008</v>
      </c>
      <c r="I451" s="399">
        <v>498.9500000000001</v>
      </c>
      <c r="J451" s="399">
        <v>509.40000000000009</v>
      </c>
      <c r="K451" s="397">
        <v>488.5</v>
      </c>
      <c r="L451" s="397">
        <v>463.2</v>
      </c>
      <c r="M451" s="397">
        <v>26.281379999999999</v>
      </c>
    </row>
    <row r="452" spans="1:13">
      <c r="A452" s="384">
        <v>442</v>
      </c>
      <c r="B452" s="397" t="s">
        <v>555</v>
      </c>
      <c r="C452" s="398">
        <v>113.8</v>
      </c>
      <c r="D452" s="399">
        <v>113.60000000000001</v>
      </c>
      <c r="E452" s="399">
        <v>112.20000000000002</v>
      </c>
      <c r="F452" s="399">
        <v>110.60000000000001</v>
      </c>
      <c r="G452" s="399">
        <v>109.20000000000002</v>
      </c>
      <c r="H452" s="399">
        <v>115.20000000000002</v>
      </c>
      <c r="I452" s="399">
        <v>116.60000000000002</v>
      </c>
      <c r="J452" s="399">
        <v>118.20000000000002</v>
      </c>
      <c r="K452" s="397">
        <v>115</v>
      </c>
      <c r="L452" s="397">
        <v>112</v>
      </c>
      <c r="M452" s="397">
        <v>1.11734</v>
      </c>
    </row>
    <row r="453" spans="1:13">
      <c r="A453" s="384">
        <v>443</v>
      </c>
      <c r="B453" s="397" t="s">
        <v>182</v>
      </c>
      <c r="C453" s="406">
        <v>634.75</v>
      </c>
      <c r="D453" s="407">
        <v>635.88333333333333</v>
      </c>
      <c r="E453" s="407">
        <v>626.91666666666663</v>
      </c>
      <c r="F453" s="407">
        <v>619.08333333333326</v>
      </c>
      <c r="G453" s="407">
        <v>610.11666666666656</v>
      </c>
      <c r="H453" s="407">
        <v>643.7166666666667</v>
      </c>
      <c r="I453" s="407">
        <v>652.68333333333339</v>
      </c>
      <c r="J453" s="407">
        <v>660.51666666666677</v>
      </c>
      <c r="K453" s="408">
        <v>644.85</v>
      </c>
      <c r="L453" s="408">
        <v>628.04999999999995</v>
      </c>
      <c r="M453" s="408">
        <v>12.09304</v>
      </c>
    </row>
    <row r="454" spans="1:13">
      <c r="A454" s="384">
        <v>444</v>
      </c>
      <c r="B454" s="408" t="s">
        <v>189</v>
      </c>
      <c r="C454" s="397">
        <v>2200.9</v>
      </c>
      <c r="D454" s="399">
        <v>2223.6333333333332</v>
      </c>
      <c r="E454" s="399">
        <v>2172.2666666666664</v>
      </c>
      <c r="F454" s="399">
        <v>2143.6333333333332</v>
      </c>
      <c r="G454" s="399">
        <v>2092.2666666666664</v>
      </c>
      <c r="H454" s="399">
        <v>2252.2666666666664</v>
      </c>
      <c r="I454" s="399">
        <v>2303.6333333333332</v>
      </c>
      <c r="J454" s="399">
        <v>2332.2666666666664</v>
      </c>
      <c r="K454" s="397">
        <v>2275</v>
      </c>
      <c r="L454" s="397">
        <v>2195</v>
      </c>
      <c r="M454" s="397">
        <v>41.726199999999999</v>
      </c>
    </row>
    <row r="455" spans="1:13">
      <c r="A455" s="384">
        <v>445</v>
      </c>
      <c r="B455" s="397" t="s">
        <v>183</v>
      </c>
      <c r="C455" s="397">
        <v>829.5</v>
      </c>
      <c r="D455" s="399">
        <v>826</v>
      </c>
      <c r="E455" s="399">
        <v>815.3</v>
      </c>
      <c r="F455" s="399">
        <v>801.09999999999991</v>
      </c>
      <c r="G455" s="399">
        <v>790.39999999999986</v>
      </c>
      <c r="H455" s="399">
        <v>840.2</v>
      </c>
      <c r="I455" s="399">
        <v>850.90000000000009</v>
      </c>
      <c r="J455" s="399">
        <v>865.10000000000014</v>
      </c>
      <c r="K455" s="397">
        <v>836.7</v>
      </c>
      <c r="L455" s="397">
        <v>811.8</v>
      </c>
      <c r="M455" s="397">
        <v>8.1793399999999998</v>
      </c>
    </row>
    <row r="456" spans="1:13">
      <c r="A456" s="384">
        <v>446</v>
      </c>
      <c r="B456" s="397" t="s">
        <v>184</v>
      </c>
      <c r="C456" s="397">
        <v>304.95</v>
      </c>
      <c r="D456" s="399">
        <v>310.58333333333331</v>
      </c>
      <c r="E456" s="399">
        <v>298.66666666666663</v>
      </c>
      <c r="F456" s="399">
        <v>292.38333333333333</v>
      </c>
      <c r="G456" s="399">
        <v>280.46666666666664</v>
      </c>
      <c r="H456" s="399">
        <v>316.86666666666662</v>
      </c>
      <c r="I456" s="399">
        <v>328.78333333333325</v>
      </c>
      <c r="J456" s="399">
        <v>335.06666666666661</v>
      </c>
      <c r="K456" s="397">
        <v>322.5</v>
      </c>
      <c r="L456" s="397">
        <v>304.3</v>
      </c>
      <c r="M456" s="397">
        <v>91.417069999999995</v>
      </c>
    </row>
    <row r="457" spans="1:13">
      <c r="A457" s="384">
        <v>447</v>
      </c>
      <c r="B457" s="397" t="s">
        <v>556</v>
      </c>
      <c r="C457" s="397">
        <v>830</v>
      </c>
      <c r="D457" s="399">
        <v>834.73333333333323</v>
      </c>
      <c r="E457" s="399">
        <v>823.56666666666649</v>
      </c>
      <c r="F457" s="399">
        <v>817.13333333333321</v>
      </c>
      <c r="G457" s="399">
        <v>805.96666666666647</v>
      </c>
      <c r="H457" s="399">
        <v>841.16666666666652</v>
      </c>
      <c r="I457" s="399">
        <v>852.33333333333326</v>
      </c>
      <c r="J457" s="399">
        <v>858.76666666666654</v>
      </c>
      <c r="K457" s="397">
        <v>845.9</v>
      </c>
      <c r="L457" s="397">
        <v>828.3</v>
      </c>
      <c r="M457" s="397">
        <v>8.8419999999999999E-2</v>
      </c>
    </row>
    <row r="458" spans="1:13">
      <c r="A458" s="384">
        <v>448</v>
      </c>
      <c r="B458" s="397" t="s">
        <v>186</v>
      </c>
      <c r="C458" s="397">
        <v>81.25</v>
      </c>
      <c r="D458" s="399">
        <v>81.383333333333326</v>
      </c>
      <c r="E458" s="399">
        <v>79.666666666666657</v>
      </c>
      <c r="F458" s="399">
        <v>78.083333333333329</v>
      </c>
      <c r="G458" s="399">
        <v>76.36666666666666</v>
      </c>
      <c r="H458" s="399">
        <v>82.966666666666654</v>
      </c>
      <c r="I458" s="399">
        <v>84.683333333333323</v>
      </c>
      <c r="J458" s="399">
        <v>86.266666666666652</v>
      </c>
      <c r="K458" s="397">
        <v>83.1</v>
      </c>
      <c r="L458" s="397">
        <v>79.8</v>
      </c>
      <c r="M458" s="397">
        <v>114.59357</v>
      </c>
    </row>
    <row r="459" spans="1:13">
      <c r="A459" s="384">
        <v>449</v>
      </c>
      <c r="B459" s="397" t="s">
        <v>185</v>
      </c>
      <c r="C459" s="397">
        <v>175.05</v>
      </c>
      <c r="D459" s="399">
        <v>175.15</v>
      </c>
      <c r="E459" s="399">
        <v>172.3</v>
      </c>
      <c r="F459" s="399">
        <v>169.55</v>
      </c>
      <c r="G459" s="399">
        <v>166.70000000000002</v>
      </c>
      <c r="H459" s="399">
        <v>177.9</v>
      </c>
      <c r="I459" s="399">
        <v>180.74999999999997</v>
      </c>
      <c r="J459" s="399">
        <v>183.5</v>
      </c>
      <c r="K459" s="397">
        <v>178</v>
      </c>
      <c r="L459" s="397">
        <v>172.4</v>
      </c>
      <c r="M459" s="397">
        <v>406.13555000000002</v>
      </c>
    </row>
    <row r="460" spans="1:13">
      <c r="A460" s="384">
        <v>450</v>
      </c>
      <c r="B460" s="397" t="s">
        <v>187</v>
      </c>
      <c r="C460" s="397">
        <v>59.5</v>
      </c>
      <c r="D460" s="399">
        <v>59.65</v>
      </c>
      <c r="E460" s="399">
        <v>59</v>
      </c>
      <c r="F460" s="399">
        <v>58.5</v>
      </c>
      <c r="G460" s="399">
        <v>57.85</v>
      </c>
      <c r="H460" s="399">
        <v>60.15</v>
      </c>
      <c r="I460" s="399">
        <v>60.79999999999999</v>
      </c>
      <c r="J460" s="399">
        <v>61.3</v>
      </c>
      <c r="K460" s="397">
        <v>60.3</v>
      </c>
      <c r="L460" s="397">
        <v>59.15</v>
      </c>
      <c r="M460" s="397">
        <v>69.974050000000005</v>
      </c>
    </row>
    <row r="461" spans="1:13">
      <c r="A461" s="384">
        <v>451</v>
      </c>
      <c r="B461" s="397" t="s">
        <v>188</v>
      </c>
      <c r="C461" s="397">
        <v>399.5</v>
      </c>
      <c r="D461" s="399">
        <v>393.4666666666667</v>
      </c>
      <c r="E461" s="399">
        <v>384.03333333333342</v>
      </c>
      <c r="F461" s="399">
        <v>368.56666666666672</v>
      </c>
      <c r="G461" s="399">
        <v>359.13333333333344</v>
      </c>
      <c r="H461" s="399">
        <v>408.93333333333339</v>
      </c>
      <c r="I461" s="399">
        <v>418.36666666666667</v>
      </c>
      <c r="J461" s="399">
        <v>433.83333333333337</v>
      </c>
      <c r="K461" s="397">
        <v>402.9</v>
      </c>
      <c r="L461" s="397">
        <v>378</v>
      </c>
      <c r="M461" s="397">
        <v>241.11195000000001</v>
      </c>
    </row>
    <row r="462" spans="1:13">
      <c r="A462" s="384">
        <v>452</v>
      </c>
      <c r="B462" s="397" t="s">
        <v>557</v>
      </c>
      <c r="C462" s="397">
        <v>2885.7</v>
      </c>
      <c r="D462" s="399">
        <v>2909.3333333333335</v>
      </c>
      <c r="E462" s="399">
        <v>2836.3666666666668</v>
      </c>
      <c r="F462" s="399">
        <v>2787.0333333333333</v>
      </c>
      <c r="G462" s="399">
        <v>2714.0666666666666</v>
      </c>
      <c r="H462" s="399">
        <v>2958.666666666667</v>
      </c>
      <c r="I462" s="399">
        <v>3031.6333333333332</v>
      </c>
      <c r="J462" s="399">
        <v>3080.9666666666672</v>
      </c>
      <c r="K462" s="397">
        <v>2982.3</v>
      </c>
      <c r="L462" s="397">
        <v>2860</v>
      </c>
      <c r="M462" s="397">
        <v>0.92134000000000005</v>
      </c>
    </row>
    <row r="463" spans="1:13">
      <c r="A463" s="384">
        <v>453</v>
      </c>
      <c r="B463" s="397" t="s">
        <v>190</v>
      </c>
      <c r="C463" s="397">
        <v>760.45</v>
      </c>
      <c r="D463" s="399">
        <v>754.81666666666661</v>
      </c>
      <c r="E463" s="399">
        <v>745.63333333333321</v>
      </c>
      <c r="F463" s="399">
        <v>730.81666666666661</v>
      </c>
      <c r="G463" s="399">
        <v>721.63333333333321</v>
      </c>
      <c r="H463" s="399">
        <v>769.63333333333321</v>
      </c>
      <c r="I463" s="399">
        <v>778.81666666666661</v>
      </c>
      <c r="J463" s="399">
        <v>793.63333333333321</v>
      </c>
      <c r="K463" s="397">
        <v>764</v>
      </c>
      <c r="L463" s="397">
        <v>740</v>
      </c>
      <c r="M463" s="397">
        <v>41.362569999999998</v>
      </c>
    </row>
    <row r="464" spans="1:13">
      <c r="A464" s="384">
        <v>454</v>
      </c>
      <c r="B464" s="397" t="s">
        <v>558</v>
      </c>
      <c r="C464" s="397">
        <v>268.8</v>
      </c>
      <c r="D464" s="399">
        <v>264.38333333333338</v>
      </c>
      <c r="E464" s="399">
        <v>258.36666666666679</v>
      </c>
      <c r="F464" s="399">
        <v>247.93333333333339</v>
      </c>
      <c r="G464" s="399">
        <v>241.9166666666668</v>
      </c>
      <c r="H464" s="399">
        <v>274.81666666666678</v>
      </c>
      <c r="I464" s="399">
        <v>280.83333333333331</v>
      </c>
      <c r="J464" s="399">
        <v>291.26666666666677</v>
      </c>
      <c r="K464" s="397">
        <v>270.39999999999998</v>
      </c>
      <c r="L464" s="397">
        <v>253.95</v>
      </c>
      <c r="M464" s="397">
        <v>6.3479999999999995E-2</v>
      </c>
    </row>
    <row r="465" spans="1:13">
      <c r="A465" s="384">
        <v>455</v>
      </c>
      <c r="B465" s="397" t="s">
        <v>288</v>
      </c>
      <c r="C465" s="397">
        <v>164.1</v>
      </c>
      <c r="D465" s="399">
        <v>166.70000000000002</v>
      </c>
      <c r="E465" s="399">
        <v>159.50000000000003</v>
      </c>
      <c r="F465" s="399">
        <v>154.9</v>
      </c>
      <c r="G465" s="399">
        <v>147.70000000000002</v>
      </c>
      <c r="H465" s="399">
        <v>171.30000000000004</v>
      </c>
      <c r="I465" s="399">
        <v>178.50000000000003</v>
      </c>
      <c r="J465" s="399">
        <v>183.10000000000005</v>
      </c>
      <c r="K465" s="397">
        <v>173.9</v>
      </c>
      <c r="L465" s="397">
        <v>162.1</v>
      </c>
      <c r="M465" s="397">
        <v>3.9679700000000002</v>
      </c>
    </row>
    <row r="466" spans="1:13">
      <c r="A466" s="384">
        <v>456</v>
      </c>
      <c r="B466" s="397" t="s">
        <v>168</v>
      </c>
      <c r="C466" s="397">
        <v>800.8</v>
      </c>
      <c r="D466" s="399">
        <v>800.85</v>
      </c>
      <c r="E466" s="399">
        <v>785.7</v>
      </c>
      <c r="F466" s="399">
        <v>770.6</v>
      </c>
      <c r="G466" s="399">
        <v>755.45</v>
      </c>
      <c r="H466" s="399">
        <v>815.95</v>
      </c>
      <c r="I466" s="399">
        <v>831.09999999999991</v>
      </c>
      <c r="J466" s="399">
        <v>846.2</v>
      </c>
      <c r="K466" s="397">
        <v>816</v>
      </c>
      <c r="L466" s="397">
        <v>785.75</v>
      </c>
      <c r="M466" s="397">
        <v>4.6470799999999999</v>
      </c>
    </row>
    <row r="467" spans="1:13">
      <c r="A467" s="384">
        <v>457</v>
      </c>
      <c r="B467" s="397" t="s">
        <v>559</v>
      </c>
      <c r="C467" s="397">
        <v>1158</v>
      </c>
      <c r="D467" s="399">
        <v>1150.5</v>
      </c>
      <c r="E467" s="399">
        <v>1131.5</v>
      </c>
      <c r="F467" s="399">
        <v>1105</v>
      </c>
      <c r="G467" s="399">
        <v>1086</v>
      </c>
      <c r="H467" s="399">
        <v>1177</v>
      </c>
      <c r="I467" s="399">
        <v>1196</v>
      </c>
      <c r="J467" s="399">
        <v>1222.5</v>
      </c>
      <c r="K467" s="397">
        <v>1169.5</v>
      </c>
      <c r="L467" s="397">
        <v>1124</v>
      </c>
      <c r="M467" s="397">
        <v>0.36504999999999999</v>
      </c>
    </row>
    <row r="468" spans="1:13">
      <c r="A468" s="384">
        <v>458</v>
      </c>
      <c r="B468" s="397" t="s">
        <v>560</v>
      </c>
      <c r="C468" s="397">
        <v>588.35</v>
      </c>
      <c r="D468" s="399">
        <v>585.65000000000009</v>
      </c>
      <c r="E468" s="399">
        <v>572.60000000000014</v>
      </c>
      <c r="F468" s="399">
        <v>556.85</v>
      </c>
      <c r="G468" s="399">
        <v>543.80000000000007</v>
      </c>
      <c r="H468" s="399">
        <v>601.4000000000002</v>
      </c>
      <c r="I468" s="399">
        <v>614.45000000000016</v>
      </c>
      <c r="J468" s="399">
        <v>630.20000000000027</v>
      </c>
      <c r="K468" s="397">
        <v>598.70000000000005</v>
      </c>
      <c r="L468" s="397">
        <v>569.9</v>
      </c>
      <c r="M468" s="397">
        <v>0.59204000000000001</v>
      </c>
    </row>
    <row r="469" spans="1:13">
      <c r="A469" s="384">
        <v>459</v>
      </c>
      <c r="B469" s="397" t="s">
        <v>561</v>
      </c>
      <c r="C469" s="397">
        <v>65.150000000000006</v>
      </c>
      <c r="D469" s="399">
        <v>65.016666666666666</v>
      </c>
      <c r="E469" s="399">
        <v>63.033333333333331</v>
      </c>
      <c r="F469" s="399">
        <v>60.916666666666664</v>
      </c>
      <c r="G469" s="399">
        <v>58.93333333333333</v>
      </c>
      <c r="H469" s="399">
        <v>67.133333333333326</v>
      </c>
      <c r="I469" s="399">
        <v>69.116666666666646</v>
      </c>
      <c r="J469" s="399">
        <v>71.233333333333334</v>
      </c>
      <c r="K469" s="397">
        <v>67</v>
      </c>
      <c r="L469" s="397">
        <v>62.9</v>
      </c>
      <c r="M469" s="397">
        <v>4.4519900000000003</v>
      </c>
    </row>
    <row r="470" spans="1:13">
      <c r="A470" s="384">
        <v>460</v>
      </c>
      <c r="B470" s="397" t="s">
        <v>562</v>
      </c>
      <c r="C470" s="397">
        <v>877.95</v>
      </c>
      <c r="D470" s="399">
        <v>889.65</v>
      </c>
      <c r="E470" s="399">
        <v>859.3</v>
      </c>
      <c r="F470" s="399">
        <v>840.65</v>
      </c>
      <c r="G470" s="399">
        <v>810.3</v>
      </c>
      <c r="H470" s="399">
        <v>908.3</v>
      </c>
      <c r="I470" s="399">
        <v>938.65000000000009</v>
      </c>
      <c r="J470" s="399">
        <v>957.3</v>
      </c>
      <c r="K470" s="397">
        <v>920</v>
      </c>
      <c r="L470" s="397">
        <v>871</v>
      </c>
      <c r="M470" s="397">
        <v>0.88171999999999995</v>
      </c>
    </row>
    <row r="471" spans="1:13">
      <c r="A471" s="384">
        <v>461</v>
      </c>
      <c r="B471" s="397" t="s">
        <v>191</v>
      </c>
      <c r="C471" s="397">
        <v>1301.9000000000001</v>
      </c>
      <c r="D471" s="399">
        <v>1307.4333333333334</v>
      </c>
      <c r="E471" s="399">
        <v>1281.5166666666669</v>
      </c>
      <c r="F471" s="399">
        <v>1261.1333333333334</v>
      </c>
      <c r="G471" s="399">
        <v>1235.2166666666669</v>
      </c>
      <c r="H471" s="399">
        <v>1327.8166666666668</v>
      </c>
      <c r="I471" s="399">
        <v>1353.7333333333333</v>
      </c>
      <c r="J471" s="399">
        <v>1374.1166666666668</v>
      </c>
      <c r="K471" s="397">
        <v>1333.35</v>
      </c>
      <c r="L471" s="397">
        <v>1287.05</v>
      </c>
      <c r="M471" s="397">
        <v>24.91686</v>
      </c>
    </row>
    <row r="472" spans="1:13">
      <c r="A472" s="384">
        <v>462</v>
      </c>
      <c r="B472" s="397" t="s">
        <v>192</v>
      </c>
      <c r="C472" s="397">
        <v>1801.9</v>
      </c>
      <c r="D472" s="399">
        <v>1799.6000000000001</v>
      </c>
      <c r="E472" s="399">
        <v>1780.3000000000002</v>
      </c>
      <c r="F472" s="399">
        <v>1758.7</v>
      </c>
      <c r="G472" s="399">
        <v>1739.4</v>
      </c>
      <c r="H472" s="399">
        <v>1821.2000000000003</v>
      </c>
      <c r="I472" s="399">
        <v>1840.5</v>
      </c>
      <c r="J472" s="399">
        <v>1862.1000000000004</v>
      </c>
      <c r="K472" s="397">
        <v>1818.9</v>
      </c>
      <c r="L472" s="397">
        <v>1778</v>
      </c>
      <c r="M472" s="397">
        <v>1.8969499999999999</v>
      </c>
    </row>
    <row r="473" spans="1:13">
      <c r="A473" s="384">
        <v>463</v>
      </c>
      <c r="B473" s="397" t="s">
        <v>193</v>
      </c>
      <c r="C473" s="397">
        <v>280.89999999999998</v>
      </c>
      <c r="D473" s="399">
        <v>282.63333333333333</v>
      </c>
      <c r="E473" s="399">
        <v>278.26666666666665</v>
      </c>
      <c r="F473" s="399">
        <v>275.63333333333333</v>
      </c>
      <c r="G473" s="399">
        <v>271.26666666666665</v>
      </c>
      <c r="H473" s="399">
        <v>285.26666666666665</v>
      </c>
      <c r="I473" s="399">
        <v>289.63333333333333</v>
      </c>
      <c r="J473" s="399">
        <v>292.26666666666665</v>
      </c>
      <c r="K473" s="397">
        <v>287</v>
      </c>
      <c r="L473" s="397">
        <v>280</v>
      </c>
      <c r="M473" s="397">
        <v>10.663740000000001</v>
      </c>
    </row>
    <row r="474" spans="1:13">
      <c r="A474" s="384">
        <v>464</v>
      </c>
      <c r="B474" s="397" t="s">
        <v>563</v>
      </c>
      <c r="C474" s="397">
        <v>547.45000000000005</v>
      </c>
      <c r="D474" s="399">
        <v>549.15</v>
      </c>
      <c r="E474" s="399">
        <v>539.29999999999995</v>
      </c>
      <c r="F474" s="399">
        <v>531.15</v>
      </c>
      <c r="G474" s="399">
        <v>521.29999999999995</v>
      </c>
      <c r="H474" s="399">
        <v>557.29999999999995</v>
      </c>
      <c r="I474" s="399">
        <v>567.15000000000009</v>
      </c>
      <c r="J474" s="399">
        <v>575.29999999999995</v>
      </c>
      <c r="K474" s="397">
        <v>559</v>
      </c>
      <c r="L474" s="397">
        <v>541</v>
      </c>
      <c r="M474" s="397">
        <v>1.7748299999999999</v>
      </c>
    </row>
    <row r="475" spans="1:13">
      <c r="A475" s="384">
        <v>465</v>
      </c>
      <c r="B475" s="397" t="s">
        <v>564</v>
      </c>
      <c r="C475" s="397">
        <v>62.2</v>
      </c>
      <c r="D475" s="399">
        <v>62.383333333333333</v>
      </c>
      <c r="E475" s="399">
        <v>61.416666666666664</v>
      </c>
      <c r="F475" s="399">
        <v>60.633333333333333</v>
      </c>
      <c r="G475" s="399">
        <v>59.666666666666664</v>
      </c>
      <c r="H475" s="399">
        <v>63.166666666666664</v>
      </c>
      <c r="I475" s="399">
        <v>64.133333333333326</v>
      </c>
      <c r="J475" s="399">
        <v>64.916666666666657</v>
      </c>
      <c r="K475" s="397">
        <v>63.35</v>
      </c>
      <c r="L475" s="397">
        <v>61.6</v>
      </c>
      <c r="M475" s="397">
        <v>5.8954500000000003</v>
      </c>
    </row>
    <row r="476" spans="1:13">
      <c r="A476" s="384">
        <v>466</v>
      </c>
      <c r="B476" s="397" t="s">
        <v>565</v>
      </c>
      <c r="C476" s="397">
        <v>425.1</v>
      </c>
      <c r="D476" s="399">
        <v>417.7</v>
      </c>
      <c r="E476" s="399">
        <v>406.4</v>
      </c>
      <c r="F476" s="399">
        <v>387.7</v>
      </c>
      <c r="G476" s="399">
        <v>376.4</v>
      </c>
      <c r="H476" s="399">
        <v>436.4</v>
      </c>
      <c r="I476" s="399">
        <v>447.70000000000005</v>
      </c>
      <c r="J476" s="399">
        <v>466.4</v>
      </c>
      <c r="K476" s="397">
        <v>429</v>
      </c>
      <c r="L476" s="397">
        <v>399</v>
      </c>
      <c r="M476" s="397">
        <v>1.9408099999999999</v>
      </c>
    </row>
    <row r="477" spans="1:13">
      <c r="A477" s="384">
        <v>467</v>
      </c>
      <c r="B477" s="397" t="s">
        <v>566</v>
      </c>
      <c r="C477" s="397">
        <v>13.95</v>
      </c>
      <c r="D477" s="399">
        <v>13.916666666666666</v>
      </c>
      <c r="E477" s="399">
        <v>13.633333333333333</v>
      </c>
      <c r="F477" s="399">
        <v>13.316666666666666</v>
      </c>
      <c r="G477" s="399">
        <v>13.033333333333333</v>
      </c>
      <c r="H477" s="399">
        <v>14.233333333333333</v>
      </c>
      <c r="I477" s="399">
        <v>14.516666666666667</v>
      </c>
      <c r="J477" s="399">
        <v>14.833333333333332</v>
      </c>
      <c r="K477" s="397">
        <v>14.2</v>
      </c>
      <c r="L477" s="397">
        <v>13.6</v>
      </c>
      <c r="M477" s="397">
        <v>9.2274999999999991</v>
      </c>
    </row>
    <row r="478" spans="1:13">
      <c r="A478" s="384">
        <v>468</v>
      </c>
      <c r="B478" s="397" t="s">
        <v>567</v>
      </c>
      <c r="C478" s="397">
        <v>207.5</v>
      </c>
      <c r="D478" s="399">
        <v>208.20000000000002</v>
      </c>
      <c r="E478" s="399">
        <v>205.40000000000003</v>
      </c>
      <c r="F478" s="399">
        <v>203.3</v>
      </c>
      <c r="G478" s="399">
        <v>200.50000000000003</v>
      </c>
      <c r="H478" s="399">
        <v>210.30000000000004</v>
      </c>
      <c r="I478" s="399">
        <v>213.10000000000005</v>
      </c>
      <c r="J478" s="399">
        <v>215.20000000000005</v>
      </c>
      <c r="K478" s="397">
        <v>211</v>
      </c>
      <c r="L478" s="397">
        <v>206.1</v>
      </c>
      <c r="M478" s="397">
        <v>0.49524000000000001</v>
      </c>
    </row>
    <row r="479" spans="1:13">
      <c r="A479" s="384">
        <v>469</v>
      </c>
      <c r="B479" s="397" t="s">
        <v>199</v>
      </c>
      <c r="C479" s="397">
        <v>588.54999999999995</v>
      </c>
      <c r="D479" s="399">
        <v>591.7833333333333</v>
      </c>
      <c r="E479" s="399">
        <v>582.76666666666665</v>
      </c>
      <c r="F479" s="399">
        <v>576.98333333333335</v>
      </c>
      <c r="G479" s="399">
        <v>567.9666666666667</v>
      </c>
      <c r="H479" s="399">
        <v>597.56666666666661</v>
      </c>
      <c r="I479" s="399">
        <v>606.58333333333326</v>
      </c>
      <c r="J479" s="399">
        <v>612.36666666666656</v>
      </c>
      <c r="K479" s="397">
        <v>600.79999999999995</v>
      </c>
      <c r="L479" s="397">
        <v>586</v>
      </c>
      <c r="M479" s="397">
        <v>13.931050000000001</v>
      </c>
    </row>
    <row r="480" spans="1:13">
      <c r="A480" s="384">
        <v>470</v>
      </c>
      <c r="B480" s="397" t="s">
        <v>196</v>
      </c>
      <c r="C480" s="397">
        <v>271.89999999999998</v>
      </c>
      <c r="D480" s="399">
        <v>272.58333333333331</v>
      </c>
      <c r="E480" s="399">
        <v>268.41666666666663</v>
      </c>
      <c r="F480" s="399">
        <v>264.93333333333334</v>
      </c>
      <c r="G480" s="399">
        <v>260.76666666666665</v>
      </c>
      <c r="H480" s="399">
        <v>276.06666666666661</v>
      </c>
      <c r="I480" s="399">
        <v>280.23333333333323</v>
      </c>
      <c r="J480" s="399">
        <v>283.71666666666658</v>
      </c>
      <c r="K480" s="397">
        <v>276.75</v>
      </c>
      <c r="L480" s="397">
        <v>269.10000000000002</v>
      </c>
      <c r="M480" s="397">
        <v>19.506969999999999</v>
      </c>
    </row>
    <row r="481" spans="1:13">
      <c r="A481" s="384">
        <v>471</v>
      </c>
      <c r="B481" s="397" t="s">
        <v>197</v>
      </c>
      <c r="C481" s="397">
        <v>4162.75</v>
      </c>
      <c r="D481" s="399">
        <v>4157.7666666666664</v>
      </c>
      <c r="E481" s="399">
        <v>4136.7333333333327</v>
      </c>
      <c r="F481" s="399">
        <v>4110.7166666666662</v>
      </c>
      <c r="G481" s="399">
        <v>4089.6833333333325</v>
      </c>
      <c r="H481" s="399">
        <v>4183.7833333333328</v>
      </c>
      <c r="I481" s="399">
        <v>4204.8166666666657</v>
      </c>
      <c r="J481" s="399">
        <v>4230.833333333333</v>
      </c>
      <c r="K481" s="397">
        <v>4178.8</v>
      </c>
      <c r="L481" s="397">
        <v>4131.75</v>
      </c>
      <c r="M481" s="397">
        <v>2.5508299999999999</v>
      </c>
    </row>
    <row r="482" spans="1:13">
      <c r="A482" s="384">
        <v>472</v>
      </c>
      <c r="B482" s="397" t="s">
        <v>198</v>
      </c>
      <c r="C482" s="397">
        <v>58.9</v>
      </c>
      <c r="D482" s="399">
        <v>58.6</v>
      </c>
      <c r="E482" s="399">
        <v>57.300000000000004</v>
      </c>
      <c r="F482" s="399">
        <v>55.7</v>
      </c>
      <c r="G482" s="399">
        <v>54.400000000000006</v>
      </c>
      <c r="H482" s="399">
        <v>60.2</v>
      </c>
      <c r="I482" s="399">
        <v>61.5</v>
      </c>
      <c r="J482" s="399">
        <v>63.1</v>
      </c>
      <c r="K482" s="397">
        <v>59.9</v>
      </c>
      <c r="L482" s="397">
        <v>57</v>
      </c>
      <c r="M482" s="397">
        <v>124.40737</v>
      </c>
    </row>
    <row r="483" spans="1:13">
      <c r="A483" s="384">
        <v>473</v>
      </c>
      <c r="B483" s="397" t="s">
        <v>195</v>
      </c>
      <c r="C483" s="397">
        <v>1249.1500000000001</v>
      </c>
      <c r="D483" s="399">
        <v>1257.8833333333334</v>
      </c>
      <c r="E483" s="399">
        <v>1231.7666666666669</v>
      </c>
      <c r="F483" s="399">
        <v>1214.3833333333334</v>
      </c>
      <c r="G483" s="399">
        <v>1188.2666666666669</v>
      </c>
      <c r="H483" s="399">
        <v>1275.2666666666669</v>
      </c>
      <c r="I483" s="399">
        <v>1301.3833333333332</v>
      </c>
      <c r="J483" s="399">
        <v>1318.7666666666669</v>
      </c>
      <c r="K483" s="397">
        <v>1284</v>
      </c>
      <c r="L483" s="397">
        <v>1240.5</v>
      </c>
      <c r="M483" s="397">
        <v>9.6289099999999994</v>
      </c>
    </row>
    <row r="484" spans="1:13">
      <c r="A484" s="384">
        <v>474</v>
      </c>
      <c r="B484" s="397" t="s">
        <v>144</v>
      </c>
      <c r="C484" s="397">
        <v>637</v>
      </c>
      <c r="D484" s="399">
        <v>634.01666666666665</v>
      </c>
      <c r="E484" s="399">
        <v>628.5333333333333</v>
      </c>
      <c r="F484" s="399">
        <v>620.06666666666661</v>
      </c>
      <c r="G484" s="399">
        <v>614.58333333333326</v>
      </c>
      <c r="H484" s="399">
        <v>642.48333333333335</v>
      </c>
      <c r="I484" s="399">
        <v>647.9666666666667</v>
      </c>
      <c r="J484" s="399">
        <v>656.43333333333339</v>
      </c>
      <c r="K484" s="397">
        <v>639.5</v>
      </c>
      <c r="L484" s="397">
        <v>625.54999999999995</v>
      </c>
      <c r="M484" s="397">
        <v>19.783840000000001</v>
      </c>
    </row>
    <row r="485" spans="1:13">
      <c r="A485" s="384">
        <v>475</v>
      </c>
      <c r="B485" s="397" t="s">
        <v>289</v>
      </c>
      <c r="C485" s="397">
        <v>248.85</v>
      </c>
      <c r="D485" s="399">
        <v>250.81666666666669</v>
      </c>
      <c r="E485" s="399">
        <v>244.63333333333338</v>
      </c>
      <c r="F485" s="399">
        <v>240.41666666666669</v>
      </c>
      <c r="G485" s="399">
        <v>234.23333333333338</v>
      </c>
      <c r="H485" s="399">
        <v>255.03333333333339</v>
      </c>
      <c r="I485" s="399">
        <v>261.2166666666667</v>
      </c>
      <c r="J485" s="399">
        <v>265.43333333333339</v>
      </c>
      <c r="K485" s="397">
        <v>257</v>
      </c>
      <c r="L485" s="397">
        <v>246.6</v>
      </c>
      <c r="M485" s="397">
        <v>3.8641899999999998</v>
      </c>
    </row>
    <row r="486" spans="1:13">
      <c r="A486" s="384">
        <v>476</v>
      </c>
      <c r="B486" s="397" t="s">
        <v>568</v>
      </c>
      <c r="C486" s="397">
        <v>1997.75</v>
      </c>
      <c r="D486" s="399">
        <v>1995.2166666666665</v>
      </c>
      <c r="E486" s="399">
        <v>1982.5333333333328</v>
      </c>
      <c r="F486" s="399">
        <v>1967.3166666666664</v>
      </c>
      <c r="G486" s="399">
        <v>1954.6333333333328</v>
      </c>
      <c r="H486" s="399">
        <v>2010.4333333333329</v>
      </c>
      <c r="I486" s="399">
        <v>2023.1166666666668</v>
      </c>
      <c r="J486" s="399">
        <v>2038.333333333333</v>
      </c>
      <c r="K486" s="397">
        <v>2007.9</v>
      </c>
      <c r="L486" s="397">
        <v>1980</v>
      </c>
      <c r="M486" s="397">
        <v>0.17648</v>
      </c>
    </row>
    <row r="487" spans="1:13">
      <c r="A487" s="384">
        <v>477</v>
      </c>
      <c r="B487" s="397" t="s">
        <v>569</v>
      </c>
      <c r="C487" s="397">
        <v>475</v>
      </c>
      <c r="D487" s="399">
        <v>475.7166666666667</v>
      </c>
      <c r="E487" s="399">
        <v>471.43333333333339</v>
      </c>
      <c r="F487" s="399">
        <v>467.86666666666667</v>
      </c>
      <c r="G487" s="399">
        <v>463.58333333333337</v>
      </c>
      <c r="H487" s="399">
        <v>479.28333333333342</v>
      </c>
      <c r="I487" s="399">
        <v>483.56666666666672</v>
      </c>
      <c r="J487" s="399">
        <v>487.13333333333344</v>
      </c>
      <c r="K487" s="397">
        <v>480</v>
      </c>
      <c r="L487" s="397">
        <v>472.15</v>
      </c>
      <c r="M487" s="397">
        <v>1.0595000000000001</v>
      </c>
    </row>
    <row r="488" spans="1:13">
      <c r="A488" s="384">
        <v>478</v>
      </c>
      <c r="B488" s="397" t="s">
        <v>570</v>
      </c>
      <c r="C488" s="397">
        <v>267.85000000000002</v>
      </c>
      <c r="D488" s="399">
        <v>268.40000000000003</v>
      </c>
      <c r="E488" s="399">
        <v>266.00000000000006</v>
      </c>
      <c r="F488" s="399">
        <v>264.15000000000003</v>
      </c>
      <c r="G488" s="399">
        <v>261.75000000000006</v>
      </c>
      <c r="H488" s="399">
        <v>270.25000000000006</v>
      </c>
      <c r="I488" s="399">
        <v>272.65000000000003</v>
      </c>
      <c r="J488" s="399">
        <v>274.50000000000006</v>
      </c>
      <c r="K488" s="397">
        <v>270.8</v>
      </c>
      <c r="L488" s="397">
        <v>266.55</v>
      </c>
      <c r="M488" s="397">
        <v>0.17552999999999999</v>
      </c>
    </row>
    <row r="489" spans="1:13">
      <c r="A489" s="384">
        <v>479</v>
      </c>
      <c r="B489" s="397" t="s">
        <v>571</v>
      </c>
      <c r="C489" s="397">
        <v>3900.8</v>
      </c>
      <c r="D489" s="399">
        <v>3875.25</v>
      </c>
      <c r="E489" s="399">
        <v>3805.5</v>
      </c>
      <c r="F489" s="399">
        <v>3710.2</v>
      </c>
      <c r="G489" s="399">
        <v>3640.45</v>
      </c>
      <c r="H489" s="399">
        <v>3970.55</v>
      </c>
      <c r="I489" s="399">
        <v>4040.3</v>
      </c>
      <c r="J489" s="399">
        <v>4135.6000000000004</v>
      </c>
      <c r="K489" s="397">
        <v>3945</v>
      </c>
      <c r="L489" s="397">
        <v>3779.95</v>
      </c>
      <c r="M489" s="397">
        <v>0.76073000000000002</v>
      </c>
    </row>
    <row r="490" spans="1:13">
      <c r="A490" s="384">
        <v>480</v>
      </c>
      <c r="B490" s="397" t="s">
        <v>572</v>
      </c>
      <c r="C490" s="397">
        <v>196.05</v>
      </c>
      <c r="D490" s="399">
        <v>197.4</v>
      </c>
      <c r="E490" s="399">
        <v>193.20000000000002</v>
      </c>
      <c r="F490" s="399">
        <v>190.35000000000002</v>
      </c>
      <c r="G490" s="399">
        <v>186.15000000000003</v>
      </c>
      <c r="H490" s="399">
        <v>200.25</v>
      </c>
      <c r="I490" s="399">
        <v>204.45</v>
      </c>
      <c r="J490" s="399">
        <v>207.29999999999998</v>
      </c>
      <c r="K490" s="397">
        <v>201.6</v>
      </c>
      <c r="L490" s="397">
        <v>194.55</v>
      </c>
      <c r="M490" s="397">
        <v>0.64281999999999995</v>
      </c>
    </row>
    <row r="491" spans="1:13">
      <c r="A491" s="384">
        <v>481</v>
      </c>
      <c r="B491" s="397" t="s">
        <v>573</v>
      </c>
      <c r="C491" s="397">
        <v>808.75</v>
      </c>
      <c r="D491" s="399">
        <v>818.11666666666667</v>
      </c>
      <c r="E491" s="399">
        <v>792.2833333333333</v>
      </c>
      <c r="F491" s="399">
        <v>775.81666666666661</v>
      </c>
      <c r="G491" s="399">
        <v>749.98333333333323</v>
      </c>
      <c r="H491" s="399">
        <v>834.58333333333337</v>
      </c>
      <c r="I491" s="399">
        <v>860.41666666666663</v>
      </c>
      <c r="J491" s="399">
        <v>876.88333333333344</v>
      </c>
      <c r="K491" s="397">
        <v>843.95</v>
      </c>
      <c r="L491" s="397">
        <v>801.65</v>
      </c>
      <c r="M491" s="397">
        <v>0.10378</v>
      </c>
    </row>
    <row r="492" spans="1:13">
      <c r="A492" s="384">
        <v>482</v>
      </c>
      <c r="B492" s="397" t="s">
        <v>574</v>
      </c>
      <c r="C492" s="397">
        <v>36.6</v>
      </c>
      <c r="D492" s="399">
        <v>36.31666666666667</v>
      </c>
      <c r="E492" s="399">
        <v>35.833333333333343</v>
      </c>
      <c r="F492" s="399">
        <v>35.06666666666667</v>
      </c>
      <c r="G492" s="399">
        <v>34.583333333333343</v>
      </c>
      <c r="H492" s="399">
        <v>37.083333333333343</v>
      </c>
      <c r="I492" s="399">
        <v>37.566666666666677</v>
      </c>
      <c r="J492" s="399">
        <v>38.333333333333343</v>
      </c>
      <c r="K492" s="397">
        <v>36.799999999999997</v>
      </c>
      <c r="L492" s="397">
        <v>35.549999999999997</v>
      </c>
      <c r="M492" s="397">
        <v>64.763350000000003</v>
      </c>
    </row>
    <row r="493" spans="1:13">
      <c r="A493" s="384">
        <v>483</v>
      </c>
      <c r="B493" s="397" t="s">
        <v>575</v>
      </c>
      <c r="C493" s="397">
        <v>898.7</v>
      </c>
      <c r="D493" s="399">
        <v>900.63333333333333</v>
      </c>
      <c r="E493" s="399">
        <v>895.26666666666665</v>
      </c>
      <c r="F493" s="399">
        <v>891.83333333333337</v>
      </c>
      <c r="G493" s="399">
        <v>886.4666666666667</v>
      </c>
      <c r="H493" s="399">
        <v>904.06666666666661</v>
      </c>
      <c r="I493" s="399">
        <v>909.43333333333317</v>
      </c>
      <c r="J493" s="399">
        <v>912.86666666666656</v>
      </c>
      <c r="K493" s="397">
        <v>906</v>
      </c>
      <c r="L493" s="397">
        <v>897.2</v>
      </c>
      <c r="M493" s="397">
        <v>5.1450000000000003E-2</v>
      </c>
    </row>
    <row r="494" spans="1:13">
      <c r="A494" s="384">
        <v>484</v>
      </c>
      <c r="B494" s="397" t="s">
        <v>290</v>
      </c>
      <c r="C494" s="397">
        <v>482.95</v>
      </c>
      <c r="D494" s="399">
        <v>486.26666666666665</v>
      </c>
      <c r="E494" s="399">
        <v>476.68333333333328</v>
      </c>
      <c r="F494" s="399">
        <v>470.41666666666663</v>
      </c>
      <c r="G494" s="399">
        <v>460.83333333333326</v>
      </c>
      <c r="H494" s="399">
        <v>492.5333333333333</v>
      </c>
      <c r="I494" s="399">
        <v>502.11666666666667</v>
      </c>
      <c r="J494" s="399">
        <v>508.38333333333333</v>
      </c>
      <c r="K494" s="397">
        <v>495.85</v>
      </c>
      <c r="L494" s="397">
        <v>480</v>
      </c>
      <c r="M494" s="397">
        <v>6.3759999999999997E-2</v>
      </c>
    </row>
    <row r="495" spans="1:13">
      <c r="A495" s="384">
        <v>485</v>
      </c>
      <c r="B495" s="397" t="s">
        <v>576</v>
      </c>
      <c r="C495" s="397">
        <v>619.29999999999995</v>
      </c>
      <c r="D495" s="399">
        <v>619.43333333333328</v>
      </c>
      <c r="E495" s="399">
        <v>614.86666666666656</v>
      </c>
      <c r="F495" s="399">
        <v>610.43333333333328</v>
      </c>
      <c r="G495" s="399">
        <v>605.86666666666656</v>
      </c>
      <c r="H495" s="399">
        <v>623.86666666666656</v>
      </c>
      <c r="I495" s="399">
        <v>628.43333333333339</v>
      </c>
      <c r="J495" s="399">
        <v>632.86666666666656</v>
      </c>
      <c r="K495" s="397">
        <v>624</v>
      </c>
      <c r="L495" s="397">
        <v>615</v>
      </c>
      <c r="M495" s="397">
        <v>2.2879100000000001</v>
      </c>
    </row>
    <row r="496" spans="1:13">
      <c r="A496" s="384">
        <v>486</v>
      </c>
      <c r="B496" s="397" t="s">
        <v>200</v>
      </c>
      <c r="C496" s="397">
        <v>153.05000000000001</v>
      </c>
      <c r="D496" s="399">
        <v>151.58333333333334</v>
      </c>
      <c r="E496" s="399">
        <v>148.16666666666669</v>
      </c>
      <c r="F496" s="399">
        <v>143.28333333333333</v>
      </c>
      <c r="G496" s="399">
        <v>139.86666666666667</v>
      </c>
      <c r="H496" s="399">
        <v>156.4666666666667</v>
      </c>
      <c r="I496" s="399">
        <v>159.88333333333338</v>
      </c>
      <c r="J496" s="399">
        <v>164.76666666666671</v>
      </c>
      <c r="K496" s="397">
        <v>155</v>
      </c>
      <c r="L496" s="397">
        <v>146.69999999999999</v>
      </c>
      <c r="M496" s="397">
        <v>213.10225</v>
      </c>
    </row>
    <row r="497" spans="1:13">
      <c r="A497" s="384">
        <v>487</v>
      </c>
      <c r="B497" s="397" t="s">
        <v>577</v>
      </c>
      <c r="C497" s="397">
        <v>1733.3</v>
      </c>
      <c r="D497" s="399">
        <v>1745.5166666666667</v>
      </c>
      <c r="E497" s="399">
        <v>1709.0333333333333</v>
      </c>
      <c r="F497" s="399">
        <v>1684.7666666666667</v>
      </c>
      <c r="G497" s="399">
        <v>1648.2833333333333</v>
      </c>
      <c r="H497" s="399">
        <v>1769.7833333333333</v>
      </c>
      <c r="I497" s="399">
        <v>1806.2666666666664</v>
      </c>
      <c r="J497" s="399">
        <v>1830.5333333333333</v>
      </c>
      <c r="K497" s="397">
        <v>1782</v>
      </c>
      <c r="L497" s="397">
        <v>1721.25</v>
      </c>
      <c r="M497" s="397">
        <v>0.88802000000000003</v>
      </c>
    </row>
    <row r="498" spans="1:13">
      <c r="A498" s="384">
        <v>488</v>
      </c>
      <c r="B498" s="360" t="s">
        <v>578</v>
      </c>
      <c r="C498" s="397">
        <v>2168.1999999999998</v>
      </c>
      <c r="D498" s="399">
        <v>2171.4333333333334</v>
      </c>
      <c r="E498" s="399">
        <v>2153.8166666666666</v>
      </c>
      <c r="F498" s="399">
        <v>2139.4333333333334</v>
      </c>
      <c r="G498" s="399">
        <v>2121.8166666666666</v>
      </c>
      <c r="H498" s="399">
        <v>2185.8166666666666</v>
      </c>
      <c r="I498" s="399">
        <v>2203.4333333333334</v>
      </c>
      <c r="J498" s="399">
        <v>2217.8166666666666</v>
      </c>
      <c r="K498" s="397">
        <v>2189.0500000000002</v>
      </c>
      <c r="L498" s="397">
        <v>2157.0500000000002</v>
      </c>
      <c r="M498" s="397">
        <v>9.7379999999999994E-2</v>
      </c>
    </row>
    <row r="499" spans="1:13">
      <c r="A499" s="384">
        <v>489</v>
      </c>
      <c r="B499" s="360" t="s">
        <v>121</v>
      </c>
      <c r="C499" s="397">
        <v>4.3</v>
      </c>
      <c r="D499" s="399">
        <v>4.25</v>
      </c>
      <c r="E499" s="399">
        <v>3.7</v>
      </c>
      <c r="F499" s="399">
        <v>3.1</v>
      </c>
      <c r="G499" s="399">
        <v>2.5500000000000003</v>
      </c>
      <c r="H499" s="399">
        <v>4.8499999999999996</v>
      </c>
      <c r="I499" s="399">
        <v>5.4</v>
      </c>
      <c r="J499" s="399">
        <v>6</v>
      </c>
      <c r="K499" s="397">
        <v>4.8</v>
      </c>
      <c r="L499" s="397">
        <v>3.65</v>
      </c>
      <c r="M499" s="397">
        <v>7942.7199000000001</v>
      </c>
    </row>
    <row r="500" spans="1:13">
      <c r="A500" s="384">
        <v>490</v>
      </c>
      <c r="B500" s="360" t="s">
        <v>201</v>
      </c>
      <c r="C500" s="397">
        <v>695.7</v>
      </c>
      <c r="D500" s="399">
        <v>699.7833333333333</v>
      </c>
      <c r="E500" s="399">
        <v>689.91666666666663</v>
      </c>
      <c r="F500" s="399">
        <v>684.13333333333333</v>
      </c>
      <c r="G500" s="399">
        <v>674.26666666666665</v>
      </c>
      <c r="H500" s="399">
        <v>705.56666666666661</v>
      </c>
      <c r="I500" s="399">
        <v>715.43333333333339</v>
      </c>
      <c r="J500" s="399">
        <v>721.21666666666658</v>
      </c>
      <c r="K500" s="397">
        <v>709.65</v>
      </c>
      <c r="L500" s="397">
        <v>694</v>
      </c>
      <c r="M500" s="397">
        <v>6.8300599999999996</v>
      </c>
    </row>
    <row r="501" spans="1:13">
      <c r="A501" s="384">
        <v>491</v>
      </c>
      <c r="B501" s="360" t="s">
        <v>579</v>
      </c>
      <c r="C501" s="397">
        <v>6220.55</v>
      </c>
      <c r="D501" s="399">
        <v>6239.95</v>
      </c>
      <c r="E501" s="399">
        <v>6180.9</v>
      </c>
      <c r="F501" s="399">
        <v>6141.25</v>
      </c>
      <c r="G501" s="399">
        <v>6082.2</v>
      </c>
      <c r="H501" s="399">
        <v>6279.5999999999995</v>
      </c>
      <c r="I501" s="399">
        <v>6338.6500000000005</v>
      </c>
      <c r="J501" s="399">
        <v>6378.2999999999993</v>
      </c>
      <c r="K501" s="397">
        <v>6299</v>
      </c>
      <c r="L501" s="397">
        <v>6200.3</v>
      </c>
      <c r="M501" s="397">
        <v>6.2489999999999997E-2</v>
      </c>
    </row>
    <row r="502" spans="1:13">
      <c r="A502" s="384">
        <v>492</v>
      </c>
      <c r="B502" s="360" t="s">
        <v>580</v>
      </c>
      <c r="C502" s="397">
        <v>146</v>
      </c>
      <c r="D502" s="399">
        <v>147.06666666666666</v>
      </c>
      <c r="E502" s="399">
        <v>144.13333333333333</v>
      </c>
      <c r="F502" s="399">
        <v>142.26666666666665</v>
      </c>
      <c r="G502" s="399">
        <v>139.33333333333331</v>
      </c>
      <c r="H502" s="399">
        <v>148.93333333333334</v>
      </c>
      <c r="I502" s="399">
        <v>151.86666666666667</v>
      </c>
      <c r="J502" s="399">
        <v>153.73333333333335</v>
      </c>
      <c r="K502" s="397">
        <v>150</v>
      </c>
      <c r="L502" s="397">
        <v>145.19999999999999</v>
      </c>
      <c r="M502" s="397">
        <v>3.2699099999999999</v>
      </c>
    </row>
    <row r="503" spans="1:13">
      <c r="A503" s="384">
        <v>493</v>
      </c>
      <c r="B503" s="360" t="s">
        <v>581</v>
      </c>
      <c r="C503" s="397">
        <v>55.6</v>
      </c>
      <c r="D503" s="399">
        <v>55.949999999999996</v>
      </c>
      <c r="E503" s="399">
        <v>55.149999999999991</v>
      </c>
      <c r="F503" s="399">
        <v>54.699999999999996</v>
      </c>
      <c r="G503" s="399">
        <v>53.899999999999991</v>
      </c>
      <c r="H503" s="399">
        <v>56.399999999999991</v>
      </c>
      <c r="I503" s="399">
        <v>57.199999999999989</v>
      </c>
      <c r="J503" s="399">
        <v>57.649999999999991</v>
      </c>
      <c r="K503" s="397">
        <v>56.75</v>
      </c>
      <c r="L503" s="397">
        <v>55.5</v>
      </c>
      <c r="M503" s="397">
        <v>4.9948699999999997</v>
      </c>
    </row>
    <row r="504" spans="1:13">
      <c r="A504" s="384">
        <v>494</v>
      </c>
      <c r="B504" s="360" t="s">
        <v>582</v>
      </c>
      <c r="C504" s="397">
        <v>2238</v>
      </c>
      <c r="D504" s="399">
        <v>2214</v>
      </c>
      <c r="E504" s="399">
        <v>2175</v>
      </c>
      <c r="F504" s="397">
        <v>2112</v>
      </c>
      <c r="G504" s="399">
        <v>2073</v>
      </c>
      <c r="H504" s="399">
        <v>2277</v>
      </c>
      <c r="I504" s="397">
        <v>2316</v>
      </c>
      <c r="J504" s="399">
        <v>2379</v>
      </c>
      <c r="K504" s="399">
        <v>2253</v>
      </c>
      <c r="L504" s="397">
        <v>2151</v>
      </c>
      <c r="M504" s="399">
        <v>1.1741299999999999</v>
      </c>
    </row>
    <row r="505" spans="1:13">
      <c r="A505" s="384">
        <v>495</v>
      </c>
      <c r="B505" s="360" t="s">
        <v>202</v>
      </c>
      <c r="C505" s="397">
        <v>258.60000000000002</v>
      </c>
      <c r="D505" s="399">
        <v>258.78333333333336</v>
      </c>
      <c r="E505" s="399">
        <v>256.56666666666672</v>
      </c>
      <c r="F505" s="397">
        <v>254.53333333333336</v>
      </c>
      <c r="G505" s="399">
        <v>252.31666666666672</v>
      </c>
      <c r="H505" s="399">
        <v>260.81666666666672</v>
      </c>
      <c r="I505" s="397">
        <v>263.0333333333333</v>
      </c>
      <c r="J505" s="399">
        <v>265.06666666666672</v>
      </c>
      <c r="K505" s="399">
        <v>261</v>
      </c>
      <c r="L505" s="397">
        <v>256.75</v>
      </c>
      <c r="M505" s="399">
        <v>25.30921</v>
      </c>
    </row>
    <row r="506" spans="1:13">
      <c r="A506" s="384">
        <v>496</v>
      </c>
      <c r="B506" s="360" t="s">
        <v>583</v>
      </c>
      <c r="C506" s="360">
        <v>287.95</v>
      </c>
      <c r="D506" s="409">
        <v>289.43333333333334</v>
      </c>
      <c r="E506" s="409">
        <v>284.51666666666665</v>
      </c>
      <c r="F506" s="409">
        <v>281.08333333333331</v>
      </c>
      <c r="G506" s="409">
        <v>276.16666666666663</v>
      </c>
      <c r="H506" s="409">
        <v>292.86666666666667</v>
      </c>
      <c r="I506" s="409">
        <v>297.7833333333333</v>
      </c>
      <c r="J506" s="409">
        <v>301.2166666666667</v>
      </c>
      <c r="K506" s="409">
        <v>294.35000000000002</v>
      </c>
      <c r="L506" s="409">
        <v>286</v>
      </c>
      <c r="M506" s="409">
        <v>6.3194400000000002</v>
      </c>
    </row>
    <row r="507" spans="1:13">
      <c r="A507" s="384">
        <v>497</v>
      </c>
      <c r="B507" s="360" t="s">
        <v>203</v>
      </c>
      <c r="C507" s="360">
        <v>66.599999999999994</v>
      </c>
      <c r="D507" s="409">
        <v>67.816666666666663</v>
      </c>
      <c r="E507" s="409">
        <v>63.783333333333331</v>
      </c>
      <c r="F507" s="409">
        <v>60.966666666666669</v>
      </c>
      <c r="G507" s="409">
        <v>56.933333333333337</v>
      </c>
      <c r="H507" s="409">
        <v>70.633333333333326</v>
      </c>
      <c r="I507" s="409">
        <v>74.666666666666657</v>
      </c>
      <c r="J507" s="409">
        <v>77.48333333333332</v>
      </c>
      <c r="K507" s="409">
        <v>71.849999999999994</v>
      </c>
      <c r="L507" s="409">
        <v>65</v>
      </c>
      <c r="M507" s="409">
        <v>4315.7459699999999</v>
      </c>
    </row>
    <row r="508" spans="1:13">
      <c r="A508" s="384">
        <v>498</v>
      </c>
      <c r="B508" s="360" t="s">
        <v>204</v>
      </c>
      <c r="C508" s="409">
        <v>309.5</v>
      </c>
      <c r="D508" s="409">
        <v>295.01666666666665</v>
      </c>
      <c r="E508" s="409">
        <v>275.5333333333333</v>
      </c>
      <c r="F508" s="409">
        <v>241.56666666666666</v>
      </c>
      <c r="G508" s="409">
        <v>222.08333333333331</v>
      </c>
      <c r="H508" s="409">
        <v>328.98333333333329</v>
      </c>
      <c r="I508" s="409">
        <v>348.46666666666664</v>
      </c>
      <c r="J508" s="409">
        <v>382.43333333333328</v>
      </c>
      <c r="K508" s="409">
        <v>314.5</v>
      </c>
      <c r="L508" s="409">
        <v>261.05</v>
      </c>
      <c r="M508" s="360">
        <v>617.98776999999995</v>
      </c>
    </row>
    <row r="509" spans="1:13">
      <c r="A509" s="384">
        <v>499</v>
      </c>
      <c r="B509" s="360" t="s">
        <v>584</v>
      </c>
      <c r="C509" s="409">
        <v>182.95</v>
      </c>
      <c r="D509" s="409">
        <v>182.01666666666665</v>
      </c>
      <c r="E509" s="409">
        <v>179.93333333333331</v>
      </c>
      <c r="F509" s="409">
        <v>176.91666666666666</v>
      </c>
      <c r="G509" s="409">
        <v>174.83333333333331</v>
      </c>
      <c r="H509" s="409">
        <v>185.0333333333333</v>
      </c>
      <c r="I509" s="409">
        <v>187.11666666666667</v>
      </c>
      <c r="J509" s="409">
        <v>190.1333333333333</v>
      </c>
      <c r="K509" s="409">
        <v>184.1</v>
      </c>
      <c r="L509" s="409">
        <v>179</v>
      </c>
      <c r="M509" s="360">
        <v>0.45627000000000001</v>
      </c>
    </row>
    <row r="510" spans="1:13">
      <c r="A510" s="384">
        <v>500</v>
      </c>
      <c r="B510" s="360" t="s">
        <v>585</v>
      </c>
      <c r="C510" s="409">
        <v>1682.45</v>
      </c>
      <c r="D510" s="409">
        <v>1693.5166666666667</v>
      </c>
      <c r="E510" s="409">
        <v>1662.0833333333333</v>
      </c>
      <c r="F510" s="409">
        <v>1641.7166666666667</v>
      </c>
      <c r="G510" s="409">
        <v>1610.2833333333333</v>
      </c>
      <c r="H510" s="409">
        <v>1713.8833333333332</v>
      </c>
      <c r="I510" s="409">
        <v>1745.3166666666666</v>
      </c>
      <c r="J510" s="409">
        <v>1765.6833333333332</v>
      </c>
      <c r="K510" s="409">
        <v>1724.95</v>
      </c>
      <c r="L510" s="409">
        <v>1673.15</v>
      </c>
      <c r="M510" s="360">
        <v>9.2259999999999995E-2</v>
      </c>
    </row>
    <row r="511" spans="1:13">
      <c r="A511" s="410"/>
      <c r="B511" s="16"/>
      <c r="C511" s="411"/>
      <c r="D511" s="411"/>
      <c r="E511" s="411"/>
      <c r="F511" s="411"/>
      <c r="G511" s="411"/>
      <c r="H511" s="411"/>
      <c r="I511" s="411"/>
    </row>
    <row r="512" spans="1:13">
      <c r="A512" s="410"/>
      <c r="B512" s="16"/>
      <c r="C512" s="411"/>
      <c r="D512" s="411"/>
      <c r="E512" s="411"/>
      <c r="F512" s="411"/>
      <c r="G512" s="411"/>
      <c r="H512" s="411"/>
      <c r="I512" s="411"/>
    </row>
    <row r="513" spans="1:9">
      <c r="A513" s="412"/>
      <c r="B513" s="16"/>
      <c r="C513" s="411"/>
      <c r="D513" s="411"/>
      <c r="E513" s="411"/>
      <c r="F513" s="411"/>
      <c r="G513" s="411"/>
      <c r="H513" s="411"/>
      <c r="I513" s="411"/>
    </row>
    <row r="514" spans="1:9">
      <c r="A514" s="412"/>
      <c r="B514" s="16"/>
      <c r="C514" s="411"/>
      <c r="D514" s="411"/>
      <c r="E514" s="411"/>
      <c r="F514" s="411"/>
      <c r="G514" s="411"/>
      <c r="H514" s="411"/>
      <c r="I514" s="411"/>
    </row>
    <row r="515" spans="1:9">
      <c r="A515" s="412"/>
      <c r="B515" s="16"/>
      <c r="C515" s="411"/>
      <c r="D515" s="411"/>
      <c r="E515" s="411"/>
      <c r="F515" s="411"/>
      <c r="G515" s="411"/>
      <c r="H515" s="411"/>
      <c r="I515" s="411"/>
    </row>
    <row r="516" spans="1:9">
      <c r="A516" s="5"/>
      <c r="B516" s="16"/>
      <c r="C516" s="411"/>
      <c r="D516" s="411"/>
      <c r="E516" s="411"/>
      <c r="F516" s="411"/>
      <c r="G516" s="411"/>
      <c r="H516" s="411"/>
      <c r="I516" s="411"/>
    </row>
    <row r="517" spans="1:9">
      <c r="A517" s="5"/>
      <c r="B517" s="16"/>
      <c r="C517" s="411"/>
      <c r="D517" s="411"/>
      <c r="E517" s="411"/>
      <c r="F517" s="411"/>
      <c r="G517" s="411"/>
      <c r="H517" s="411"/>
      <c r="I517" s="411"/>
    </row>
    <row r="518" spans="1:9">
      <c r="A518" s="5"/>
      <c r="B518" s="16"/>
      <c r="C518" s="411"/>
      <c r="D518" s="411"/>
      <c r="E518" s="411"/>
      <c r="F518" s="411"/>
      <c r="G518" s="411"/>
      <c r="H518" s="411"/>
      <c r="I518" s="411"/>
    </row>
    <row r="519" spans="1:9">
      <c r="A519" s="5"/>
      <c r="B519" s="16"/>
      <c r="C519" s="411"/>
      <c r="D519" s="411"/>
      <c r="E519" s="411"/>
      <c r="F519" s="411"/>
      <c r="G519" s="411"/>
      <c r="H519" s="411"/>
      <c r="I519" s="411"/>
    </row>
    <row r="520" spans="1:9">
      <c r="B520" s="16"/>
      <c r="C520" s="413"/>
      <c r="D520" s="413"/>
      <c r="E520" s="413"/>
      <c r="F520" s="413"/>
      <c r="G520" s="413"/>
      <c r="H520" s="413"/>
      <c r="I520" s="413"/>
    </row>
    <row r="521" spans="1:9">
      <c r="A521" s="414"/>
      <c r="B521" s="16"/>
      <c r="C521" s="411"/>
      <c r="D521" s="411"/>
      <c r="E521" s="411"/>
      <c r="F521" s="411"/>
      <c r="G521" s="411"/>
      <c r="H521" s="411"/>
      <c r="I521" s="411"/>
    </row>
    <row r="522" spans="1:9">
      <c r="A522" s="391"/>
      <c r="B522" s="16"/>
      <c r="C522" s="411"/>
      <c r="D522" s="411"/>
      <c r="E522" s="411"/>
      <c r="F522" s="411"/>
      <c r="G522" s="411"/>
      <c r="H522" s="411"/>
      <c r="I522" s="411"/>
    </row>
    <row r="523" spans="1:9">
      <c r="A523" s="414"/>
      <c r="B523" s="16"/>
      <c r="C523" s="411"/>
      <c r="D523" s="411"/>
      <c r="E523" s="411"/>
      <c r="F523" s="411"/>
      <c r="G523" s="411"/>
      <c r="H523" s="411"/>
      <c r="I523" s="411"/>
    </row>
    <row r="524" spans="1:9">
      <c r="A524" s="414"/>
      <c r="B524" s="16"/>
      <c r="C524" s="411"/>
      <c r="D524" s="411"/>
      <c r="E524" s="411"/>
      <c r="F524" s="411"/>
      <c r="G524" s="411"/>
      <c r="H524" s="411"/>
      <c r="I524" s="411"/>
    </row>
    <row r="525" spans="1:9">
      <c r="A525" s="415" t="s">
        <v>293</v>
      </c>
      <c r="B525" s="16"/>
      <c r="C525" s="411"/>
      <c r="D525" s="411"/>
      <c r="E525" s="411"/>
      <c r="F525" s="411"/>
      <c r="G525" s="411"/>
      <c r="H525" s="411"/>
      <c r="I525" s="411"/>
    </row>
    <row r="526" spans="1:9">
      <c r="A526" s="416" t="s">
        <v>205</v>
      </c>
      <c r="B526" s="16"/>
      <c r="C526" s="411"/>
      <c r="D526" s="411"/>
      <c r="E526" s="411"/>
      <c r="F526" s="411"/>
      <c r="G526" s="411"/>
      <c r="H526" s="411"/>
      <c r="I526" s="411"/>
    </row>
    <row r="527" spans="1:9">
      <c r="A527" s="416" t="s">
        <v>206</v>
      </c>
      <c r="B527" s="16"/>
      <c r="C527" s="411"/>
      <c r="D527" s="411"/>
      <c r="E527" s="411"/>
      <c r="F527" s="411"/>
      <c r="G527" s="411"/>
      <c r="H527" s="411"/>
      <c r="I527" s="411"/>
    </row>
    <row r="528" spans="1:9">
      <c r="A528" s="416" t="s">
        <v>207</v>
      </c>
      <c r="B528" s="16"/>
      <c r="C528" s="411"/>
      <c r="D528" s="411"/>
      <c r="E528" s="411"/>
      <c r="F528" s="411"/>
      <c r="G528" s="411"/>
      <c r="H528" s="411"/>
      <c r="I528" s="411"/>
    </row>
    <row r="529" spans="1:9">
      <c r="A529" s="416" t="s">
        <v>208</v>
      </c>
      <c r="B529" s="16"/>
      <c r="C529" s="411"/>
      <c r="D529" s="411"/>
      <c r="E529" s="411"/>
      <c r="F529" s="411"/>
      <c r="G529" s="411"/>
      <c r="H529" s="411"/>
      <c r="I529" s="411"/>
    </row>
    <row r="530" spans="1:9">
      <c r="A530" s="416" t="s">
        <v>209</v>
      </c>
      <c r="B530" s="16"/>
      <c r="C530" s="411"/>
      <c r="D530" s="411"/>
      <c r="E530" s="411"/>
      <c r="F530" s="411"/>
      <c r="G530" s="411"/>
      <c r="H530" s="411"/>
      <c r="I530" s="411"/>
    </row>
    <row r="531" spans="1:9">
      <c r="A531" s="417"/>
      <c r="B531" s="16"/>
    </row>
    <row r="532" spans="1:9">
      <c r="A532" s="16"/>
    </row>
    <row r="533" spans="1:9">
      <c r="A533" s="16"/>
    </row>
    <row r="534" spans="1:9">
      <c r="A534" s="16"/>
    </row>
    <row r="535" spans="1:9">
      <c r="A535" s="16"/>
    </row>
    <row r="536" spans="1:9">
      <c r="A536" s="391" t="s">
        <v>210</v>
      </c>
    </row>
    <row r="537" spans="1:9">
      <c r="A537" s="414" t="s">
        <v>211</v>
      </c>
    </row>
    <row r="538" spans="1:9">
      <c r="A538" s="414" t="s">
        <v>212</v>
      </c>
    </row>
    <row r="539" spans="1:9">
      <c r="A539" s="414" t="s">
        <v>213</v>
      </c>
    </row>
    <row r="540" spans="1:9">
      <c r="A540" s="418" t="s">
        <v>214</v>
      </c>
    </row>
    <row r="541" spans="1:9">
      <c r="A541" s="418" t="s">
        <v>215</v>
      </c>
    </row>
    <row r="542" spans="1:9">
      <c r="A542" s="418" t="s">
        <v>216</v>
      </c>
    </row>
    <row r="543" spans="1:9">
      <c r="A543" s="418" t="s">
        <v>217</v>
      </c>
    </row>
    <row r="544" spans="1:9">
      <c r="A544" s="418" t="s">
        <v>218</v>
      </c>
    </row>
    <row r="545" spans="1:1">
      <c r="A545" s="418" t="s">
        <v>219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68"/>
  <sheetViews>
    <sheetView zoomScale="85" zoomScaleNormal="85" workbookViewId="0">
      <pane ySplit="9" topLeftCell="A10" activePane="bottomLeft" state="frozen"/>
      <selection pane="bottomLeft" activeCell="D28" sqref="D28"/>
    </sheetView>
  </sheetViews>
  <sheetFormatPr defaultColWidth="9.140625" defaultRowHeight="12.75"/>
  <cols>
    <col min="1" max="1" width="12.140625" style="359" customWidth="1"/>
    <col min="2" max="2" width="14.28515625" style="191" customWidth="1"/>
    <col min="3" max="3" width="28.140625" style="360" customWidth="1"/>
    <col min="4" max="4" width="55.85546875" style="360" customWidth="1"/>
    <col min="5" max="5" width="12.42578125" style="191" customWidth="1"/>
    <col min="6" max="6" width="11.5703125" style="191" customWidth="1"/>
    <col min="7" max="7" width="9.5703125" style="191" customWidth="1"/>
    <col min="8" max="8" width="10.28515625" style="361" customWidth="1"/>
    <col min="9" max="16384" width="9.140625" style="360"/>
  </cols>
  <sheetData>
    <row r="1" spans="1:35" s="358" customFormat="1" ht="12">
      <c r="A1" s="362" t="s">
        <v>295</v>
      </c>
      <c r="B1" s="363"/>
      <c r="C1" s="364"/>
      <c r="D1" s="365"/>
      <c r="E1" s="366"/>
      <c r="F1" s="366"/>
      <c r="G1" s="366"/>
    </row>
    <row r="2" spans="1:35" s="358" customFormat="1" ht="12.75" customHeight="1">
      <c r="A2" s="367"/>
      <c r="B2" s="368"/>
      <c r="C2" s="369"/>
      <c r="D2" s="370"/>
      <c r="E2" s="371"/>
      <c r="F2" s="371"/>
      <c r="G2" s="371"/>
    </row>
    <row r="3" spans="1:35" s="358" customFormat="1" ht="12.75" customHeight="1">
      <c r="A3" s="367"/>
      <c r="B3" s="368"/>
      <c r="C3" s="369"/>
      <c r="D3" s="370"/>
      <c r="E3" s="371"/>
      <c r="F3" s="371"/>
      <c r="G3" s="371"/>
    </row>
    <row r="4" spans="1:35" s="358" customFormat="1" ht="12.75" customHeight="1">
      <c r="A4" s="367"/>
      <c r="B4" s="368"/>
      <c r="C4" s="369"/>
      <c r="D4" s="370"/>
      <c r="E4" s="371"/>
      <c r="F4" s="371"/>
      <c r="G4" s="371"/>
    </row>
    <row r="5" spans="1:35" s="358" customFormat="1" ht="6" customHeight="1">
      <c r="A5" s="550"/>
      <c r="B5" s="550"/>
      <c r="C5" s="551"/>
      <c r="D5" s="551"/>
      <c r="E5" s="366"/>
      <c r="F5" s="366"/>
      <c r="G5" s="366"/>
    </row>
    <row r="6" spans="1:35" s="358" customFormat="1" ht="26.25" customHeight="1">
      <c r="B6" s="374"/>
      <c r="C6" s="373"/>
      <c r="D6" s="373"/>
      <c r="E6" s="375" t="s">
        <v>294</v>
      </c>
      <c r="F6" s="366"/>
      <c r="G6" s="366"/>
    </row>
    <row r="7" spans="1:35" s="358" customFormat="1" ht="16.5" customHeight="1">
      <c r="A7" s="376" t="s">
        <v>586</v>
      </c>
      <c r="B7" s="552" t="s">
        <v>587</v>
      </c>
      <c r="C7" s="552"/>
      <c r="D7" s="377">
        <f>Main!B10</f>
        <v>43773</v>
      </c>
      <c r="E7" s="378"/>
      <c r="F7" s="366"/>
      <c r="G7" s="379"/>
    </row>
    <row r="8" spans="1:35" s="358" customFormat="1" ht="12.75" customHeight="1">
      <c r="A8" s="362"/>
      <c r="B8" s="366"/>
      <c r="C8" s="364"/>
      <c r="D8" s="365"/>
      <c r="E8" s="378"/>
      <c r="F8" s="378"/>
      <c r="G8" s="378"/>
    </row>
    <row r="9" spans="1:35" s="358" customFormat="1" ht="15.75" customHeight="1">
      <c r="A9" s="380" t="s">
        <v>588</v>
      </c>
      <c r="B9" s="381" t="s">
        <v>589</v>
      </c>
      <c r="C9" s="381" t="s">
        <v>590</v>
      </c>
      <c r="D9" s="381" t="s">
        <v>591</v>
      </c>
      <c r="E9" s="381" t="s">
        <v>592</v>
      </c>
      <c r="F9" s="381" t="s">
        <v>593</v>
      </c>
      <c r="G9" s="381" t="s">
        <v>594</v>
      </c>
      <c r="H9" s="381" t="s">
        <v>595</v>
      </c>
    </row>
    <row r="10" spans="1:35">
      <c r="A10" s="382">
        <v>43770</v>
      </c>
      <c r="B10" s="383">
        <v>531508</v>
      </c>
      <c r="C10" s="384" t="s">
        <v>803</v>
      </c>
      <c r="D10" s="384" t="s">
        <v>3721</v>
      </c>
      <c r="E10" s="384" t="s">
        <v>597</v>
      </c>
      <c r="F10" s="385">
        <v>2500000</v>
      </c>
      <c r="G10" s="386">
        <v>59.6</v>
      </c>
      <c r="H10" s="383" t="s">
        <v>320</v>
      </c>
      <c r="I10" s="358"/>
      <c r="J10" s="358"/>
      <c r="K10" s="358"/>
      <c r="L10" s="358"/>
      <c r="M10" s="358"/>
      <c r="N10" s="358"/>
      <c r="O10" s="358"/>
      <c r="P10" s="358"/>
      <c r="Q10" s="358"/>
      <c r="R10" s="358"/>
      <c r="S10" s="358"/>
      <c r="T10" s="358"/>
      <c r="U10" s="358"/>
      <c r="V10" s="358"/>
      <c r="W10" s="358"/>
      <c r="X10" s="358"/>
      <c r="Y10" s="358"/>
      <c r="Z10" s="358"/>
      <c r="AA10" s="358"/>
      <c r="AB10" s="358"/>
      <c r="AC10" s="358"/>
      <c r="AD10" s="358"/>
      <c r="AE10" s="358"/>
      <c r="AF10" s="358"/>
      <c r="AG10" s="358"/>
      <c r="AH10" s="358"/>
      <c r="AI10" s="358"/>
    </row>
    <row r="11" spans="1:35">
      <c r="A11" s="382">
        <v>43770</v>
      </c>
      <c r="B11" s="383">
        <v>531508</v>
      </c>
      <c r="C11" s="384" t="s">
        <v>803</v>
      </c>
      <c r="D11" s="384" t="s">
        <v>3722</v>
      </c>
      <c r="E11" s="384" t="s">
        <v>596</v>
      </c>
      <c r="F11" s="385">
        <v>750000</v>
      </c>
      <c r="G11" s="386">
        <v>59.6</v>
      </c>
      <c r="H11" s="383" t="s">
        <v>320</v>
      </c>
      <c r="I11" s="358"/>
      <c r="J11" s="358"/>
      <c r="K11" s="358"/>
      <c r="L11" s="358"/>
      <c r="M11" s="358"/>
      <c r="N11" s="358"/>
      <c r="O11" s="358"/>
      <c r="P11" s="358"/>
      <c r="Q11" s="358"/>
      <c r="R11" s="358"/>
      <c r="S11" s="358"/>
      <c r="T11" s="358"/>
      <c r="U11" s="358"/>
      <c r="V11" s="358"/>
      <c r="W11" s="358"/>
      <c r="X11" s="358"/>
      <c r="Y11" s="358"/>
      <c r="Z11" s="358"/>
      <c r="AA11" s="358"/>
      <c r="AB11" s="358"/>
      <c r="AC11" s="358"/>
      <c r="AD11" s="358"/>
      <c r="AE11" s="358"/>
      <c r="AF11" s="358"/>
      <c r="AG11" s="358"/>
      <c r="AH11" s="358"/>
      <c r="AI11" s="358"/>
    </row>
    <row r="12" spans="1:35">
      <c r="A12" s="382">
        <v>43770</v>
      </c>
      <c r="B12" s="383">
        <v>531508</v>
      </c>
      <c r="C12" s="384" t="s">
        <v>803</v>
      </c>
      <c r="D12" s="384" t="s">
        <v>3722</v>
      </c>
      <c r="E12" s="384" t="s">
        <v>596</v>
      </c>
      <c r="F12" s="385">
        <v>1100000</v>
      </c>
      <c r="G12" s="384">
        <v>59.6</v>
      </c>
      <c r="H12" s="383" t="s">
        <v>320</v>
      </c>
      <c r="I12" s="358"/>
      <c r="J12" s="358"/>
      <c r="K12" s="358"/>
      <c r="L12" s="358"/>
      <c r="M12" s="358"/>
      <c r="N12" s="358"/>
      <c r="O12" s="358"/>
      <c r="P12" s="358"/>
      <c r="Q12" s="358"/>
      <c r="R12" s="358"/>
      <c r="S12" s="358"/>
      <c r="T12" s="358"/>
      <c r="U12" s="358"/>
      <c r="V12" s="358"/>
      <c r="W12" s="358"/>
      <c r="X12" s="358"/>
      <c r="Y12" s="358"/>
      <c r="Z12" s="358"/>
      <c r="AA12" s="358"/>
      <c r="AB12" s="358"/>
      <c r="AC12" s="358"/>
      <c r="AD12" s="358"/>
      <c r="AE12" s="358"/>
      <c r="AF12" s="358"/>
      <c r="AG12" s="358"/>
      <c r="AH12" s="358"/>
      <c r="AI12" s="358"/>
    </row>
    <row r="13" spans="1:35">
      <c r="A13" s="382">
        <v>43770</v>
      </c>
      <c r="B13" s="383">
        <v>531508</v>
      </c>
      <c r="C13" s="384" t="s">
        <v>803</v>
      </c>
      <c r="D13" s="384" t="s">
        <v>3723</v>
      </c>
      <c r="E13" s="384" t="s">
        <v>596</v>
      </c>
      <c r="F13" s="385">
        <v>600000</v>
      </c>
      <c r="G13" s="384">
        <v>59.6</v>
      </c>
      <c r="H13" s="383" t="s">
        <v>320</v>
      </c>
      <c r="I13" s="358"/>
      <c r="J13" s="358"/>
      <c r="K13" s="358"/>
      <c r="L13" s="358"/>
      <c r="M13" s="358"/>
      <c r="N13" s="358"/>
      <c r="O13" s="358"/>
      <c r="P13" s="358"/>
      <c r="Q13" s="358"/>
      <c r="R13" s="358"/>
      <c r="S13" s="358"/>
      <c r="T13" s="358"/>
      <c r="U13" s="358"/>
      <c r="V13" s="358"/>
      <c r="W13" s="358"/>
      <c r="X13" s="358"/>
      <c r="Y13" s="358"/>
      <c r="Z13" s="358"/>
      <c r="AA13" s="358"/>
      <c r="AB13" s="358"/>
      <c r="AC13" s="358"/>
      <c r="AD13" s="358"/>
      <c r="AE13" s="358"/>
      <c r="AF13" s="358"/>
      <c r="AG13" s="358"/>
      <c r="AH13" s="358"/>
      <c r="AI13" s="358"/>
    </row>
    <row r="14" spans="1:35">
      <c r="A14" s="382">
        <v>43770</v>
      </c>
      <c r="B14" s="383">
        <v>533212</v>
      </c>
      <c r="C14" s="384" t="s">
        <v>3724</v>
      </c>
      <c r="D14" s="384" t="s">
        <v>3725</v>
      </c>
      <c r="E14" s="384" t="s">
        <v>596</v>
      </c>
      <c r="F14" s="385">
        <v>50000</v>
      </c>
      <c r="G14" s="384">
        <v>30.29</v>
      </c>
      <c r="H14" s="383" t="s">
        <v>320</v>
      </c>
      <c r="I14" s="358"/>
      <c r="J14" s="358"/>
      <c r="K14" s="358"/>
      <c r="L14" s="358"/>
      <c r="M14" s="358"/>
      <c r="N14" s="358"/>
      <c r="O14" s="358"/>
      <c r="P14" s="358"/>
      <c r="Q14" s="358"/>
      <c r="R14" s="358"/>
      <c r="S14" s="358"/>
      <c r="T14" s="358"/>
      <c r="U14" s="358"/>
      <c r="V14" s="358"/>
      <c r="W14" s="358"/>
      <c r="X14" s="358"/>
      <c r="Y14" s="358"/>
      <c r="Z14" s="358"/>
      <c r="AA14" s="358"/>
      <c r="AB14" s="358"/>
      <c r="AC14" s="358"/>
      <c r="AD14" s="358"/>
      <c r="AE14" s="358"/>
      <c r="AF14" s="358"/>
      <c r="AG14" s="358"/>
      <c r="AH14" s="358"/>
      <c r="AI14" s="358"/>
    </row>
    <row r="15" spans="1:35">
      <c r="A15" s="382">
        <v>43770</v>
      </c>
      <c r="B15" s="383">
        <v>533212</v>
      </c>
      <c r="C15" s="384" t="s">
        <v>3724</v>
      </c>
      <c r="D15" s="384" t="s">
        <v>3726</v>
      </c>
      <c r="E15" s="384" t="s">
        <v>597</v>
      </c>
      <c r="F15" s="385">
        <v>50748</v>
      </c>
      <c r="G15" s="384">
        <v>30.3</v>
      </c>
      <c r="H15" s="383" t="s">
        <v>320</v>
      </c>
      <c r="I15" s="358"/>
      <c r="J15" s="358"/>
      <c r="K15" s="358"/>
      <c r="L15" s="358"/>
      <c r="M15" s="358"/>
      <c r="N15" s="358"/>
      <c r="O15" s="358"/>
      <c r="P15" s="358"/>
      <c r="Q15" s="358"/>
      <c r="R15" s="358"/>
      <c r="S15" s="358"/>
      <c r="T15" s="358"/>
      <c r="U15" s="358"/>
      <c r="V15" s="358"/>
      <c r="W15" s="358"/>
      <c r="X15" s="358"/>
      <c r="Y15" s="358"/>
      <c r="Z15" s="358"/>
      <c r="AA15" s="358"/>
      <c r="AB15" s="358"/>
      <c r="AC15" s="358"/>
      <c r="AD15" s="358"/>
      <c r="AE15" s="358"/>
      <c r="AF15" s="358"/>
      <c r="AG15" s="358"/>
      <c r="AH15" s="358"/>
      <c r="AI15" s="358"/>
    </row>
    <row r="16" spans="1:35">
      <c r="A16" s="382">
        <v>43770</v>
      </c>
      <c r="B16" s="383">
        <v>538765</v>
      </c>
      <c r="C16" s="384" t="s">
        <v>3673</v>
      </c>
      <c r="D16" s="384" t="s">
        <v>3674</v>
      </c>
      <c r="E16" s="384" t="s">
        <v>597</v>
      </c>
      <c r="F16" s="385">
        <v>90000</v>
      </c>
      <c r="G16" s="384">
        <v>10.25</v>
      </c>
      <c r="H16" s="383" t="s">
        <v>320</v>
      </c>
      <c r="I16" s="358"/>
      <c r="J16" s="358"/>
      <c r="K16" s="358"/>
      <c r="L16" s="358"/>
      <c r="M16" s="358"/>
      <c r="N16" s="358"/>
      <c r="O16" s="358"/>
      <c r="P16" s="358"/>
      <c r="Q16" s="358"/>
      <c r="R16" s="358"/>
      <c r="S16" s="358"/>
      <c r="T16" s="358"/>
      <c r="U16" s="358"/>
      <c r="V16" s="358"/>
      <c r="W16" s="358"/>
      <c r="X16" s="358"/>
      <c r="Y16" s="358"/>
      <c r="Z16" s="358"/>
      <c r="AA16" s="358"/>
      <c r="AB16" s="358"/>
      <c r="AC16" s="358"/>
      <c r="AD16" s="358"/>
      <c r="AE16" s="358"/>
      <c r="AF16" s="358"/>
      <c r="AG16" s="358"/>
      <c r="AH16" s="358"/>
      <c r="AI16" s="358"/>
    </row>
    <row r="17" spans="1:35">
      <c r="A17" s="382">
        <v>43770</v>
      </c>
      <c r="B17" s="383">
        <v>542459</v>
      </c>
      <c r="C17" s="384" t="s">
        <v>3727</v>
      </c>
      <c r="D17" s="384" t="s">
        <v>3728</v>
      </c>
      <c r="E17" s="384" t="s">
        <v>597</v>
      </c>
      <c r="F17" s="385">
        <v>51000</v>
      </c>
      <c r="G17" s="386">
        <v>30</v>
      </c>
      <c r="H17" s="383" t="s">
        <v>320</v>
      </c>
      <c r="I17" s="358"/>
      <c r="J17" s="358"/>
      <c r="K17" s="358"/>
      <c r="L17" s="358"/>
      <c r="M17" s="358"/>
      <c r="N17" s="358"/>
      <c r="O17" s="358"/>
      <c r="P17" s="358"/>
      <c r="Q17" s="358"/>
      <c r="R17" s="358"/>
      <c r="S17" s="358"/>
      <c r="T17" s="358"/>
      <c r="U17" s="358"/>
      <c r="V17" s="358"/>
      <c r="W17" s="358"/>
      <c r="X17" s="358"/>
      <c r="Y17" s="358"/>
      <c r="Z17" s="358"/>
      <c r="AA17" s="358"/>
      <c r="AB17" s="358"/>
      <c r="AC17" s="358"/>
      <c r="AD17" s="358"/>
      <c r="AE17" s="358"/>
      <c r="AF17" s="358"/>
      <c r="AG17" s="358"/>
      <c r="AH17" s="358"/>
      <c r="AI17" s="358"/>
    </row>
    <row r="18" spans="1:35">
      <c r="A18" s="382">
        <v>43770</v>
      </c>
      <c r="B18" s="383">
        <v>542459</v>
      </c>
      <c r="C18" s="384" t="s">
        <v>3727</v>
      </c>
      <c r="D18" s="384" t="s">
        <v>3729</v>
      </c>
      <c r="E18" s="384" t="s">
        <v>596</v>
      </c>
      <c r="F18" s="385">
        <v>51000</v>
      </c>
      <c r="G18" s="386">
        <v>30</v>
      </c>
      <c r="H18" s="383" t="s">
        <v>320</v>
      </c>
      <c r="I18" s="358"/>
      <c r="J18" s="358"/>
      <c r="K18" s="358"/>
      <c r="L18" s="358"/>
      <c r="M18" s="358"/>
      <c r="N18" s="358"/>
      <c r="O18" s="358"/>
      <c r="P18" s="358"/>
      <c r="Q18" s="358"/>
      <c r="R18" s="358"/>
      <c r="S18" s="358"/>
      <c r="T18" s="358"/>
      <c r="U18" s="358"/>
      <c r="V18" s="358"/>
      <c r="W18" s="358"/>
      <c r="X18" s="358"/>
      <c r="Y18" s="358"/>
      <c r="Z18" s="358"/>
      <c r="AA18" s="358"/>
      <c r="AB18" s="358"/>
      <c r="AC18" s="358"/>
      <c r="AD18" s="358"/>
      <c r="AE18" s="358"/>
      <c r="AF18" s="358"/>
      <c r="AG18" s="358"/>
      <c r="AH18" s="358"/>
      <c r="AI18" s="358"/>
    </row>
    <row r="19" spans="1:35">
      <c r="A19" s="382">
        <v>43770</v>
      </c>
      <c r="B19" s="383">
        <v>530733</v>
      </c>
      <c r="C19" s="384" t="s">
        <v>3675</v>
      </c>
      <c r="D19" s="384" t="s">
        <v>3730</v>
      </c>
      <c r="E19" s="384" t="s">
        <v>597</v>
      </c>
      <c r="F19" s="385">
        <v>39900</v>
      </c>
      <c r="G19" s="386">
        <v>12.49</v>
      </c>
      <c r="H19" s="383" t="s">
        <v>320</v>
      </c>
      <c r="I19" s="358"/>
      <c r="J19" s="358"/>
      <c r="K19" s="358"/>
      <c r="L19" s="358"/>
      <c r="M19" s="358"/>
      <c r="N19" s="358"/>
      <c r="O19" s="358"/>
      <c r="P19" s="358"/>
      <c r="Q19" s="358"/>
      <c r="R19" s="358"/>
      <c r="S19" s="358"/>
      <c r="T19" s="358"/>
      <c r="U19" s="358"/>
      <c r="V19" s="358"/>
      <c r="W19" s="358"/>
      <c r="X19" s="358"/>
      <c r="Y19" s="358"/>
      <c r="Z19" s="358"/>
      <c r="AA19" s="358"/>
      <c r="AB19" s="358"/>
      <c r="AC19" s="358"/>
      <c r="AD19" s="358"/>
      <c r="AE19" s="358"/>
      <c r="AF19" s="358"/>
      <c r="AG19" s="358"/>
      <c r="AH19" s="358"/>
      <c r="AI19" s="358"/>
    </row>
    <row r="20" spans="1:35">
      <c r="A20" s="382">
        <v>43770</v>
      </c>
      <c r="B20" s="383">
        <v>530733</v>
      </c>
      <c r="C20" s="384" t="s">
        <v>3675</v>
      </c>
      <c r="D20" s="384" t="s">
        <v>3731</v>
      </c>
      <c r="E20" s="384" t="s">
        <v>596</v>
      </c>
      <c r="F20" s="385">
        <v>40000</v>
      </c>
      <c r="G20" s="384">
        <v>12.49</v>
      </c>
      <c r="H20" s="383" t="s">
        <v>320</v>
      </c>
      <c r="I20" s="358"/>
      <c r="J20" s="358"/>
      <c r="K20" s="358"/>
      <c r="L20" s="358"/>
      <c r="M20" s="358"/>
      <c r="N20" s="358"/>
      <c r="O20" s="358"/>
      <c r="P20" s="358"/>
      <c r="Q20" s="358"/>
      <c r="R20" s="358"/>
      <c r="S20" s="358"/>
      <c r="T20" s="358"/>
      <c r="U20" s="358"/>
      <c r="V20" s="358"/>
      <c r="W20" s="358"/>
      <c r="X20" s="358"/>
      <c r="Y20" s="358"/>
      <c r="Z20" s="358"/>
      <c r="AA20" s="358"/>
      <c r="AB20" s="358"/>
      <c r="AC20" s="358"/>
      <c r="AD20" s="358"/>
      <c r="AE20" s="358"/>
      <c r="AF20" s="358"/>
      <c r="AG20" s="358"/>
      <c r="AH20" s="358"/>
      <c r="AI20" s="358"/>
    </row>
    <row r="21" spans="1:35">
      <c r="A21" s="382">
        <v>43770</v>
      </c>
      <c r="B21" s="383">
        <v>523862</v>
      </c>
      <c r="C21" s="384" t="s">
        <v>3732</v>
      </c>
      <c r="D21" s="384" t="s">
        <v>3733</v>
      </c>
      <c r="E21" s="384" t="s">
        <v>596</v>
      </c>
      <c r="F21" s="385">
        <v>69000</v>
      </c>
      <c r="G21" s="386">
        <v>3.61</v>
      </c>
      <c r="H21" s="383" t="s">
        <v>320</v>
      </c>
      <c r="I21" s="358"/>
      <c r="J21" s="358"/>
      <c r="K21" s="358"/>
      <c r="L21" s="358"/>
      <c r="M21" s="358"/>
      <c r="N21" s="358"/>
      <c r="O21" s="358"/>
      <c r="P21" s="358"/>
      <c r="Q21" s="358"/>
      <c r="R21" s="358"/>
      <c r="S21" s="358"/>
      <c r="T21" s="358"/>
      <c r="U21" s="358"/>
      <c r="V21" s="358"/>
      <c r="W21" s="358"/>
      <c r="X21" s="358"/>
      <c r="Y21" s="358"/>
      <c r="Z21" s="358"/>
      <c r="AA21" s="358"/>
      <c r="AB21" s="358"/>
      <c r="AC21" s="358"/>
      <c r="AD21" s="358"/>
      <c r="AE21" s="358"/>
      <c r="AF21" s="358"/>
      <c r="AG21" s="358"/>
      <c r="AH21" s="358"/>
      <c r="AI21" s="358"/>
    </row>
    <row r="22" spans="1:35">
      <c r="A22" s="382">
        <v>43770</v>
      </c>
      <c r="B22" s="383">
        <v>523862</v>
      </c>
      <c r="C22" s="384" t="s">
        <v>3732</v>
      </c>
      <c r="D22" s="384" t="s">
        <v>3734</v>
      </c>
      <c r="E22" s="384" t="s">
        <v>596</v>
      </c>
      <c r="F22" s="385">
        <v>69000</v>
      </c>
      <c r="G22" s="386">
        <v>3.61</v>
      </c>
      <c r="H22" s="383" t="s">
        <v>320</v>
      </c>
      <c r="I22" s="358"/>
      <c r="J22" s="358"/>
      <c r="K22" s="358"/>
      <c r="L22" s="358"/>
      <c r="M22" s="358"/>
      <c r="N22" s="358"/>
      <c r="O22" s="358"/>
      <c r="P22" s="358"/>
      <c r="Q22" s="358"/>
      <c r="R22" s="358"/>
      <c r="S22" s="358"/>
      <c r="T22" s="358"/>
      <c r="U22" s="358"/>
      <c r="V22" s="358"/>
      <c r="W22" s="358"/>
      <c r="X22" s="358"/>
      <c r="Y22" s="358"/>
      <c r="Z22" s="358"/>
      <c r="AA22" s="358"/>
      <c r="AB22" s="358"/>
      <c r="AC22" s="358"/>
      <c r="AD22" s="358"/>
      <c r="AE22" s="358"/>
      <c r="AF22" s="358"/>
      <c r="AG22" s="358"/>
      <c r="AH22" s="358"/>
      <c r="AI22" s="358"/>
    </row>
    <row r="23" spans="1:35">
      <c r="A23" s="382">
        <v>43770</v>
      </c>
      <c r="B23" s="383">
        <v>523862</v>
      </c>
      <c r="C23" s="384" t="s">
        <v>3732</v>
      </c>
      <c r="D23" s="384" t="s">
        <v>3735</v>
      </c>
      <c r="E23" s="384" t="s">
        <v>597</v>
      </c>
      <c r="F23" s="385">
        <v>69000</v>
      </c>
      <c r="G23" s="384">
        <v>3.61</v>
      </c>
      <c r="H23" s="383" t="s">
        <v>320</v>
      </c>
      <c r="I23" s="358"/>
      <c r="J23" s="358"/>
      <c r="K23" s="358"/>
      <c r="L23" s="358"/>
      <c r="M23" s="358"/>
      <c r="N23" s="358"/>
      <c r="O23" s="358"/>
      <c r="P23" s="358"/>
      <c r="Q23" s="358"/>
      <c r="R23" s="358"/>
      <c r="S23" s="358"/>
      <c r="T23" s="358"/>
      <c r="U23" s="358"/>
      <c r="V23" s="358"/>
      <c r="W23" s="358"/>
      <c r="X23" s="358"/>
      <c r="Y23" s="358"/>
      <c r="Z23" s="358"/>
      <c r="AA23" s="358"/>
      <c r="AB23" s="358"/>
      <c r="AC23" s="358"/>
      <c r="AD23" s="358"/>
      <c r="AE23" s="358"/>
      <c r="AF23" s="358"/>
      <c r="AG23" s="358"/>
      <c r="AH23" s="358"/>
      <c r="AI23" s="358"/>
    </row>
    <row r="24" spans="1:35">
      <c r="A24" s="382">
        <v>43770</v>
      </c>
      <c r="B24" s="383">
        <v>523862</v>
      </c>
      <c r="C24" s="384" t="s">
        <v>3732</v>
      </c>
      <c r="D24" s="384" t="s">
        <v>3736</v>
      </c>
      <c r="E24" s="384" t="s">
        <v>597</v>
      </c>
      <c r="F24" s="385">
        <v>69000</v>
      </c>
      <c r="G24" s="386">
        <v>3.61</v>
      </c>
      <c r="H24" s="383" t="s">
        <v>320</v>
      </c>
      <c r="I24" s="358"/>
      <c r="J24" s="358"/>
      <c r="K24" s="358"/>
      <c r="L24" s="358"/>
      <c r="M24" s="358"/>
      <c r="N24" s="358"/>
      <c r="O24" s="358"/>
      <c r="P24" s="358"/>
      <c r="Q24" s="358"/>
      <c r="R24" s="358"/>
      <c r="S24" s="358"/>
      <c r="T24" s="358"/>
      <c r="U24" s="358"/>
      <c r="V24" s="358"/>
      <c r="W24" s="358"/>
      <c r="X24" s="358"/>
      <c r="Y24" s="358"/>
      <c r="Z24" s="358"/>
      <c r="AA24" s="358"/>
      <c r="AB24" s="358"/>
      <c r="AC24" s="358"/>
      <c r="AD24" s="358"/>
      <c r="AE24" s="358"/>
      <c r="AF24" s="358"/>
      <c r="AG24" s="358"/>
      <c r="AH24" s="358"/>
      <c r="AI24" s="358"/>
    </row>
    <row r="25" spans="1:35">
      <c r="A25" s="382">
        <v>43770</v>
      </c>
      <c r="B25" s="383">
        <v>539814</v>
      </c>
      <c r="C25" s="384" t="s">
        <v>3737</v>
      </c>
      <c r="D25" s="384" t="s">
        <v>3738</v>
      </c>
      <c r="E25" s="384" t="s">
        <v>597</v>
      </c>
      <c r="F25" s="385">
        <v>21000</v>
      </c>
      <c r="G25" s="384">
        <v>19.75</v>
      </c>
      <c r="H25" s="383" t="s">
        <v>320</v>
      </c>
      <c r="I25" s="358"/>
      <c r="J25" s="358"/>
      <c r="K25" s="358"/>
      <c r="L25" s="358"/>
      <c r="M25" s="358"/>
      <c r="N25" s="358"/>
      <c r="O25" s="358"/>
      <c r="P25" s="358"/>
      <c r="Q25" s="358"/>
      <c r="R25" s="358"/>
      <c r="S25" s="358"/>
      <c r="T25" s="358"/>
      <c r="U25" s="358"/>
      <c r="V25" s="358"/>
      <c r="W25" s="358"/>
      <c r="X25" s="358"/>
      <c r="Y25" s="358"/>
      <c r="Z25" s="358"/>
      <c r="AA25" s="358"/>
      <c r="AB25" s="358"/>
      <c r="AC25" s="358"/>
      <c r="AD25" s="358"/>
      <c r="AE25" s="358"/>
      <c r="AF25" s="358"/>
      <c r="AG25" s="358"/>
      <c r="AH25" s="358"/>
      <c r="AI25" s="358"/>
    </row>
    <row r="26" spans="1:35">
      <c r="A26" s="382">
        <v>43770</v>
      </c>
      <c r="B26" s="383">
        <v>539814</v>
      </c>
      <c r="C26" s="384" t="s">
        <v>3737</v>
      </c>
      <c r="D26" s="384" t="s">
        <v>3739</v>
      </c>
      <c r="E26" s="384" t="s">
        <v>597</v>
      </c>
      <c r="F26" s="385">
        <v>85864</v>
      </c>
      <c r="G26" s="386">
        <v>19.670000000000002</v>
      </c>
      <c r="H26" s="383" t="s">
        <v>320</v>
      </c>
      <c r="I26" s="358"/>
      <c r="J26" s="358"/>
      <c r="K26" s="358"/>
      <c r="L26" s="358"/>
      <c r="M26" s="358"/>
      <c r="N26" s="358"/>
      <c r="O26" s="358"/>
      <c r="P26" s="358"/>
      <c r="Q26" s="358"/>
      <c r="R26" s="358"/>
      <c r="S26" s="358"/>
      <c r="T26" s="358"/>
      <c r="U26" s="358"/>
      <c r="V26" s="358"/>
      <c r="W26" s="358"/>
      <c r="X26" s="358"/>
      <c r="Y26" s="358"/>
      <c r="Z26" s="358"/>
      <c r="AA26" s="358"/>
      <c r="AB26" s="358"/>
      <c r="AC26" s="358"/>
      <c r="AD26" s="358"/>
      <c r="AE26" s="358"/>
      <c r="AF26" s="358"/>
      <c r="AG26" s="358"/>
      <c r="AH26" s="358"/>
      <c r="AI26" s="358"/>
    </row>
    <row r="27" spans="1:35">
      <c r="A27" s="382">
        <v>43770</v>
      </c>
      <c r="B27" s="383">
        <v>539814</v>
      </c>
      <c r="C27" s="384" t="s">
        <v>3737</v>
      </c>
      <c r="D27" s="384" t="s">
        <v>3740</v>
      </c>
      <c r="E27" s="384" t="s">
        <v>597</v>
      </c>
      <c r="F27" s="385">
        <v>64136</v>
      </c>
      <c r="G27" s="384">
        <v>19.739999999999998</v>
      </c>
      <c r="H27" s="383" t="s">
        <v>320</v>
      </c>
      <c r="I27" s="358"/>
      <c r="J27" s="358"/>
      <c r="K27" s="358"/>
      <c r="L27" s="358"/>
      <c r="M27" s="358"/>
      <c r="N27" s="358"/>
      <c r="O27" s="358"/>
      <c r="P27" s="358"/>
      <c r="Q27" s="358"/>
      <c r="R27" s="358"/>
      <c r="S27" s="358"/>
      <c r="T27" s="358"/>
      <c r="U27" s="358"/>
      <c r="V27" s="358"/>
      <c r="W27" s="358"/>
      <c r="X27" s="358"/>
      <c r="Y27" s="358"/>
      <c r="Z27" s="358"/>
      <c r="AA27" s="358"/>
      <c r="AB27" s="358"/>
      <c r="AC27" s="358"/>
      <c r="AD27" s="358"/>
      <c r="AE27" s="358"/>
      <c r="AF27" s="358"/>
      <c r="AG27" s="358"/>
      <c r="AH27" s="358"/>
      <c r="AI27" s="358"/>
    </row>
    <row r="28" spans="1:35">
      <c r="A28" s="382">
        <v>43770</v>
      </c>
      <c r="B28" s="383">
        <v>540796</v>
      </c>
      <c r="C28" s="384" t="s">
        <v>3741</v>
      </c>
      <c r="D28" s="384" t="s">
        <v>3742</v>
      </c>
      <c r="E28" s="384" t="s">
        <v>597</v>
      </c>
      <c r="F28" s="385">
        <v>88000</v>
      </c>
      <c r="G28" s="384">
        <v>60.56</v>
      </c>
      <c r="H28" s="383" t="s">
        <v>320</v>
      </c>
      <c r="I28" s="358"/>
      <c r="J28" s="358"/>
      <c r="K28" s="358"/>
      <c r="L28" s="358"/>
      <c r="M28" s="358"/>
      <c r="N28" s="358"/>
      <c r="O28" s="358"/>
      <c r="P28" s="358"/>
      <c r="Q28" s="358"/>
      <c r="R28" s="358"/>
      <c r="S28" s="358"/>
      <c r="T28" s="358"/>
      <c r="U28" s="358"/>
      <c r="V28" s="358"/>
      <c r="W28" s="358"/>
      <c r="X28" s="358"/>
      <c r="Y28" s="358"/>
      <c r="Z28" s="358"/>
      <c r="AA28" s="358"/>
      <c r="AB28" s="358"/>
      <c r="AC28" s="358"/>
      <c r="AD28" s="358"/>
      <c r="AE28" s="358"/>
      <c r="AF28" s="358"/>
      <c r="AG28" s="358"/>
      <c r="AH28" s="358"/>
      <c r="AI28" s="358"/>
    </row>
    <row r="29" spans="1:35">
      <c r="A29" s="382">
        <v>43770</v>
      </c>
      <c r="B29" s="383">
        <v>540796</v>
      </c>
      <c r="C29" s="384" t="s">
        <v>3741</v>
      </c>
      <c r="D29" s="384" t="s">
        <v>3743</v>
      </c>
      <c r="E29" s="384" t="s">
        <v>596</v>
      </c>
      <c r="F29" s="385">
        <v>76000</v>
      </c>
      <c r="G29" s="384">
        <v>60.04</v>
      </c>
      <c r="H29" s="383" t="s">
        <v>320</v>
      </c>
      <c r="I29" s="358"/>
      <c r="J29" s="358"/>
      <c r="K29" s="358"/>
      <c r="L29" s="358"/>
      <c r="M29" s="358"/>
      <c r="N29" s="358"/>
      <c r="O29" s="358"/>
      <c r="P29" s="358"/>
      <c r="Q29" s="358"/>
      <c r="R29" s="358"/>
      <c r="S29" s="358"/>
      <c r="T29" s="358"/>
      <c r="U29" s="358"/>
      <c r="V29" s="358"/>
      <c r="W29" s="358"/>
      <c r="X29" s="358"/>
      <c r="Y29" s="358"/>
      <c r="Z29" s="358"/>
      <c r="AA29" s="358"/>
      <c r="AB29" s="358"/>
      <c r="AC29" s="358"/>
      <c r="AD29" s="358"/>
      <c r="AE29" s="358"/>
      <c r="AF29" s="358"/>
      <c r="AG29" s="358"/>
      <c r="AH29" s="358"/>
      <c r="AI29" s="358"/>
    </row>
    <row r="30" spans="1:35">
      <c r="A30" s="382">
        <v>43770</v>
      </c>
      <c r="B30" s="383">
        <v>541634</v>
      </c>
      <c r="C30" s="384" t="s">
        <v>3744</v>
      </c>
      <c r="D30" s="384" t="s">
        <v>3745</v>
      </c>
      <c r="E30" s="384" t="s">
        <v>596</v>
      </c>
      <c r="F30" s="385">
        <v>48000</v>
      </c>
      <c r="G30" s="384">
        <v>70.67</v>
      </c>
      <c r="H30" s="383" t="s">
        <v>320</v>
      </c>
      <c r="I30" s="358"/>
      <c r="J30" s="358"/>
      <c r="K30" s="358"/>
      <c r="L30" s="358"/>
      <c r="M30" s="358"/>
      <c r="N30" s="358"/>
      <c r="O30" s="358"/>
      <c r="P30" s="358"/>
      <c r="Q30" s="358"/>
      <c r="R30" s="358"/>
      <c r="S30" s="358"/>
      <c r="T30" s="358"/>
      <c r="U30" s="358"/>
      <c r="V30" s="358"/>
      <c r="W30" s="358"/>
      <c r="X30" s="358"/>
      <c r="Y30" s="358"/>
      <c r="Z30" s="358"/>
      <c r="AA30" s="358"/>
      <c r="AB30" s="358"/>
      <c r="AC30" s="358"/>
      <c r="AD30" s="358"/>
      <c r="AE30" s="358"/>
      <c r="AF30" s="358"/>
      <c r="AG30" s="358"/>
      <c r="AH30" s="358"/>
      <c r="AI30" s="358"/>
    </row>
    <row r="31" spans="1:35">
      <c r="A31" s="382">
        <v>43770</v>
      </c>
      <c r="B31" s="383">
        <v>541634</v>
      </c>
      <c r="C31" s="384" t="s">
        <v>3744</v>
      </c>
      <c r="D31" s="384" t="s">
        <v>3666</v>
      </c>
      <c r="E31" s="384" t="s">
        <v>597</v>
      </c>
      <c r="F31" s="385">
        <v>48000</v>
      </c>
      <c r="G31" s="384">
        <v>70.67</v>
      </c>
      <c r="H31" s="383" t="s">
        <v>320</v>
      </c>
      <c r="I31" s="358"/>
      <c r="J31" s="358"/>
      <c r="K31" s="358"/>
      <c r="L31" s="358"/>
      <c r="M31" s="358"/>
      <c r="N31" s="358"/>
      <c r="O31" s="358"/>
      <c r="P31" s="358"/>
      <c r="Q31" s="358"/>
      <c r="R31" s="358"/>
      <c r="S31" s="358"/>
      <c r="T31" s="358"/>
      <c r="U31" s="358"/>
      <c r="V31" s="358"/>
      <c r="W31" s="358"/>
      <c r="X31" s="358"/>
      <c r="Y31" s="358"/>
      <c r="Z31" s="358"/>
      <c r="AA31" s="358"/>
      <c r="AB31" s="358"/>
      <c r="AC31" s="358"/>
      <c r="AD31" s="358"/>
      <c r="AE31" s="358"/>
      <c r="AF31" s="358"/>
      <c r="AG31" s="358"/>
      <c r="AH31" s="358"/>
      <c r="AI31" s="358"/>
    </row>
    <row r="32" spans="1:35">
      <c r="A32" s="382">
        <v>43770</v>
      </c>
      <c r="B32" s="383">
        <v>539520</v>
      </c>
      <c r="C32" s="384" t="s">
        <v>3746</v>
      </c>
      <c r="D32" s="384" t="s">
        <v>3747</v>
      </c>
      <c r="E32" s="384" t="s">
        <v>597</v>
      </c>
      <c r="F32" s="385">
        <v>70926</v>
      </c>
      <c r="G32" s="384">
        <v>7.43</v>
      </c>
      <c r="H32" s="383" t="s">
        <v>320</v>
      </c>
      <c r="I32" s="358"/>
      <c r="J32" s="358"/>
      <c r="K32" s="358"/>
      <c r="L32" s="358"/>
      <c r="M32" s="358"/>
      <c r="N32" s="358"/>
      <c r="O32" s="358"/>
      <c r="P32" s="358"/>
      <c r="Q32" s="358"/>
      <c r="R32" s="358"/>
      <c r="S32" s="358"/>
      <c r="T32" s="358"/>
      <c r="U32" s="358"/>
      <c r="V32" s="358"/>
      <c r="W32" s="358"/>
      <c r="X32" s="358"/>
      <c r="Y32" s="358"/>
      <c r="Z32" s="358"/>
      <c r="AA32" s="358"/>
      <c r="AB32" s="358"/>
      <c r="AC32" s="358"/>
      <c r="AD32" s="358"/>
      <c r="AE32" s="358"/>
      <c r="AF32" s="358"/>
      <c r="AG32" s="358"/>
      <c r="AH32" s="358"/>
      <c r="AI32" s="358"/>
    </row>
    <row r="33" spans="1:35">
      <c r="A33" s="382">
        <v>43770</v>
      </c>
      <c r="B33" s="383">
        <v>539520</v>
      </c>
      <c r="C33" s="384" t="s">
        <v>3746</v>
      </c>
      <c r="D33" s="384" t="s">
        <v>3747</v>
      </c>
      <c r="E33" s="384" t="s">
        <v>597</v>
      </c>
      <c r="F33" s="385">
        <v>45469</v>
      </c>
      <c r="G33" s="384">
        <v>8.0399999999999991</v>
      </c>
      <c r="H33" s="383" t="s">
        <v>320</v>
      </c>
      <c r="I33" s="358"/>
      <c r="J33" s="358"/>
      <c r="K33" s="358"/>
      <c r="L33" s="358"/>
      <c r="M33" s="358"/>
      <c r="N33" s="358"/>
      <c r="O33" s="358"/>
      <c r="P33" s="358"/>
      <c r="Q33" s="358"/>
      <c r="R33" s="358"/>
      <c r="S33" s="358"/>
      <c r="T33" s="358"/>
      <c r="U33" s="358"/>
      <c r="V33" s="358"/>
      <c r="W33" s="358"/>
      <c r="X33" s="358"/>
      <c r="Y33" s="358"/>
      <c r="Z33" s="358"/>
      <c r="AA33" s="358"/>
      <c r="AB33" s="358"/>
      <c r="AC33" s="358"/>
      <c r="AD33" s="358"/>
      <c r="AE33" s="358"/>
      <c r="AF33" s="358"/>
      <c r="AG33" s="358"/>
      <c r="AH33" s="358"/>
      <c r="AI33" s="358"/>
    </row>
    <row r="34" spans="1:35">
      <c r="A34" s="382">
        <v>43770</v>
      </c>
      <c r="B34" s="383">
        <v>539520</v>
      </c>
      <c r="C34" s="384" t="s">
        <v>3746</v>
      </c>
      <c r="D34" s="384" t="s">
        <v>3678</v>
      </c>
      <c r="E34" s="384" t="s">
        <v>596</v>
      </c>
      <c r="F34" s="385">
        <v>22326</v>
      </c>
      <c r="G34" s="384">
        <v>7.57</v>
      </c>
      <c r="H34" s="383" t="s">
        <v>320</v>
      </c>
      <c r="I34" s="358"/>
      <c r="J34" s="358"/>
      <c r="K34" s="358"/>
      <c r="L34" s="358"/>
      <c r="M34" s="358"/>
      <c r="N34" s="358"/>
      <c r="O34" s="358"/>
      <c r="P34" s="358"/>
      <c r="Q34" s="358"/>
      <c r="R34" s="358"/>
      <c r="S34" s="358"/>
      <c r="T34" s="358"/>
      <c r="U34" s="358"/>
      <c r="V34" s="358"/>
      <c r="W34" s="358"/>
      <c r="X34" s="358"/>
      <c r="Y34" s="358"/>
      <c r="Z34" s="358"/>
      <c r="AA34" s="358"/>
      <c r="AB34" s="358"/>
      <c r="AC34" s="358"/>
      <c r="AD34" s="358"/>
      <c r="AE34" s="358"/>
      <c r="AF34" s="358"/>
      <c r="AG34" s="358"/>
      <c r="AH34" s="358"/>
      <c r="AI34" s="358"/>
    </row>
    <row r="35" spans="1:35">
      <c r="A35" s="382">
        <v>43770</v>
      </c>
      <c r="B35" s="383">
        <v>539520</v>
      </c>
      <c r="C35" s="384" t="s">
        <v>3746</v>
      </c>
      <c r="D35" s="384" t="s">
        <v>3748</v>
      </c>
      <c r="E35" s="384" t="s">
        <v>596</v>
      </c>
      <c r="F35" s="385">
        <v>22400</v>
      </c>
      <c r="G35" s="384">
        <v>7.6</v>
      </c>
      <c r="H35" s="383" t="s">
        <v>320</v>
      </c>
      <c r="I35" s="358"/>
      <c r="J35" s="358"/>
      <c r="K35" s="358"/>
      <c r="L35" s="358"/>
      <c r="M35" s="358"/>
      <c r="N35" s="358"/>
      <c r="O35" s="358"/>
      <c r="P35" s="358"/>
      <c r="Q35" s="358"/>
      <c r="R35" s="358"/>
      <c r="S35" s="358"/>
      <c r="T35" s="358"/>
      <c r="U35" s="358"/>
      <c r="V35" s="358"/>
      <c r="W35" s="358"/>
      <c r="X35" s="358"/>
      <c r="Y35" s="358"/>
      <c r="Z35" s="358"/>
      <c r="AA35" s="358"/>
      <c r="AB35" s="358"/>
      <c r="AC35" s="358"/>
      <c r="AD35" s="358"/>
      <c r="AE35" s="358"/>
      <c r="AF35" s="358"/>
      <c r="AG35" s="358"/>
      <c r="AH35" s="358"/>
      <c r="AI35" s="358"/>
    </row>
    <row r="36" spans="1:35">
      <c r="A36" s="382">
        <v>43770</v>
      </c>
      <c r="B36" s="383">
        <v>539520</v>
      </c>
      <c r="C36" s="384" t="s">
        <v>3746</v>
      </c>
      <c r="D36" s="384" t="s">
        <v>3749</v>
      </c>
      <c r="E36" s="384" t="s">
        <v>596</v>
      </c>
      <c r="F36" s="385">
        <v>25969</v>
      </c>
      <c r="G36" s="384">
        <v>7.56</v>
      </c>
      <c r="H36" s="383" t="s">
        <v>320</v>
      </c>
      <c r="I36" s="358"/>
      <c r="J36" s="358"/>
      <c r="K36" s="358"/>
      <c r="L36" s="358"/>
      <c r="M36" s="358"/>
      <c r="N36" s="358"/>
      <c r="O36" s="358"/>
      <c r="P36" s="358"/>
      <c r="Q36" s="358"/>
      <c r="R36" s="358"/>
      <c r="S36" s="358"/>
      <c r="T36" s="358"/>
      <c r="U36" s="358"/>
      <c r="V36" s="358"/>
      <c r="W36" s="358"/>
      <c r="X36" s="358"/>
      <c r="Y36" s="358"/>
      <c r="Z36" s="358"/>
      <c r="AA36" s="358"/>
      <c r="AB36" s="358"/>
      <c r="AC36" s="358"/>
      <c r="AD36" s="358"/>
      <c r="AE36" s="358"/>
      <c r="AF36" s="358"/>
      <c r="AG36" s="358"/>
      <c r="AH36" s="358"/>
      <c r="AI36" s="358"/>
    </row>
    <row r="37" spans="1:35">
      <c r="A37" s="382">
        <v>43770</v>
      </c>
      <c r="B37" s="383">
        <v>539520</v>
      </c>
      <c r="C37" s="384" t="s">
        <v>3746</v>
      </c>
      <c r="D37" s="384" t="s">
        <v>3750</v>
      </c>
      <c r="E37" s="384" t="s">
        <v>596</v>
      </c>
      <c r="F37" s="385">
        <v>27800</v>
      </c>
      <c r="G37" s="384">
        <v>7.66</v>
      </c>
      <c r="H37" s="383" t="s">
        <v>320</v>
      </c>
      <c r="I37" s="358"/>
      <c r="J37" s="358"/>
      <c r="K37" s="358"/>
      <c r="L37" s="358"/>
      <c r="M37" s="358"/>
      <c r="N37" s="358"/>
      <c r="O37" s="358"/>
      <c r="P37" s="358"/>
      <c r="Q37" s="358"/>
      <c r="R37" s="358"/>
      <c r="S37" s="358"/>
      <c r="T37" s="358"/>
      <c r="U37" s="358"/>
      <c r="V37" s="358"/>
      <c r="W37" s="358"/>
      <c r="X37" s="358"/>
      <c r="Y37" s="358"/>
      <c r="Z37" s="358"/>
      <c r="AA37" s="358"/>
      <c r="AB37" s="358"/>
      <c r="AC37" s="358"/>
      <c r="AD37" s="358"/>
      <c r="AE37" s="358"/>
      <c r="AF37" s="358"/>
      <c r="AG37" s="358"/>
      <c r="AH37" s="358"/>
      <c r="AI37" s="358"/>
    </row>
    <row r="38" spans="1:35">
      <c r="A38" s="382">
        <v>43770</v>
      </c>
      <c r="B38" s="383">
        <v>539520</v>
      </c>
      <c r="C38" s="384" t="s">
        <v>3746</v>
      </c>
      <c r="D38" s="384" t="s">
        <v>3750</v>
      </c>
      <c r="E38" s="384" t="s">
        <v>597</v>
      </c>
      <c r="F38" s="385">
        <v>1000</v>
      </c>
      <c r="G38" s="384">
        <v>8.0399999999999991</v>
      </c>
      <c r="H38" s="383" t="s">
        <v>320</v>
      </c>
      <c r="I38" s="358"/>
      <c r="J38" s="358"/>
      <c r="K38" s="358"/>
      <c r="L38" s="358"/>
      <c r="M38" s="358"/>
      <c r="N38" s="358"/>
      <c r="O38" s="358"/>
      <c r="P38" s="358"/>
      <c r="Q38" s="358"/>
      <c r="R38" s="358"/>
      <c r="S38" s="358"/>
      <c r="T38" s="358"/>
      <c r="U38" s="358"/>
      <c r="V38" s="358"/>
      <c r="W38" s="358"/>
      <c r="X38" s="358"/>
      <c r="Y38" s="358"/>
      <c r="Z38" s="358"/>
      <c r="AA38" s="358"/>
      <c r="AB38" s="358"/>
      <c r="AC38" s="358"/>
      <c r="AD38" s="358"/>
      <c r="AE38" s="358"/>
      <c r="AF38" s="358"/>
      <c r="AG38" s="358"/>
      <c r="AH38" s="358"/>
      <c r="AI38" s="358"/>
    </row>
    <row r="39" spans="1:35">
      <c r="A39" s="382">
        <v>43770</v>
      </c>
      <c r="B39" s="383">
        <v>540653</v>
      </c>
      <c r="C39" s="384" t="s">
        <v>3676</v>
      </c>
      <c r="D39" s="384" t="s">
        <v>3635</v>
      </c>
      <c r="E39" s="384" t="s">
        <v>596</v>
      </c>
      <c r="F39" s="385">
        <v>86</v>
      </c>
      <c r="G39" s="384">
        <v>1.28</v>
      </c>
      <c r="H39" s="383" t="s">
        <v>320</v>
      </c>
      <c r="I39" s="358"/>
      <c r="J39" s="358"/>
      <c r="K39" s="358"/>
      <c r="L39" s="358"/>
      <c r="M39" s="358"/>
      <c r="N39" s="358"/>
      <c r="O39" s="358"/>
      <c r="P39" s="358"/>
      <c r="Q39" s="358"/>
      <c r="R39" s="358"/>
      <c r="S39" s="358"/>
      <c r="T39" s="358"/>
      <c r="U39" s="358"/>
      <c r="V39" s="358"/>
      <c r="W39" s="358"/>
      <c r="X39" s="358"/>
      <c r="Y39" s="358"/>
      <c r="Z39" s="358"/>
      <c r="AA39" s="358"/>
      <c r="AB39" s="358"/>
      <c r="AC39" s="358"/>
      <c r="AD39" s="358"/>
      <c r="AE39" s="358"/>
      <c r="AF39" s="358"/>
      <c r="AG39" s="358"/>
      <c r="AH39" s="358"/>
      <c r="AI39" s="358"/>
    </row>
    <row r="40" spans="1:35">
      <c r="A40" s="382">
        <v>43770</v>
      </c>
      <c r="B40" s="383">
        <v>540653</v>
      </c>
      <c r="C40" s="384" t="s">
        <v>3676</v>
      </c>
      <c r="D40" s="384" t="s">
        <v>3635</v>
      </c>
      <c r="E40" s="384" t="s">
        <v>597</v>
      </c>
      <c r="F40" s="385">
        <v>4337828</v>
      </c>
      <c r="G40" s="384">
        <v>1.28</v>
      </c>
      <c r="H40" s="383" t="s">
        <v>320</v>
      </c>
      <c r="I40" s="358"/>
      <c r="J40" s="358"/>
      <c r="K40" s="358"/>
      <c r="L40" s="358"/>
      <c r="M40" s="358"/>
      <c r="N40" s="358"/>
      <c r="O40" s="358"/>
      <c r="P40" s="358"/>
      <c r="Q40" s="358"/>
      <c r="R40" s="358"/>
      <c r="S40" s="358"/>
      <c r="T40" s="358"/>
      <c r="U40" s="358"/>
      <c r="V40" s="358"/>
      <c r="W40" s="358"/>
      <c r="X40" s="358"/>
      <c r="Y40" s="358"/>
      <c r="Z40" s="358"/>
      <c r="AA40" s="358"/>
      <c r="AB40" s="358"/>
      <c r="AC40" s="358"/>
      <c r="AD40" s="358"/>
      <c r="AE40" s="358"/>
      <c r="AF40" s="358"/>
      <c r="AG40" s="358"/>
      <c r="AH40" s="358"/>
      <c r="AI40" s="358"/>
    </row>
    <row r="41" spans="1:35">
      <c r="A41" s="382">
        <v>43770</v>
      </c>
      <c r="B41" s="383">
        <v>530735</v>
      </c>
      <c r="C41" s="384" t="s">
        <v>3751</v>
      </c>
      <c r="D41" s="384" t="s">
        <v>3752</v>
      </c>
      <c r="E41" s="384" t="s">
        <v>597</v>
      </c>
      <c r="F41" s="385">
        <v>20217</v>
      </c>
      <c r="G41" s="384">
        <v>5.89</v>
      </c>
      <c r="H41" s="383" t="s">
        <v>320</v>
      </c>
      <c r="I41" s="358"/>
      <c r="J41" s="358"/>
      <c r="K41" s="358"/>
      <c r="L41" s="358"/>
      <c r="M41" s="358"/>
      <c r="N41" s="358"/>
      <c r="O41" s="358"/>
      <c r="P41" s="358"/>
      <c r="Q41" s="358"/>
      <c r="R41" s="358"/>
      <c r="S41" s="358"/>
      <c r="T41" s="358"/>
      <c r="U41" s="358"/>
      <c r="V41" s="358"/>
      <c r="W41" s="358"/>
      <c r="X41" s="358"/>
      <c r="Y41" s="358"/>
      <c r="Z41" s="358"/>
      <c r="AA41" s="358"/>
      <c r="AB41" s="358"/>
      <c r="AC41" s="358"/>
      <c r="AD41" s="358"/>
      <c r="AE41" s="358"/>
      <c r="AF41" s="358"/>
      <c r="AG41" s="358"/>
      <c r="AH41" s="358"/>
      <c r="AI41" s="358"/>
    </row>
    <row r="42" spans="1:35">
      <c r="A42" s="382">
        <v>43770</v>
      </c>
      <c r="B42" s="383">
        <v>524576</v>
      </c>
      <c r="C42" s="384" t="s">
        <v>3753</v>
      </c>
      <c r="D42" s="384" t="s">
        <v>3754</v>
      </c>
      <c r="E42" s="384" t="s">
        <v>597</v>
      </c>
      <c r="F42" s="385">
        <v>47500</v>
      </c>
      <c r="G42" s="384">
        <v>14.74</v>
      </c>
      <c r="H42" s="383" t="s">
        <v>320</v>
      </c>
      <c r="I42" s="358"/>
      <c r="J42" s="358"/>
      <c r="K42" s="358"/>
      <c r="L42" s="358"/>
      <c r="M42" s="358"/>
      <c r="N42" s="358"/>
      <c r="O42" s="358"/>
      <c r="P42" s="358"/>
      <c r="Q42" s="358"/>
      <c r="R42" s="358"/>
      <c r="S42" s="358"/>
      <c r="T42" s="358"/>
      <c r="U42" s="358"/>
      <c r="V42" s="358"/>
      <c r="W42" s="358"/>
      <c r="X42" s="358"/>
      <c r="Y42" s="358"/>
      <c r="Z42" s="358"/>
      <c r="AA42" s="358"/>
      <c r="AB42" s="358"/>
      <c r="AC42" s="358"/>
      <c r="AD42" s="358"/>
      <c r="AE42" s="358"/>
      <c r="AF42" s="358"/>
      <c r="AG42" s="358"/>
      <c r="AH42" s="358"/>
      <c r="AI42" s="358"/>
    </row>
    <row r="43" spans="1:35">
      <c r="A43" s="382">
        <v>43770</v>
      </c>
      <c r="B43" s="383" t="s">
        <v>91</v>
      </c>
      <c r="C43" s="384" t="s">
        <v>3755</v>
      </c>
      <c r="D43" s="384" t="s">
        <v>3548</v>
      </c>
      <c r="E43" s="384" t="s">
        <v>596</v>
      </c>
      <c r="F43" s="385">
        <v>10068714</v>
      </c>
      <c r="G43" s="384">
        <v>15.26</v>
      </c>
      <c r="H43" s="538" t="s">
        <v>3554</v>
      </c>
      <c r="I43" s="358"/>
      <c r="J43" s="358"/>
      <c r="K43" s="358"/>
      <c r="L43" s="358"/>
      <c r="M43" s="358"/>
      <c r="N43" s="358"/>
      <c r="O43" s="358"/>
      <c r="P43" s="358"/>
      <c r="Q43" s="358"/>
      <c r="R43" s="358"/>
      <c r="S43" s="358"/>
      <c r="T43" s="358"/>
      <c r="U43" s="358"/>
      <c r="V43" s="358"/>
      <c r="W43" s="358"/>
      <c r="X43" s="358"/>
      <c r="Y43" s="358"/>
      <c r="Z43" s="358"/>
      <c r="AA43" s="358"/>
      <c r="AB43" s="358"/>
      <c r="AC43" s="358"/>
      <c r="AD43" s="358"/>
      <c r="AE43" s="358"/>
      <c r="AF43" s="358"/>
      <c r="AG43" s="358"/>
      <c r="AH43" s="358"/>
      <c r="AI43" s="358"/>
    </row>
    <row r="44" spans="1:35">
      <c r="A44" s="382">
        <v>43770</v>
      </c>
      <c r="B44" s="383" t="s">
        <v>91</v>
      </c>
      <c r="C44" s="384" t="s">
        <v>3755</v>
      </c>
      <c r="D44" s="384" t="s">
        <v>3549</v>
      </c>
      <c r="E44" s="384" t="s">
        <v>596</v>
      </c>
      <c r="F44" s="385">
        <v>11474594</v>
      </c>
      <c r="G44" s="384">
        <v>14.88</v>
      </c>
      <c r="H44" s="538" t="s">
        <v>3554</v>
      </c>
      <c r="I44" s="358"/>
      <c r="J44" s="358"/>
      <c r="K44" s="358"/>
      <c r="L44" s="358"/>
      <c r="M44" s="358"/>
      <c r="N44" s="358"/>
      <c r="O44" s="358"/>
      <c r="P44" s="358"/>
      <c r="Q44" s="358"/>
      <c r="R44" s="358"/>
      <c r="S44" s="358"/>
      <c r="T44" s="358"/>
      <c r="U44" s="358"/>
      <c r="V44" s="358"/>
      <c r="W44" s="358"/>
      <c r="X44" s="358"/>
      <c r="Y44" s="358"/>
      <c r="Z44" s="358"/>
      <c r="AA44" s="358"/>
      <c r="AB44" s="358"/>
      <c r="AC44" s="358"/>
      <c r="AD44" s="358"/>
      <c r="AE44" s="358"/>
      <c r="AF44" s="358"/>
      <c r="AG44" s="358"/>
      <c r="AH44" s="358"/>
      <c r="AI44" s="358"/>
    </row>
    <row r="45" spans="1:35">
      <c r="A45" s="382">
        <v>43770</v>
      </c>
      <c r="B45" s="383" t="s">
        <v>118</v>
      </c>
      <c r="C45" s="384" t="s">
        <v>3547</v>
      </c>
      <c r="D45" s="384" t="s">
        <v>3549</v>
      </c>
      <c r="E45" s="384" t="s">
        <v>596</v>
      </c>
      <c r="F45" s="385">
        <v>3172641</v>
      </c>
      <c r="G45" s="384">
        <v>218.63</v>
      </c>
      <c r="H45" s="538" t="s">
        <v>3554</v>
      </c>
      <c r="I45" s="358"/>
      <c r="J45" s="358"/>
      <c r="K45" s="358"/>
      <c r="L45" s="358"/>
      <c r="M45" s="358"/>
      <c r="N45" s="358"/>
      <c r="O45" s="358"/>
      <c r="P45" s="358"/>
      <c r="Q45" s="358"/>
      <c r="R45" s="358"/>
      <c r="S45" s="358"/>
      <c r="T45" s="358"/>
      <c r="U45" s="358"/>
      <c r="V45" s="358"/>
      <c r="W45" s="358"/>
      <c r="X45" s="358"/>
      <c r="Y45" s="358"/>
      <c r="Z45" s="358"/>
      <c r="AA45" s="358"/>
      <c r="AB45" s="358"/>
      <c r="AC45" s="358"/>
      <c r="AD45" s="358"/>
      <c r="AE45" s="358"/>
      <c r="AF45" s="358"/>
      <c r="AG45" s="358"/>
      <c r="AH45" s="358"/>
      <c r="AI45" s="358"/>
    </row>
    <row r="46" spans="1:35">
      <c r="A46" s="382">
        <v>43770</v>
      </c>
      <c r="B46" s="383" t="s">
        <v>118</v>
      </c>
      <c r="C46" s="384" t="s">
        <v>3547</v>
      </c>
      <c r="D46" s="384" t="s">
        <v>3548</v>
      </c>
      <c r="E46" s="384" t="s">
        <v>596</v>
      </c>
      <c r="F46" s="385">
        <v>2929423</v>
      </c>
      <c r="G46" s="384">
        <v>220.11</v>
      </c>
      <c r="H46" s="538" t="s">
        <v>3554</v>
      </c>
      <c r="I46" s="358"/>
      <c r="J46" s="358"/>
      <c r="K46" s="358"/>
      <c r="L46" s="358"/>
      <c r="M46" s="358"/>
      <c r="N46" s="358"/>
      <c r="O46" s="358"/>
      <c r="P46" s="358"/>
      <c r="Q46" s="358"/>
      <c r="R46" s="358"/>
      <c r="S46" s="358"/>
      <c r="T46" s="358"/>
      <c r="U46" s="358"/>
      <c r="V46" s="358"/>
      <c r="W46" s="358"/>
      <c r="X46" s="358"/>
      <c r="Y46" s="358"/>
      <c r="Z46" s="358"/>
      <c r="AA46" s="358"/>
      <c r="AB46" s="358"/>
      <c r="AC46" s="358"/>
      <c r="AD46" s="358"/>
      <c r="AE46" s="358"/>
      <c r="AF46" s="358"/>
      <c r="AG46" s="358"/>
      <c r="AH46" s="358"/>
      <c r="AI46" s="358"/>
    </row>
    <row r="47" spans="1:35">
      <c r="A47" s="382">
        <v>43770</v>
      </c>
      <c r="B47" s="383" t="s">
        <v>121</v>
      </c>
      <c r="C47" s="384" t="s">
        <v>3756</v>
      </c>
      <c r="D47" s="384" t="s">
        <v>3757</v>
      </c>
      <c r="E47" s="384" t="s">
        <v>596</v>
      </c>
      <c r="F47" s="385">
        <v>126345753</v>
      </c>
      <c r="G47" s="384">
        <v>4.34</v>
      </c>
      <c r="H47" s="538" t="s">
        <v>3554</v>
      </c>
      <c r="I47" s="358"/>
      <c r="J47" s="358"/>
      <c r="K47" s="358"/>
      <c r="L47" s="358"/>
      <c r="M47" s="358"/>
      <c r="N47" s="358"/>
      <c r="O47" s="358"/>
      <c r="P47" s="358"/>
      <c r="Q47" s="358"/>
      <c r="R47" s="358"/>
      <c r="S47" s="358"/>
      <c r="T47" s="358"/>
      <c r="U47" s="358"/>
      <c r="V47" s="358"/>
      <c r="W47" s="358"/>
      <c r="X47" s="358"/>
      <c r="Y47" s="358"/>
      <c r="Z47" s="358"/>
      <c r="AA47" s="358"/>
      <c r="AB47" s="358"/>
      <c r="AC47" s="358"/>
      <c r="AD47" s="358"/>
      <c r="AE47" s="358"/>
      <c r="AF47" s="358"/>
      <c r="AG47" s="358"/>
      <c r="AH47" s="358"/>
      <c r="AI47" s="358"/>
    </row>
    <row r="48" spans="1:35">
      <c r="A48" s="382">
        <v>43770</v>
      </c>
      <c r="B48" s="383" t="s">
        <v>133</v>
      </c>
      <c r="C48" s="384" t="s">
        <v>3758</v>
      </c>
      <c r="D48" s="384" t="s">
        <v>3759</v>
      </c>
      <c r="E48" s="384" t="s">
        <v>596</v>
      </c>
      <c r="F48" s="385">
        <v>326475</v>
      </c>
      <c r="G48" s="384">
        <v>568.21</v>
      </c>
      <c r="H48" s="538" t="s">
        <v>3554</v>
      </c>
      <c r="I48" s="358"/>
      <c r="J48" s="358"/>
      <c r="K48" s="358"/>
      <c r="L48" s="358"/>
      <c r="M48" s="358"/>
      <c r="N48" s="358"/>
      <c r="O48" s="358"/>
      <c r="P48" s="358"/>
      <c r="Q48" s="358"/>
      <c r="R48" s="358"/>
      <c r="S48" s="358"/>
      <c r="T48" s="358"/>
      <c r="U48" s="358"/>
      <c r="V48" s="358"/>
      <c r="W48" s="358"/>
      <c r="X48" s="358"/>
      <c r="Y48" s="358"/>
      <c r="Z48" s="358"/>
      <c r="AA48" s="358"/>
      <c r="AB48" s="358"/>
      <c r="AC48" s="358"/>
      <c r="AD48" s="358"/>
      <c r="AE48" s="358"/>
      <c r="AF48" s="358"/>
      <c r="AG48" s="358"/>
      <c r="AH48" s="358"/>
      <c r="AI48" s="358"/>
    </row>
    <row r="49" spans="1:35">
      <c r="A49" s="382">
        <v>43770</v>
      </c>
      <c r="B49" s="383" t="s">
        <v>447</v>
      </c>
      <c r="C49" s="384" t="s">
        <v>3760</v>
      </c>
      <c r="D49" s="384" t="s">
        <v>3761</v>
      </c>
      <c r="E49" s="384" t="s">
        <v>596</v>
      </c>
      <c r="F49" s="385">
        <v>1960000</v>
      </c>
      <c r="G49" s="384">
        <v>173.4</v>
      </c>
      <c r="H49" s="538" t="s">
        <v>3554</v>
      </c>
      <c r="I49" s="358"/>
      <c r="J49" s="358"/>
      <c r="K49" s="358"/>
      <c r="L49" s="358"/>
      <c r="M49" s="358"/>
      <c r="N49" s="358"/>
      <c r="O49" s="358"/>
      <c r="P49" s="358"/>
      <c r="Q49" s="358"/>
      <c r="R49" s="358"/>
      <c r="S49" s="358"/>
      <c r="T49" s="358"/>
      <c r="U49" s="358"/>
      <c r="V49" s="358"/>
      <c r="W49" s="358"/>
      <c r="X49" s="358"/>
      <c r="Y49" s="358"/>
      <c r="Z49" s="358"/>
      <c r="AA49" s="358"/>
      <c r="AB49" s="358"/>
      <c r="AC49" s="358"/>
      <c r="AD49" s="358"/>
      <c r="AE49" s="358"/>
      <c r="AF49" s="358"/>
      <c r="AG49" s="358"/>
      <c r="AH49" s="358"/>
      <c r="AI49" s="358"/>
    </row>
    <row r="50" spans="1:35">
      <c r="A50" s="382">
        <v>43770</v>
      </c>
      <c r="B50" s="383" t="s">
        <v>447</v>
      </c>
      <c r="C50" s="384" t="s">
        <v>3760</v>
      </c>
      <c r="D50" s="384" t="s">
        <v>3762</v>
      </c>
      <c r="E50" s="384" t="s">
        <v>596</v>
      </c>
      <c r="F50" s="385">
        <v>6920000</v>
      </c>
      <c r="G50" s="384">
        <v>173.4</v>
      </c>
      <c r="H50" s="538" t="s">
        <v>3554</v>
      </c>
      <c r="I50" s="358"/>
      <c r="J50" s="358"/>
      <c r="K50" s="358"/>
      <c r="L50" s="358"/>
      <c r="M50" s="358"/>
      <c r="N50" s="358"/>
      <c r="O50" s="358"/>
      <c r="P50" s="358"/>
      <c r="Q50" s="358"/>
      <c r="R50" s="358"/>
      <c r="S50" s="358"/>
      <c r="T50" s="358"/>
      <c r="U50" s="358"/>
      <c r="V50" s="358"/>
      <c r="W50" s="358"/>
      <c r="X50" s="358"/>
      <c r="Y50" s="358"/>
      <c r="Z50" s="358"/>
      <c r="AA50" s="358"/>
      <c r="AB50" s="358"/>
      <c r="AC50" s="358"/>
      <c r="AD50" s="358"/>
      <c r="AE50" s="358"/>
      <c r="AF50" s="358"/>
      <c r="AG50" s="358"/>
      <c r="AH50" s="358"/>
      <c r="AI50" s="358"/>
    </row>
    <row r="51" spans="1:35">
      <c r="A51" s="382">
        <v>43770</v>
      </c>
      <c r="B51" s="383" t="s">
        <v>153</v>
      </c>
      <c r="C51" s="384" t="s">
        <v>3763</v>
      </c>
      <c r="D51" s="384" t="s">
        <v>3549</v>
      </c>
      <c r="E51" s="384" t="s">
        <v>596</v>
      </c>
      <c r="F51" s="385">
        <v>2996527</v>
      </c>
      <c r="G51" s="384">
        <v>59.08</v>
      </c>
      <c r="H51" s="538" t="s">
        <v>3554</v>
      </c>
      <c r="I51" s="358"/>
      <c r="J51" s="358"/>
      <c r="K51" s="358"/>
      <c r="L51" s="358"/>
      <c r="M51" s="358"/>
      <c r="N51" s="358"/>
      <c r="O51" s="358"/>
      <c r="P51" s="358"/>
      <c r="Q51" s="358"/>
      <c r="R51" s="358"/>
      <c r="S51" s="358"/>
      <c r="T51" s="358"/>
      <c r="U51" s="358"/>
      <c r="V51" s="358"/>
      <c r="W51" s="358"/>
      <c r="X51" s="358"/>
      <c r="Y51" s="358"/>
      <c r="Z51" s="358"/>
      <c r="AA51" s="358"/>
      <c r="AB51" s="358"/>
      <c r="AC51" s="358"/>
      <c r="AD51" s="358"/>
      <c r="AE51" s="358"/>
      <c r="AF51" s="358"/>
      <c r="AG51" s="358"/>
      <c r="AH51" s="358"/>
      <c r="AI51" s="358"/>
    </row>
    <row r="52" spans="1:35">
      <c r="A52" s="382">
        <v>43770</v>
      </c>
      <c r="B52" s="383" t="s">
        <v>3551</v>
      </c>
      <c r="C52" s="384" t="s">
        <v>3552</v>
      </c>
      <c r="D52" s="384" t="s">
        <v>3764</v>
      </c>
      <c r="E52" s="384" t="s">
        <v>596</v>
      </c>
      <c r="F52" s="385">
        <v>198500</v>
      </c>
      <c r="G52" s="384">
        <v>0.15</v>
      </c>
      <c r="H52" s="538" t="s">
        <v>3554</v>
      </c>
      <c r="I52" s="358"/>
      <c r="J52" s="358"/>
      <c r="K52" s="358"/>
      <c r="L52" s="358"/>
      <c r="M52" s="358"/>
      <c r="N52" s="358"/>
      <c r="O52" s="358"/>
      <c r="P52" s="358"/>
      <c r="Q52" s="358"/>
      <c r="R52" s="358"/>
      <c r="S52" s="358"/>
      <c r="T52" s="358"/>
      <c r="U52" s="358"/>
      <c r="V52" s="358"/>
      <c r="W52" s="358"/>
      <c r="X52" s="358"/>
      <c r="Y52" s="358"/>
      <c r="Z52" s="358"/>
      <c r="AA52" s="358"/>
      <c r="AB52" s="358"/>
      <c r="AC52" s="358"/>
      <c r="AD52" s="358"/>
      <c r="AE52" s="358"/>
      <c r="AF52" s="358"/>
      <c r="AG52" s="358"/>
      <c r="AH52" s="358"/>
      <c r="AI52" s="358"/>
    </row>
    <row r="53" spans="1:35">
      <c r="A53" s="382">
        <v>43770</v>
      </c>
      <c r="B53" s="383" t="s">
        <v>3551</v>
      </c>
      <c r="C53" s="384" t="s">
        <v>3552</v>
      </c>
      <c r="D53" s="384" t="s">
        <v>3635</v>
      </c>
      <c r="E53" s="384" t="s">
        <v>596</v>
      </c>
      <c r="F53" s="385">
        <v>583603</v>
      </c>
      <c r="G53" s="384">
        <v>0.15</v>
      </c>
      <c r="H53" s="538" t="s">
        <v>3554</v>
      </c>
      <c r="I53" s="358"/>
      <c r="J53" s="358"/>
      <c r="K53" s="358"/>
      <c r="L53" s="358"/>
      <c r="M53" s="358"/>
      <c r="N53" s="358"/>
      <c r="O53" s="358"/>
      <c r="P53" s="358"/>
      <c r="Q53" s="358"/>
      <c r="R53" s="358"/>
      <c r="S53" s="358"/>
      <c r="T53" s="358"/>
      <c r="U53" s="358"/>
      <c r="V53" s="358"/>
      <c r="W53" s="358"/>
      <c r="X53" s="358"/>
      <c r="Y53" s="358"/>
      <c r="Z53" s="358"/>
      <c r="AA53" s="358"/>
      <c r="AB53" s="358"/>
      <c r="AC53" s="358"/>
      <c r="AD53" s="358"/>
      <c r="AE53" s="358"/>
      <c r="AF53" s="358"/>
      <c r="AG53" s="358"/>
      <c r="AH53" s="358"/>
      <c r="AI53" s="358"/>
    </row>
    <row r="54" spans="1:35">
      <c r="A54" s="382">
        <v>43770</v>
      </c>
      <c r="B54" s="383" t="s">
        <v>3551</v>
      </c>
      <c r="C54" s="384" t="s">
        <v>3552</v>
      </c>
      <c r="D54" s="384" t="s">
        <v>3765</v>
      </c>
      <c r="E54" s="384" t="s">
        <v>596</v>
      </c>
      <c r="F54" s="385">
        <v>362446</v>
      </c>
      <c r="G54" s="384">
        <v>0.16</v>
      </c>
      <c r="H54" s="538" t="s">
        <v>3554</v>
      </c>
      <c r="I54" s="358"/>
      <c r="J54" s="358"/>
      <c r="K54" s="358"/>
      <c r="L54" s="358"/>
      <c r="M54" s="358"/>
      <c r="N54" s="358"/>
      <c r="O54" s="358"/>
      <c r="P54" s="358"/>
      <c r="Q54" s="358"/>
      <c r="R54" s="358"/>
      <c r="S54" s="358"/>
      <c r="T54" s="358"/>
      <c r="U54" s="358"/>
      <c r="V54" s="358"/>
      <c r="W54" s="358"/>
      <c r="X54" s="358"/>
      <c r="Y54" s="358"/>
      <c r="Z54" s="358"/>
      <c r="AA54" s="358"/>
      <c r="AB54" s="358"/>
      <c r="AC54" s="358"/>
      <c r="AD54" s="358"/>
      <c r="AE54" s="358"/>
      <c r="AF54" s="358"/>
      <c r="AG54" s="358"/>
      <c r="AH54" s="358"/>
      <c r="AI54" s="358"/>
    </row>
    <row r="55" spans="1:35">
      <c r="A55" s="382">
        <v>43770</v>
      </c>
      <c r="B55" s="383" t="s">
        <v>599</v>
      </c>
      <c r="C55" s="384" t="s">
        <v>3766</v>
      </c>
      <c r="D55" s="384" t="s">
        <v>3767</v>
      </c>
      <c r="E55" s="384" t="s">
        <v>596</v>
      </c>
      <c r="F55" s="385">
        <v>127000</v>
      </c>
      <c r="G55" s="384">
        <v>15.95</v>
      </c>
      <c r="H55" s="538" t="s">
        <v>3554</v>
      </c>
      <c r="I55" s="358"/>
      <c r="J55" s="358"/>
      <c r="K55" s="358"/>
      <c r="L55" s="358"/>
      <c r="M55" s="358"/>
      <c r="N55" s="358"/>
      <c r="O55" s="358"/>
      <c r="P55" s="358"/>
      <c r="Q55" s="358"/>
      <c r="R55" s="358"/>
      <c r="S55" s="358"/>
      <c r="T55" s="358"/>
      <c r="U55" s="358"/>
      <c r="V55" s="358"/>
      <c r="W55" s="358"/>
      <c r="X55" s="358"/>
      <c r="Y55" s="358"/>
      <c r="Z55" s="358"/>
      <c r="AA55" s="358"/>
      <c r="AB55" s="358"/>
      <c r="AC55" s="358"/>
      <c r="AD55" s="358"/>
      <c r="AE55" s="358"/>
      <c r="AF55" s="358"/>
      <c r="AG55" s="358"/>
      <c r="AH55" s="358"/>
      <c r="AI55" s="358"/>
    </row>
    <row r="56" spans="1:35">
      <c r="A56" s="382">
        <v>43770</v>
      </c>
      <c r="B56" s="383" t="s">
        <v>203</v>
      </c>
      <c r="C56" s="384" t="s">
        <v>3550</v>
      </c>
      <c r="D56" s="384" t="s">
        <v>3548</v>
      </c>
      <c r="E56" s="384" t="s">
        <v>596</v>
      </c>
      <c r="F56" s="385">
        <v>38831999</v>
      </c>
      <c r="G56" s="384">
        <v>68.22</v>
      </c>
      <c r="H56" s="538" t="s">
        <v>3554</v>
      </c>
      <c r="I56" s="358"/>
      <c r="J56" s="358"/>
      <c r="K56" s="358"/>
      <c r="L56" s="358"/>
      <c r="M56" s="358"/>
      <c r="N56" s="358"/>
      <c r="O56" s="358"/>
      <c r="P56" s="358"/>
      <c r="Q56" s="358"/>
      <c r="R56" s="358"/>
      <c r="S56" s="358"/>
      <c r="T56" s="358"/>
      <c r="U56" s="358"/>
      <c r="V56" s="358"/>
      <c r="W56" s="358"/>
      <c r="X56" s="358"/>
      <c r="Y56" s="358"/>
      <c r="Z56" s="358"/>
      <c r="AA56" s="358"/>
      <c r="AB56" s="358"/>
      <c r="AC56" s="358"/>
      <c r="AD56" s="358"/>
      <c r="AE56" s="358"/>
      <c r="AF56" s="358"/>
      <c r="AG56" s="358"/>
      <c r="AH56" s="358"/>
      <c r="AI56" s="358"/>
    </row>
    <row r="57" spans="1:35">
      <c r="A57" s="382">
        <v>43770</v>
      </c>
      <c r="B57" s="383" t="s">
        <v>203</v>
      </c>
      <c r="C57" s="384" t="s">
        <v>3550</v>
      </c>
      <c r="D57" s="384" t="s">
        <v>3549</v>
      </c>
      <c r="E57" s="384" t="s">
        <v>596</v>
      </c>
      <c r="F57" s="385">
        <v>28104043</v>
      </c>
      <c r="G57" s="384">
        <v>68.540000000000006</v>
      </c>
      <c r="H57" s="538" t="s">
        <v>3554</v>
      </c>
      <c r="I57" s="358"/>
      <c r="J57" s="358"/>
      <c r="K57" s="358"/>
      <c r="L57" s="358"/>
      <c r="M57" s="358"/>
      <c r="N57" s="358"/>
      <c r="O57" s="358"/>
      <c r="P57" s="358"/>
      <c r="Q57" s="358"/>
      <c r="R57" s="358"/>
      <c r="S57" s="358"/>
      <c r="T57" s="358"/>
      <c r="U57" s="358"/>
      <c r="V57" s="358"/>
      <c r="W57" s="358"/>
      <c r="X57" s="358"/>
      <c r="Y57" s="358"/>
      <c r="Z57" s="358"/>
      <c r="AA57" s="358"/>
      <c r="AB57" s="358"/>
      <c r="AC57" s="358"/>
      <c r="AD57" s="358"/>
      <c r="AE57" s="358"/>
      <c r="AF57" s="358"/>
      <c r="AG57" s="358"/>
      <c r="AH57" s="358"/>
      <c r="AI57" s="358"/>
    </row>
    <row r="58" spans="1:35">
      <c r="A58" s="382">
        <v>43770</v>
      </c>
      <c r="B58" s="383" t="s">
        <v>203</v>
      </c>
      <c r="C58" s="384" t="s">
        <v>3550</v>
      </c>
      <c r="D58" s="384" t="s">
        <v>3677</v>
      </c>
      <c r="E58" s="384" t="s">
        <v>596</v>
      </c>
      <c r="F58" s="385">
        <v>16341251</v>
      </c>
      <c r="G58" s="384">
        <v>68.17</v>
      </c>
      <c r="H58" s="538" t="s">
        <v>3554</v>
      </c>
      <c r="I58" s="358"/>
      <c r="J58" s="358"/>
      <c r="K58" s="358"/>
      <c r="L58" s="358"/>
      <c r="M58" s="358"/>
      <c r="N58" s="358"/>
      <c r="O58" s="358"/>
      <c r="P58" s="358"/>
      <c r="Q58" s="358"/>
      <c r="R58" s="358"/>
      <c r="S58" s="358"/>
      <c r="T58" s="358"/>
      <c r="U58" s="358"/>
      <c r="V58" s="358"/>
      <c r="W58" s="358"/>
      <c r="X58" s="358"/>
      <c r="Y58" s="358"/>
      <c r="Z58" s="358"/>
      <c r="AA58" s="358"/>
      <c r="AB58" s="358"/>
      <c r="AC58" s="358"/>
      <c r="AD58" s="358"/>
      <c r="AE58" s="358"/>
      <c r="AF58" s="358"/>
      <c r="AG58" s="358"/>
      <c r="AH58" s="358"/>
      <c r="AI58" s="358"/>
    </row>
    <row r="59" spans="1:35">
      <c r="A59" s="382">
        <v>43770</v>
      </c>
      <c r="B59" s="383" t="s">
        <v>1293</v>
      </c>
      <c r="C59" s="384" t="s">
        <v>3768</v>
      </c>
      <c r="D59" s="384" t="s">
        <v>3769</v>
      </c>
      <c r="E59" s="384" t="s">
        <v>597</v>
      </c>
      <c r="F59" s="385">
        <v>72957</v>
      </c>
      <c r="G59" s="384">
        <v>75</v>
      </c>
      <c r="H59" s="538" t="s">
        <v>3554</v>
      </c>
      <c r="I59" s="358"/>
      <c r="J59" s="358"/>
      <c r="K59" s="358"/>
      <c r="L59" s="358"/>
      <c r="M59" s="358"/>
      <c r="N59" s="358"/>
      <c r="O59" s="358"/>
      <c r="P59" s="358"/>
      <c r="Q59" s="358"/>
      <c r="R59" s="358"/>
      <c r="S59" s="358"/>
      <c r="T59" s="358"/>
      <c r="U59" s="358"/>
      <c r="V59" s="358"/>
      <c r="W59" s="358"/>
      <c r="X59" s="358"/>
      <c r="Y59" s="358"/>
      <c r="Z59" s="358"/>
      <c r="AA59" s="358"/>
      <c r="AB59" s="358"/>
      <c r="AC59" s="358"/>
      <c r="AD59" s="358"/>
      <c r="AE59" s="358"/>
      <c r="AF59" s="358"/>
      <c r="AG59" s="358"/>
      <c r="AH59" s="358"/>
      <c r="AI59" s="358"/>
    </row>
    <row r="60" spans="1:35">
      <c r="A60" s="382">
        <v>43770</v>
      </c>
      <c r="B60" s="383" t="s">
        <v>91</v>
      </c>
      <c r="C60" s="384" t="s">
        <v>3755</v>
      </c>
      <c r="D60" s="384" t="s">
        <v>3548</v>
      </c>
      <c r="E60" s="384" t="s">
        <v>597</v>
      </c>
      <c r="F60" s="385">
        <v>10048498</v>
      </c>
      <c r="G60" s="384">
        <v>15.37</v>
      </c>
      <c r="H60" s="538" t="s">
        <v>3554</v>
      </c>
      <c r="I60" s="358"/>
      <c r="J60" s="358"/>
      <c r="K60" s="358"/>
      <c r="L60" s="358"/>
      <c r="M60" s="358"/>
      <c r="N60" s="358"/>
      <c r="O60" s="358"/>
      <c r="P60" s="358"/>
      <c r="Q60" s="358"/>
      <c r="R60" s="358"/>
      <c r="S60" s="358"/>
      <c r="T60" s="358"/>
      <c r="U60" s="358"/>
      <c r="V60" s="358"/>
      <c r="W60" s="358"/>
      <c r="X60" s="358"/>
      <c r="Y60" s="358"/>
      <c r="Z60" s="358"/>
      <c r="AA60" s="358"/>
      <c r="AB60" s="358"/>
      <c r="AC60" s="358"/>
      <c r="AD60" s="358"/>
      <c r="AE60" s="358"/>
      <c r="AF60" s="358"/>
      <c r="AG60" s="358"/>
      <c r="AH60" s="358"/>
      <c r="AI60" s="358"/>
    </row>
    <row r="61" spans="1:35">
      <c r="A61" s="382">
        <v>43770</v>
      </c>
      <c r="B61" s="383" t="s">
        <v>91</v>
      </c>
      <c r="C61" s="384" t="s">
        <v>3755</v>
      </c>
      <c r="D61" s="384" t="s">
        <v>3549</v>
      </c>
      <c r="E61" s="384" t="s">
        <v>597</v>
      </c>
      <c r="F61" s="385">
        <v>11474594</v>
      </c>
      <c r="G61" s="384">
        <v>14.95</v>
      </c>
      <c r="H61" s="538" t="s">
        <v>3554</v>
      </c>
      <c r="I61" s="358"/>
      <c r="J61" s="358"/>
      <c r="K61" s="358"/>
      <c r="L61" s="358"/>
      <c r="M61" s="358"/>
      <c r="N61" s="358"/>
      <c r="O61" s="358"/>
      <c r="P61" s="358"/>
      <c r="Q61" s="358"/>
      <c r="R61" s="358"/>
      <c r="S61" s="358"/>
      <c r="T61" s="358"/>
      <c r="U61" s="358"/>
      <c r="V61" s="358"/>
      <c r="W61" s="358"/>
      <c r="X61" s="358"/>
      <c r="Y61" s="358"/>
      <c r="Z61" s="358"/>
      <c r="AA61" s="358"/>
      <c r="AB61" s="358"/>
      <c r="AC61" s="358"/>
      <c r="AD61" s="358"/>
      <c r="AE61" s="358"/>
      <c r="AF61" s="358"/>
      <c r="AG61" s="358"/>
      <c r="AH61" s="358"/>
      <c r="AI61" s="358"/>
    </row>
    <row r="62" spans="1:35">
      <c r="A62" s="382">
        <v>43770</v>
      </c>
      <c r="B62" s="383" t="s">
        <v>118</v>
      </c>
      <c r="C62" s="384" t="s">
        <v>3547</v>
      </c>
      <c r="D62" s="384" t="s">
        <v>3548</v>
      </c>
      <c r="E62" s="384" t="s">
        <v>597</v>
      </c>
      <c r="F62" s="385">
        <v>2927341</v>
      </c>
      <c r="G62" s="384">
        <v>220.17</v>
      </c>
      <c r="H62" s="538" t="s">
        <v>3554</v>
      </c>
      <c r="I62" s="358"/>
      <c r="J62" s="358"/>
      <c r="K62" s="358"/>
      <c r="L62" s="358"/>
      <c r="M62" s="358"/>
      <c r="N62" s="358"/>
      <c r="O62" s="358"/>
      <c r="P62" s="358"/>
      <c r="Q62" s="358"/>
      <c r="R62" s="358"/>
      <c r="S62" s="358"/>
      <c r="T62" s="358"/>
      <c r="U62" s="358"/>
      <c r="V62" s="358"/>
      <c r="W62" s="358"/>
      <c r="X62" s="358"/>
      <c r="Y62" s="358"/>
      <c r="Z62" s="358"/>
      <c r="AA62" s="358"/>
      <c r="AB62" s="358"/>
      <c r="AC62" s="358"/>
      <c r="AD62" s="358"/>
      <c r="AE62" s="358"/>
      <c r="AF62" s="358"/>
      <c r="AG62" s="358"/>
      <c r="AH62" s="358"/>
      <c r="AI62" s="358"/>
    </row>
    <row r="63" spans="1:35">
      <c r="A63" s="382">
        <v>43770</v>
      </c>
      <c r="B63" s="383" t="s">
        <v>118</v>
      </c>
      <c r="C63" s="384" t="s">
        <v>3547</v>
      </c>
      <c r="D63" s="384" t="s">
        <v>3549</v>
      </c>
      <c r="E63" s="384" t="s">
        <v>597</v>
      </c>
      <c r="F63" s="385">
        <v>3251565</v>
      </c>
      <c r="G63" s="384">
        <v>218.93</v>
      </c>
      <c r="H63" s="538" t="s">
        <v>3554</v>
      </c>
      <c r="I63" s="358"/>
      <c r="J63" s="358"/>
      <c r="K63" s="358"/>
      <c r="L63" s="358"/>
      <c r="M63" s="358"/>
      <c r="N63" s="358"/>
      <c r="O63" s="358"/>
      <c r="P63" s="358"/>
      <c r="Q63" s="358"/>
      <c r="R63" s="358"/>
      <c r="S63" s="358"/>
      <c r="T63" s="358"/>
      <c r="U63" s="358"/>
      <c r="V63" s="358"/>
      <c r="W63" s="358"/>
      <c r="X63" s="358"/>
      <c r="Y63" s="358"/>
      <c r="Z63" s="358"/>
      <c r="AA63" s="358"/>
      <c r="AB63" s="358"/>
      <c r="AC63" s="358"/>
      <c r="AD63" s="358"/>
      <c r="AE63" s="358"/>
      <c r="AF63" s="358"/>
      <c r="AG63" s="358"/>
      <c r="AH63" s="358"/>
      <c r="AI63" s="358"/>
    </row>
    <row r="64" spans="1:35">
      <c r="A64" s="382">
        <v>43770</v>
      </c>
      <c r="B64" s="384" t="s">
        <v>121</v>
      </c>
      <c r="C64" s="384" t="s">
        <v>3756</v>
      </c>
      <c r="D64" s="384" t="s">
        <v>3757</v>
      </c>
      <c r="E64" s="384" t="s">
        <v>597</v>
      </c>
      <c r="F64" s="384">
        <v>146238334</v>
      </c>
      <c r="G64" s="384">
        <v>4.43</v>
      </c>
      <c r="H64" s="538" t="s">
        <v>3554</v>
      </c>
      <c r="I64" s="358"/>
      <c r="J64" s="358"/>
      <c r="K64" s="358"/>
      <c r="L64" s="358"/>
      <c r="M64" s="358"/>
      <c r="N64" s="358"/>
      <c r="O64" s="358"/>
      <c r="P64" s="358"/>
      <c r="Q64" s="358"/>
      <c r="R64" s="358"/>
      <c r="S64" s="358"/>
      <c r="T64" s="358"/>
      <c r="U64" s="358"/>
      <c r="V64" s="358"/>
      <c r="W64" s="358"/>
      <c r="X64" s="358"/>
      <c r="Y64" s="358"/>
      <c r="Z64" s="358"/>
      <c r="AA64" s="358"/>
      <c r="AB64" s="358"/>
      <c r="AC64" s="358"/>
      <c r="AD64" s="358"/>
      <c r="AE64" s="358"/>
      <c r="AF64" s="358"/>
      <c r="AG64" s="358"/>
      <c r="AH64" s="358"/>
      <c r="AI64" s="358"/>
    </row>
    <row r="65" spans="1:35">
      <c r="A65" s="382">
        <v>43770</v>
      </c>
      <c r="B65" s="384" t="s">
        <v>133</v>
      </c>
      <c r="C65" s="384" t="s">
        <v>3758</v>
      </c>
      <c r="D65" s="384" t="s">
        <v>3759</v>
      </c>
      <c r="E65" s="384" t="s">
        <v>597</v>
      </c>
      <c r="F65" s="384">
        <v>326475</v>
      </c>
      <c r="G65" s="384">
        <v>568.92999999999995</v>
      </c>
      <c r="H65" s="538" t="s">
        <v>3554</v>
      </c>
      <c r="I65" s="358"/>
      <c r="J65" s="358"/>
      <c r="K65" s="358"/>
      <c r="L65" s="358"/>
      <c r="M65" s="358"/>
      <c r="N65" s="358"/>
      <c r="O65" s="358"/>
      <c r="P65" s="358"/>
      <c r="Q65" s="358"/>
      <c r="R65" s="358"/>
      <c r="S65" s="358"/>
      <c r="T65" s="358"/>
      <c r="U65" s="358"/>
      <c r="V65" s="358"/>
      <c r="W65" s="358"/>
      <c r="X65" s="358"/>
      <c r="Y65" s="358"/>
      <c r="Z65" s="358"/>
      <c r="AA65" s="358"/>
      <c r="AB65" s="358"/>
      <c r="AC65" s="358"/>
      <c r="AD65" s="358"/>
      <c r="AE65" s="358"/>
      <c r="AF65" s="358"/>
      <c r="AG65" s="358"/>
      <c r="AH65" s="358"/>
      <c r="AI65" s="358"/>
    </row>
    <row r="66" spans="1:35">
      <c r="A66" s="382">
        <v>43770</v>
      </c>
      <c r="B66" s="384" t="s">
        <v>447</v>
      </c>
      <c r="C66" s="384" t="s">
        <v>3760</v>
      </c>
      <c r="D66" s="384" t="s">
        <v>3770</v>
      </c>
      <c r="E66" s="384" t="s">
        <v>597</v>
      </c>
      <c r="F66" s="384">
        <v>2583000</v>
      </c>
      <c r="G66" s="384">
        <v>173.53</v>
      </c>
      <c r="H66" s="538" t="s">
        <v>3554</v>
      </c>
      <c r="I66" s="358"/>
      <c r="J66" s="358"/>
      <c r="K66" s="358"/>
      <c r="L66" s="358"/>
      <c r="M66" s="358"/>
      <c r="N66" s="358"/>
      <c r="O66" s="358"/>
      <c r="P66" s="358"/>
      <c r="Q66" s="358"/>
      <c r="R66" s="358"/>
      <c r="S66" s="358"/>
      <c r="T66" s="358"/>
      <c r="U66" s="358"/>
      <c r="V66" s="358"/>
      <c r="W66" s="358"/>
      <c r="X66" s="358"/>
      <c r="Y66" s="358"/>
      <c r="Z66" s="358"/>
      <c r="AA66" s="358"/>
      <c r="AB66" s="358"/>
      <c r="AC66" s="358"/>
      <c r="AD66" s="358"/>
      <c r="AE66" s="358"/>
      <c r="AF66" s="358"/>
      <c r="AG66" s="358"/>
      <c r="AH66" s="358"/>
      <c r="AI66" s="358"/>
    </row>
    <row r="67" spans="1:35">
      <c r="A67" s="382">
        <v>43770</v>
      </c>
      <c r="B67" s="384" t="s">
        <v>447</v>
      </c>
      <c r="C67" s="384" t="s">
        <v>3760</v>
      </c>
      <c r="D67" s="384" t="s">
        <v>3770</v>
      </c>
      <c r="E67" s="384" t="s">
        <v>597</v>
      </c>
      <c r="F67" s="384">
        <v>12917000</v>
      </c>
      <c r="G67" s="384">
        <v>173.4</v>
      </c>
      <c r="H67" s="538" t="s">
        <v>3554</v>
      </c>
      <c r="I67" s="358"/>
      <c r="J67" s="358"/>
      <c r="K67" s="358"/>
      <c r="L67" s="358"/>
      <c r="M67" s="358"/>
      <c r="N67" s="358"/>
      <c r="O67" s="358"/>
      <c r="P67" s="358"/>
      <c r="Q67" s="358"/>
      <c r="R67" s="358"/>
      <c r="S67" s="358"/>
      <c r="T67" s="358"/>
      <c r="U67" s="358"/>
      <c r="V67" s="358"/>
      <c r="W67" s="358"/>
      <c r="X67" s="358"/>
      <c r="Y67" s="358"/>
      <c r="Z67" s="358"/>
      <c r="AA67" s="358"/>
      <c r="AB67" s="358"/>
      <c r="AC67" s="358"/>
      <c r="AD67" s="358"/>
      <c r="AE67" s="358"/>
      <c r="AF67" s="358"/>
      <c r="AG67" s="358"/>
      <c r="AH67" s="358"/>
      <c r="AI67" s="358"/>
    </row>
    <row r="68" spans="1:35">
      <c r="A68" s="382">
        <v>43770</v>
      </c>
      <c r="B68" s="384" t="s">
        <v>153</v>
      </c>
      <c r="C68" s="384" t="s">
        <v>3763</v>
      </c>
      <c r="D68" s="384" t="s">
        <v>3549</v>
      </c>
      <c r="E68" s="384" t="s">
        <v>597</v>
      </c>
      <c r="F68" s="384">
        <v>3172398</v>
      </c>
      <c r="G68" s="384">
        <v>59.07</v>
      </c>
      <c r="H68" s="538" t="s">
        <v>3554</v>
      </c>
      <c r="I68" s="358"/>
      <c r="J68" s="358"/>
      <c r="K68" s="358"/>
      <c r="L68" s="358"/>
      <c r="M68" s="358"/>
      <c r="N68" s="358"/>
      <c r="O68" s="358"/>
      <c r="P68" s="358"/>
      <c r="Q68" s="358"/>
      <c r="R68" s="358"/>
      <c r="S68" s="358"/>
      <c r="T68" s="358"/>
      <c r="U68" s="358"/>
      <c r="V68" s="358"/>
      <c r="W68" s="358"/>
      <c r="X68" s="358"/>
      <c r="Y68" s="358"/>
      <c r="Z68" s="358"/>
      <c r="AA68" s="358"/>
      <c r="AB68" s="358"/>
      <c r="AC68" s="358"/>
      <c r="AD68" s="358"/>
      <c r="AE68" s="358"/>
      <c r="AF68" s="358"/>
      <c r="AG68" s="358"/>
      <c r="AH68" s="358"/>
      <c r="AI68" s="358"/>
    </row>
    <row r="69" spans="1:35">
      <c r="A69" s="382">
        <v>43770</v>
      </c>
      <c r="B69" s="384" t="s">
        <v>3551</v>
      </c>
      <c r="C69" s="384" t="s">
        <v>3552</v>
      </c>
      <c r="D69" s="384" t="s">
        <v>3553</v>
      </c>
      <c r="E69" s="384" t="s">
        <v>597</v>
      </c>
      <c r="F69" s="384">
        <v>1635426</v>
      </c>
      <c r="G69" s="384">
        <v>0.15</v>
      </c>
      <c r="H69" s="538" t="s">
        <v>3554</v>
      </c>
      <c r="I69" s="358"/>
      <c r="J69" s="358"/>
      <c r="K69" s="358"/>
      <c r="L69" s="358"/>
      <c r="M69" s="358"/>
      <c r="N69" s="358"/>
      <c r="O69" s="358"/>
      <c r="P69" s="358"/>
      <c r="Q69" s="358"/>
      <c r="R69" s="358"/>
      <c r="S69" s="358"/>
      <c r="T69" s="358"/>
      <c r="U69" s="358"/>
      <c r="V69" s="358"/>
      <c r="W69" s="358"/>
      <c r="X69" s="358"/>
      <c r="Y69" s="358"/>
      <c r="Z69" s="358"/>
      <c r="AA69" s="358"/>
      <c r="AB69" s="358"/>
      <c r="AC69" s="358"/>
      <c r="AD69" s="358"/>
      <c r="AE69" s="358"/>
      <c r="AF69" s="358"/>
      <c r="AG69" s="358"/>
      <c r="AH69" s="358"/>
      <c r="AI69" s="358"/>
    </row>
    <row r="70" spans="1:35">
      <c r="A70" s="382">
        <v>43770</v>
      </c>
      <c r="B70" s="384" t="s">
        <v>599</v>
      </c>
      <c r="C70" s="384" t="s">
        <v>3766</v>
      </c>
      <c r="D70" s="384" t="s">
        <v>3771</v>
      </c>
      <c r="E70" s="384" t="s">
        <v>597</v>
      </c>
      <c r="F70" s="384">
        <v>125000</v>
      </c>
      <c r="G70" s="384">
        <v>15.95</v>
      </c>
      <c r="H70" s="538" t="s">
        <v>3554</v>
      </c>
      <c r="I70" s="358"/>
      <c r="J70" s="358"/>
      <c r="K70" s="358"/>
      <c r="L70" s="358"/>
      <c r="M70" s="358"/>
      <c r="N70" s="358"/>
      <c r="O70" s="358"/>
      <c r="P70" s="358"/>
      <c r="Q70" s="358"/>
      <c r="R70" s="358"/>
      <c r="S70" s="358"/>
      <c r="T70" s="358"/>
      <c r="U70" s="358"/>
      <c r="V70" s="358"/>
      <c r="W70" s="358"/>
      <c r="X70" s="358"/>
      <c r="Y70" s="358"/>
      <c r="Z70" s="358"/>
      <c r="AA70" s="358"/>
      <c r="AB70" s="358"/>
      <c r="AC70" s="358"/>
      <c r="AD70" s="358"/>
      <c r="AE70" s="358"/>
      <c r="AF70" s="358"/>
      <c r="AG70" s="358"/>
      <c r="AH70" s="358"/>
      <c r="AI70" s="358"/>
    </row>
    <row r="71" spans="1:35">
      <c r="A71" s="382">
        <v>43770</v>
      </c>
      <c r="B71" s="384" t="s">
        <v>2865</v>
      </c>
      <c r="C71" s="384" t="s">
        <v>3772</v>
      </c>
      <c r="D71" s="384" t="s">
        <v>3773</v>
      </c>
      <c r="E71" s="384" t="s">
        <v>597</v>
      </c>
      <c r="F71" s="384">
        <v>333523</v>
      </c>
      <c r="G71" s="384">
        <v>7.51</v>
      </c>
      <c r="H71" s="538" t="s">
        <v>3554</v>
      </c>
      <c r="I71" s="358"/>
      <c r="J71" s="358"/>
      <c r="K71" s="358"/>
      <c r="L71" s="358"/>
      <c r="M71" s="358"/>
      <c r="N71" s="358"/>
      <c r="O71" s="358"/>
      <c r="P71" s="358"/>
      <c r="Q71" s="358"/>
      <c r="R71" s="358"/>
      <c r="S71" s="358"/>
      <c r="T71" s="358"/>
      <c r="U71" s="358"/>
      <c r="V71" s="358"/>
      <c r="W71" s="358"/>
      <c r="X71" s="358"/>
      <c r="Y71" s="358"/>
      <c r="Z71" s="358"/>
      <c r="AA71" s="358"/>
      <c r="AB71" s="358"/>
      <c r="AC71" s="358"/>
      <c r="AD71" s="358"/>
      <c r="AE71" s="358"/>
      <c r="AF71" s="358"/>
      <c r="AG71" s="358"/>
      <c r="AH71" s="358"/>
      <c r="AI71" s="358"/>
    </row>
    <row r="72" spans="1:35">
      <c r="A72" s="382">
        <v>43770</v>
      </c>
      <c r="B72" s="384" t="s">
        <v>203</v>
      </c>
      <c r="C72" s="384" t="s">
        <v>3550</v>
      </c>
      <c r="D72" s="384" t="s">
        <v>3677</v>
      </c>
      <c r="E72" s="384" t="s">
        <v>597</v>
      </c>
      <c r="F72" s="384">
        <v>16339456</v>
      </c>
      <c r="G72" s="384">
        <v>68.2</v>
      </c>
      <c r="H72" s="538" t="s">
        <v>3554</v>
      </c>
      <c r="I72" s="358"/>
      <c r="J72" s="358"/>
      <c r="K72" s="358"/>
      <c r="L72" s="358"/>
      <c r="M72" s="358"/>
      <c r="N72" s="358"/>
      <c r="O72" s="358"/>
      <c r="P72" s="358"/>
      <c r="Q72" s="358"/>
      <c r="R72" s="358"/>
      <c r="S72" s="358"/>
      <c r="T72" s="358"/>
      <c r="U72" s="358"/>
      <c r="V72" s="358"/>
      <c r="W72" s="358"/>
      <c r="X72" s="358"/>
      <c r="Y72" s="358"/>
      <c r="Z72" s="358"/>
      <c r="AA72" s="358"/>
      <c r="AB72" s="358"/>
      <c r="AC72" s="358"/>
      <c r="AD72" s="358"/>
      <c r="AE72" s="358"/>
      <c r="AF72" s="358"/>
      <c r="AG72" s="358"/>
      <c r="AH72" s="358"/>
      <c r="AI72" s="358"/>
    </row>
    <row r="73" spans="1:35">
      <c r="A73" s="382">
        <v>43770</v>
      </c>
      <c r="B73" s="384" t="s">
        <v>203</v>
      </c>
      <c r="C73" s="384" t="s">
        <v>3550</v>
      </c>
      <c r="D73" s="384" t="s">
        <v>3548</v>
      </c>
      <c r="E73" s="384" t="s">
        <v>597</v>
      </c>
      <c r="F73" s="384">
        <v>38774780</v>
      </c>
      <c r="G73" s="384">
        <v>68.23</v>
      </c>
      <c r="H73" s="538" t="s">
        <v>3554</v>
      </c>
      <c r="I73" s="358"/>
      <c r="J73" s="358"/>
      <c r="K73" s="358"/>
      <c r="L73" s="358"/>
      <c r="M73" s="358"/>
      <c r="N73" s="358"/>
      <c r="O73" s="358"/>
      <c r="P73" s="358"/>
      <c r="Q73" s="358"/>
      <c r="R73" s="358"/>
      <c r="S73" s="358"/>
      <c r="T73" s="358"/>
      <c r="U73" s="358"/>
      <c r="V73" s="358"/>
      <c r="W73" s="358"/>
      <c r="X73" s="358"/>
      <c r="Y73" s="358"/>
      <c r="Z73" s="358"/>
      <c r="AA73" s="358"/>
      <c r="AB73" s="358"/>
      <c r="AC73" s="358"/>
      <c r="AD73" s="358"/>
      <c r="AE73" s="358"/>
      <c r="AF73" s="358"/>
      <c r="AG73" s="358"/>
      <c r="AH73" s="358"/>
      <c r="AI73" s="358"/>
    </row>
    <row r="74" spans="1:35">
      <c r="A74" s="382">
        <v>43770</v>
      </c>
      <c r="B74" s="384" t="s">
        <v>203</v>
      </c>
      <c r="C74" s="384" t="s">
        <v>3550</v>
      </c>
      <c r="D74" s="384" t="s">
        <v>3549</v>
      </c>
      <c r="E74" s="384" t="s">
        <v>597</v>
      </c>
      <c r="F74" s="384">
        <v>27171529</v>
      </c>
      <c r="G74" s="384">
        <v>68.540000000000006</v>
      </c>
      <c r="H74" s="538" t="s">
        <v>3554</v>
      </c>
      <c r="I74" s="358"/>
      <c r="J74" s="358"/>
      <c r="K74" s="358"/>
      <c r="L74" s="358"/>
      <c r="M74" s="358"/>
      <c r="N74" s="358"/>
      <c r="O74" s="358"/>
      <c r="P74" s="358"/>
      <c r="Q74" s="358"/>
      <c r="R74" s="358"/>
      <c r="S74" s="358"/>
      <c r="T74" s="358"/>
      <c r="U74" s="358"/>
      <c r="V74" s="358"/>
      <c r="W74" s="358"/>
      <c r="X74" s="358"/>
      <c r="Y74" s="358"/>
      <c r="Z74" s="358"/>
      <c r="AA74" s="358"/>
      <c r="AB74" s="358"/>
      <c r="AC74" s="358"/>
      <c r="AD74" s="358"/>
      <c r="AE74" s="358"/>
      <c r="AF74" s="358"/>
      <c r="AG74" s="358"/>
      <c r="AH74" s="358"/>
      <c r="AI74" s="358"/>
    </row>
    <row r="75" spans="1:35">
      <c r="A75" s="382">
        <v>43770</v>
      </c>
      <c r="B75" s="384" t="s">
        <v>203</v>
      </c>
      <c r="C75" s="384" t="s">
        <v>3550</v>
      </c>
      <c r="D75" s="384" t="s">
        <v>3774</v>
      </c>
      <c r="E75" s="384" t="s">
        <v>597</v>
      </c>
      <c r="F75" s="384">
        <v>12956235</v>
      </c>
      <c r="G75" s="384">
        <v>69.150000000000006</v>
      </c>
      <c r="H75" s="538" t="s">
        <v>3554</v>
      </c>
      <c r="I75" s="358"/>
      <c r="J75" s="358"/>
      <c r="K75" s="358"/>
      <c r="L75" s="358"/>
      <c r="M75" s="358"/>
      <c r="N75" s="358"/>
      <c r="O75" s="358"/>
      <c r="P75" s="358"/>
      <c r="Q75" s="358"/>
      <c r="R75" s="358"/>
      <c r="S75" s="358"/>
      <c r="T75" s="358"/>
      <c r="U75" s="358"/>
      <c r="V75" s="358"/>
      <c r="W75" s="358"/>
      <c r="X75" s="358"/>
      <c r="Y75" s="358"/>
      <c r="Z75" s="358"/>
      <c r="AA75" s="358"/>
      <c r="AB75" s="358"/>
      <c r="AC75" s="358"/>
      <c r="AD75" s="358"/>
      <c r="AE75" s="358"/>
      <c r="AF75" s="358"/>
      <c r="AG75" s="358"/>
      <c r="AH75" s="358"/>
      <c r="AI75" s="358"/>
    </row>
    <row r="76" spans="1:35">
      <c r="A76" s="382"/>
      <c r="B76" s="384"/>
      <c r="C76" s="384"/>
      <c r="D76" s="384"/>
      <c r="E76" s="384"/>
      <c r="F76" s="384"/>
      <c r="G76" s="384"/>
      <c r="H76" s="383"/>
      <c r="I76" s="358"/>
      <c r="J76" s="358"/>
      <c r="K76" s="358"/>
      <c r="L76" s="358"/>
      <c r="M76" s="358"/>
      <c r="N76" s="358"/>
      <c r="O76" s="358"/>
      <c r="P76" s="358"/>
      <c r="Q76" s="358"/>
      <c r="R76" s="358"/>
      <c r="S76" s="358"/>
      <c r="T76" s="358"/>
      <c r="U76" s="358"/>
      <c r="V76" s="358"/>
      <c r="W76" s="358"/>
      <c r="X76" s="358"/>
      <c r="Y76" s="358"/>
      <c r="Z76" s="358"/>
      <c r="AA76" s="358"/>
      <c r="AB76" s="358"/>
      <c r="AC76" s="358"/>
      <c r="AD76" s="358"/>
      <c r="AE76" s="358"/>
      <c r="AF76" s="358"/>
      <c r="AG76" s="358"/>
      <c r="AH76" s="358"/>
      <c r="AI76" s="358"/>
    </row>
    <row r="77" spans="1:35">
      <c r="A77" s="382"/>
      <c r="B77" s="384"/>
      <c r="C77" s="384"/>
      <c r="D77" s="384"/>
      <c r="E77" s="384"/>
      <c r="F77" s="384"/>
      <c r="G77" s="384"/>
      <c r="H77" s="383"/>
      <c r="I77" s="358"/>
      <c r="J77" s="358"/>
      <c r="K77" s="358"/>
      <c r="L77" s="358"/>
      <c r="M77" s="358"/>
      <c r="N77" s="358"/>
      <c r="O77" s="358"/>
      <c r="P77" s="358"/>
      <c r="Q77" s="358"/>
      <c r="R77" s="358"/>
      <c r="S77" s="358"/>
      <c r="T77" s="358"/>
      <c r="U77" s="358"/>
      <c r="V77" s="358"/>
      <c r="W77" s="358"/>
      <c r="X77" s="358"/>
      <c r="Y77" s="358"/>
      <c r="Z77" s="358"/>
      <c r="AA77" s="358"/>
      <c r="AB77" s="358"/>
      <c r="AC77" s="358"/>
      <c r="AD77" s="358"/>
      <c r="AE77" s="358"/>
      <c r="AF77" s="358"/>
      <c r="AG77" s="358"/>
      <c r="AH77" s="358"/>
      <c r="AI77" s="358"/>
    </row>
    <row r="78" spans="1:35">
      <c r="A78" s="382"/>
      <c r="B78" s="384"/>
      <c r="C78" s="384"/>
      <c r="D78" s="384"/>
      <c r="E78" s="384"/>
      <c r="F78" s="384"/>
      <c r="G78" s="384"/>
      <c r="H78" s="383"/>
      <c r="I78" s="358"/>
      <c r="J78" s="358"/>
      <c r="K78" s="358"/>
      <c r="L78" s="358"/>
      <c r="M78" s="358"/>
      <c r="N78" s="358"/>
      <c r="O78" s="358"/>
      <c r="P78" s="358"/>
      <c r="Q78" s="358"/>
      <c r="R78" s="358"/>
      <c r="S78" s="358"/>
      <c r="T78" s="358"/>
      <c r="U78" s="358"/>
      <c r="V78" s="358"/>
      <c r="W78" s="358"/>
      <c r="X78" s="358"/>
      <c r="Y78" s="358"/>
      <c r="Z78" s="358"/>
      <c r="AA78" s="358"/>
      <c r="AB78" s="358"/>
      <c r="AC78" s="358"/>
      <c r="AD78" s="358"/>
      <c r="AE78" s="358"/>
      <c r="AF78" s="358"/>
      <c r="AG78" s="358"/>
      <c r="AH78" s="358"/>
      <c r="AI78" s="358"/>
    </row>
    <row r="79" spans="1:35">
      <c r="A79" s="382"/>
      <c r="B79" s="384"/>
      <c r="C79" s="384"/>
      <c r="D79" s="384"/>
      <c r="E79" s="384"/>
      <c r="F79" s="384"/>
      <c r="G79" s="384"/>
      <c r="H79" s="383"/>
      <c r="I79" s="358"/>
      <c r="J79" s="358"/>
      <c r="K79" s="358"/>
      <c r="L79" s="358"/>
      <c r="M79" s="358"/>
      <c r="N79" s="358"/>
      <c r="O79" s="358"/>
      <c r="P79" s="358"/>
      <c r="Q79" s="358"/>
      <c r="R79" s="358"/>
      <c r="S79" s="358"/>
      <c r="T79" s="358"/>
      <c r="U79" s="358"/>
      <c r="V79" s="358"/>
      <c r="W79" s="358"/>
      <c r="X79" s="358"/>
      <c r="Y79" s="358"/>
      <c r="Z79" s="358"/>
      <c r="AA79" s="358"/>
      <c r="AB79" s="358"/>
      <c r="AC79" s="358"/>
      <c r="AD79" s="358"/>
      <c r="AE79" s="358"/>
      <c r="AF79" s="358"/>
      <c r="AG79" s="358"/>
      <c r="AH79" s="358"/>
      <c r="AI79" s="358"/>
    </row>
    <row r="80" spans="1:35">
      <c r="A80" s="382"/>
      <c r="B80" s="384"/>
      <c r="C80" s="384"/>
      <c r="D80" s="384"/>
      <c r="E80" s="384"/>
      <c r="F80" s="384"/>
      <c r="G80" s="384"/>
      <c r="H80" s="383"/>
      <c r="I80" s="358"/>
      <c r="J80" s="358"/>
      <c r="K80" s="358"/>
      <c r="L80" s="358"/>
      <c r="M80" s="358"/>
      <c r="N80" s="358"/>
      <c r="O80" s="358"/>
      <c r="P80" s="358"/>
      <c r="Q80" s="358"/>
      <c r="R80" s="358"/>
      <c r="S80" s="358"/>
      <c r="T80" s="358"/>
      <c r="U80" s="358"/>
      <c r="V80" s="358"/>
      <c r="W80" s="358"/>
      <c r="X80" s="358"/>
      <c r="Y80" s="358"/>
      <c r="Z80" s="358"/>
      <c r="AA80" s="358"/>
      <c r="AB80" s="358"/>
      <c r="AC80" s="358"/>
      <c r="AD80" s="358"/>
      <c r="AE80" s="358"/>
      <c r="AF80" s="358"/>
      <c r="AG80" s="358"/>
      <c r="AH80" s="358"/>
      <c r="AI80" s="358"/>
    </row>
    <row r="81" spans="1:35">
      <c r="A81" s="382"/>
      <c r="B81" s="384"/>
      <c r="C81" s="384"/>
      <c r="D81" s="384"/>
      <c r="E81" s="384"/>
      <c r="F81" s="384"/>
      <c r="G81" s="384"/>
      <c r="H81" s="383"/>
      <c r="I81" s="358"/>
      <c r="J81" s="358"/>
      <c r="K81" s="358"/>
      <c r="L81" s="358"/>
      <c r="M81" s="358"/>
      <c r="N81" s="358"/>
      <c r="O81" s="358"/>
      <c r="P81" s="358"/>
      <c r="Q81" s="358"/>
      <c r="R81" s="358"/>
      <c r="S81" s="358"/>
      <c r="T81" s="358"/>
      <c r="U81" s="358"/>
      <c r="V81" s="358"/>
      <c r="W81" s="358"/>
      <c r="X81" s="358"/>
      <c r="Y81" s="358"/>
      <c r="Z81" s="358"/>
      <c r="AA81" s="358"/>
      <c r="AB81" s="358"/>
      <c r="AC81" s="358"/>
      <c r="AD81" s="358"/>
      <c r="AE81" s="358"/>
      <c r="AF81" s="358"/>
      <c r="AG81" s="358"/>
      <c r="AH81" s="358"/>
      <c r="AI81" s="358"/>
    </row>
    <row r="82" spans="1:35">
      <c r="A82" s="382"/>
      <c r="B82" s="384"/>
      <c r="C82" s="384"/>
      <c r="D82" s="384"/>
      <c r="E82" s="384"/>
      <c r="F82" s="384"/>
      <c r="G82" s="384"/>
      <c r="H82" s="383"/>
      <c r="I82" s="358"/>
      <c r="J82" s="358"/>
      <c r="K82" s="358"/>
      <c r="L82" s="358"/>
      <c r="M82" s="358"/>
      <c r="N82" s="358"/>
      <c r="O82" s="358"/>
      <c r="P82" s="358"/>
      <c r="Q82" s="358"/>
      <c r="R82" s="358"/>
      <c r="S82" s="358"/>
      <c r="T82" s="358"/>
      <c r="U82" s="358"/>
      <c r="V82" s="358"/>
      <c r="W82" s="358"/>
      <c r="X82" s="358"/>
      <c r="Y82" s="358"/>
      <c r="Z82" s="358"/>
      <c r="AA82" s="358"/>
      <c r="AB82" s="358"/>
      <c r="AC82" s="358"/>
      <c r="AD82" s="358"/>
      <c r="AE82" s="358"/>
      <c r="AF82" s="358"/>
      <c r="AG82" s="358"/>
      <c r="AH82" s="358"/>
      <c r="AI82" s="358"/>
    </row>
    <row r="83" spans="1:35">
      <c r="A83" s="382"/>
      <c r="B83" s="384"/>
      <c r="C83" s="384"/>
      <c r="D83" s="384"/>
      <c r="E83" s="384"/>
      <c r="F83" s="384"/>
      <c r="G83" s="384"/>
      <c r="H83" s="383"/>
      <c r="I83" s="358"/>
      <c r="J83" s="358"/>
      <c r="K83" s="358"/>
      <c r="L83" s="358"/>
      <c r="M83" s="358"/>
      <c r="N83" s="358"/>
      <c r="O83" s="358"/>
      <c r="P83" s="358"/>
      <c r="Q83" s="358"/>
      <c r="R83" s="358"/>
      <c r="S83" s="358"/>
      <c r="T83" s="358"/>
      <c r="U83" s="358"/>
      <c r="V83" s="358"/>
      <c r="W83" s="358"/>
      <c r="X83" s="358"/>
      <c r="Y83" s="358"/>
      <c r="Z83" s="358"/>
      <c r="AA83" s="358"/>
      <c r="AB83" s="358"/>
      <c r="AC83" s="358"/>
      <c r="AD83" s="358"/>
      <c r="AE83" s="358"/>
      <c r="AF83" s="358"/>
      <c r="AG83" s="358"/>
      <c r="AH83" s="358"/>
      <c r="AI83" s="358"/>
    </row>
    <row r="84" spans="1:35">
      <c r="A84" s="382"/>
      <c r="B84" s="384"/>
      <c r="C84" s="384"/>
      <c r="D84" s="384"/>
      <c r="E84" s="384"/>
      <c r="F84" s="384"/>
      <c r="G84" s="384"/>
      <c r="H84" s="383"/>
      <c r="I84" s="358"/>
      <c r="J84" s="358"/>
      <c r="K84" s="358"/>
      <c r="L84" s="358"/>
      <c r="M84" s="358"/>
      <c r="N84" s="358"/>
      <c r="O84" s="358"/>
      <c r="P84" s="358"/>
      <c r="Q84" s="358"/>
      <c r="R84" s="358"/>
      <c r="S84" s="358"/>
      <c r="T84" s="358"/>
      <c r="U84" s="358"/>
      <c r="V84" s="358"/>
      <c r="W84" s="358"/>
      <c r="X84" s="358"/>
      <c r="Y84" s="358"/>
      <c r="Z84" s="358"/>
      <c r="AA84" s="358"/>
      <c r="AB84" s="358"/>
      <c r="AC84" s="358"/>
      <c r="AD84" s="358"/>
      <c r="AE84" s="358"/>
      <c r="AF84" s="358"/>
      <c r="AG84" s="358"/>
      <c r="AH84" s="358"/>
      <c r="AI84" s="358"/>
    </row>
    <row r="85" spans="1:35">
      <c r="A85" s="382"/>
      <c r="B85" s="384"/>
      <c r="C85" s="384"/>
      <c r="D85" s="384"/>
      <c r="E85" s="384"/>
      <c r="F85" s="384"/>
      <c r="G85" s="384"/>
      <c r="H85" s="383"/>
      <c r="I85" s="358"/>
      <c r="J85" s="358"/>
      <c r="K85" s="358"/>
      <c r="L85" s="358"/>
      <c r="M85" s="358"/>
      <c r="N85" s="358"/>
      <c r="O85" s="358"/>
      <c r="P85" s="358"/>
      <c r="Q85" s="358"/>
      <c r="R85" s="358"/>
      <c r="S85" s="358"/>
      <c r="T85" s="358"/>
      <c r="U85" s="358"/>
      <c r="V85" s="358"/>
      <c r="W85" s="358"/>
      <c r="X85" s="358"/>
      <c r="Y85" s="358"/>
      <c r="Z85" s="358"/>
      <c r="AA85" s="358"/>
      <c r="AB85" s="358"/>
      <c r="AC85" s="358"/>
      <c r="AD85" s="358"/>
      <c r="AE85" s="358"/>
      <c r="AF85" s="358"/>
      <c r="AG85" s="358"/>
      <c r="AH85" s="358"/>
      <c r="AI85" s="358"/>
    </row>
    <row r="86" spans="1:35">
      <c r="A86" s="382"/>
      <c r="B86" s="384"/>
      <c r="C86" s="384"/>
      <c r="D86" s="384"/>
      <c r="E86" s="384"/>
      <c r="F86" s="384"/>
      <c r="G86" s="384"/>
      <c r="H86" s="383"/>
      <c r="I86" s="358"/>
      <c r="J86" s="358"/>
      <c r="K86" s="358"/>
      <c r="L86" s="358"/>
      <c r="M86" s="358"/>
      <c r="N86" s="358"/>
      <c r="O86" s="358"/>
      <c r="P86" s="358"/>
      <c r="Q86" s="358"/>
      <c r="R86" s="358"/>
      <c r="S86" s="358"/>
      <c r="T86" s="358"/>
      <c r="U86" s="358"/>
      <c r="V86" s="358"/>
      <c r="W86" s="358"/>
      <c r="X86" s="358"/>
      <c r="Y86" s="358"/>
      <c r="Z86" s="358"/>
      <c r="AA86" s="358"/>
      <c r="AB86" s="358"/>
      <c r="AC86" s="358"/>
      <c r="AD86" s="358"/>
      <c r="AE86" s="358"/>
      <c r="AF86" s="358"/>
      <c r="AG86" s="358"/>
      <c r="AH86" s="358"/>
      <c r="AI86" s="358"/>
    </row>
    <row r="87" spans="1:35">
      <c r="A87" s="382"/>
      <c r="B87" s="384"/>
      <c r="C87" s="384"/>
      <c r="D87" s="384"/>
      <c r="E87" s="384"/>
      <c r="F87" s="384"/>
      <c r="G87" s="384"/>
      <c r="H87" s="383"/>
      <c r="I87" s="358"/>
      <c r="J87" s="358"/>
      <c r="K87" s="358"/>
      <c r="L87" s="358"/>
      <c r="M87" s="358"/>
      <c r="N87" s="358"/>
      <c r="O87" s="358"/>
      <c r="P87" s="358"/>
      <c r="Q87" s="358"/>
      <c r="R87" s="358"/>
      <c r="S87" s="358"/>
      <c r="T87" s="358"/>
      <c r="U87" s="358"/>
      <c r="V87" s="358"/>
      <c r="W87" s="358"/>
      <c r="X87" s="358"/>
      <c r="Y87" s="358"/>
      <c r="Z87" s="358"/>
      <c r="AA87" s="358"/>
      <c r="AB87" s="358"/>
      <c r="AC87" s="358"/>
      <c r="AD87" s="358"/>
      <c r="AE87" s="358"/>
      <c r="AF87" s="358"/>
      <c r="AG87" s="358"/>
      <c r="AH87" s="358"/>
      <c r="AI87" s="358"/>
    </row>
    <row r="88" spans="1:35">
      <c r="A88" s="382"/>
      <c r="B88" s="384"/>
      <c r="C88" s="384"/>
      <c r="D88" s="384"/>
      <c r="E88" s="384"/>
      <c r="F88" s="384"/>
      <c r="G88" s="384"/>
      <c r="H88" s="383"/>
      <c r="I88" s="358"/>
      <c r="J88" s="358"/>
      <c r="K88" s="358"/>
      <c r="L88" s="358"/>
      <c r="M88" s="358"/>
      <c r="N88" s="358"/>
      <c r="O88" s="358"/>
      <c r="P88" s="358"/>
      <c r="Q88" s="358"/>
      <c r="R88" s="358"/>
      <c r="S88" s="358"/>
      <c r="T88" s="358"/>
      <c r="U88" s="358"/>
      <c r="V88" s="358"/>
      <c r="W88" s="358"/>
      <c r="X88" s="358"/>
      <c r="Y88" s="358"/>
      <c r="Z88" s="358"/>
      <c r="AA88" s="358"/>
      <c r="AB88" s="358"/>
      <c r="AC88" s="358"/>
      <c r="AD88" s="358"/>
      <c r="AE88" s="358"/>
      <c r="AF88" s="358"/>
      <c r="AG88" s="358"/>
      <c r="AH88" s="358"/>
      <c r="AI88" s="358"/>
    </row>
    <row r="89" spans="1:35">
      <c r="A89" s="382"/>
      <c r="B89" s="384"/>
      <c r="C89" s="384"/>
      <c r="D89" s="384"/>
      <c r="E89" s="384"/>
      <c r="F89" s="384"/>
      <c r="G89" s="384"/>
      <c r="H89" s="383"/>
      <c r="I89" s="358"/>
      <c r="J89" s="358"/>
      <c r="K89" s="358"/>
      <c r="L89" s="358"/>
      <c r="M89" s="358"/>
      <c r="N89" s="358"/>
      <c r="O89" s="358"/>
      <c r="P89" s="358"/>
      <c r="Q89" s="358"/>
      <c r="R89" s="358"/>
      <c r="S89" s="358"/>
      <c r="T89" s="358"/>
      <c r="U89" s="358"/>
      <c r="V89" s="358"/>
      <c r="W89" s="358"/>
      <c r="X89" s="358"/>
      <c r="Y89" s="358"/>
      <c r="Z89" s="358"/>
      <c r="AA89" s="358"/>
      <c r="AB89" s="358"/>
      <c r="AC89" s="358"/>
      <c r="AD89" s="358"/>
      <c r="AE89" s="358"/>
      <c r="AF89" s="358"/>
      <c r="AG89" s="358"/>
      <c r="AH89" s="358"/>
      <c r="AI89" s="358"/>
    </row>
    <row r="90" spans="1:35">
      <c r="A90" s="382"/>
      <c r="B90" s="384"/>
      <c r="C90" s="384"/>
      <c r="D90" s="384"/>
      <c r="E90" s="384"/>
      <c r="F90" s="384"/>
      <c r="G90" s="384"/>
      <c r="H90" s="383"/>
      <c r="I90" s="358"/>
      <c r="J90" s="358"/>
      <c r="K90" s="358"/>
      <c r="L90" s="358"/>
      <c r="M90" s="358"/>
      <c r="N90" s="358"/>
      <c r="O90" s="358"/>
      <c r="P90" s="358"/>
      <c r="Q90" s="358"/>
      <c r="R90" s="358"/>
      <c r="S90" s="358"/>
      <c r="T90" s="358"/>
      <c r="U90" s="358"/>
      <c r="V90" s="358"/>
      <c r="W90" s="358"/>
      <c r="X90" s="358"/>
      <c r="Y90" s="358"/>
      <c r="Z90" s="358"/>
      <c r="AA90" s="358"/>
      <c r="AB90" s="358"/>
      <c r="AC90" s="358"/>
      <c r="AD90" s="358"/>
      <c r="AE90" s="358"/>
      <c r="AF90" s="358"/>
      <c r="AG90" s="358"/>
      <c r="AH90" s="358"/>
      <c r="AI90" s="358"/>
    </row>
    <row r="91" spans="1:35">
      <c r="A91" s="382"/>
      <c r="B91" s="384"/>
      <c r="C91" s="384"/>
      <c r="D91" s="384"/>
      <c r="E91" s="384"/>
      <c r="F91" s="384"/>
      <c r="G91" s="384"/>
      <c r="H91" s="383"/>
      <c r="I91" s="358"/>
      <c r="J91" s="358"/>
      <c r="K91" s="358"/>
      <c r="L91" s="358"/>
      <c r="M91" s="358"/>
      <c r="N91" s="358"/>
      <c r="O91" s="358"/>
      <c r="P91" s="358"/>
      <c r="Q91" s="358"/>
      <c r="R91" s="358"/>
      <c r="S91" s="358"/>
      <c r="T91" s="358"/>
      <c r="U91" s="358"/>
      <c r="V91" s="358"/>
      <c r="W91" s="358"/>
      <c r="X91" s="358"/>
      <c r="Y91" s="358"/>
      <c r="Z91" s="358"/>
      <c r="AA91" s="358"/>
      <c r="AB91" s="358"/>
      <c r="AC91" s="358"/>
      <c r="AD91" s="358"/>
      <c r="AE91" s="358"/>
      <c r="AF91" s="358"/>
      <c r="AG91" s="358"/>
      <c r="AH91" s="358"/>
      <c r="AI91" s="358"/>
    </row>
    <row r="92" spans="1:35">
      <c r="A92" s="382"/>
      <c r="B92" s="384"/>
      <c r="C92" s="384"/>
      <c r="D92" s="384"/>
      <c r="E92" s="384"/>
      <c r="F92" s="384"/>
      <c r="G92" s="384"/>
      <c r="H92" s="383"/>
      <c r="I92" s="358"/>
      <c r="J92" s="358"/>
      <c r="K92" s="358"/>
      <c r="L92" s="358"/>
      <c r="M92" s="358"/>
      <c r="N92" s="358"/>
      <c r="O92" s="358"/>
      <c r="P92" s="358"/>
      <c r="Q92" s="358"/>
      <c r="R92" s="358"/>
      <c r="S92" s="358"/>
      <c r="T92" s="358"/>
      <c r="U92" s="358"/>
      <c r="V92" s="358"/>
      <c r="W92" s="358"/>
      <c r="X92" s="358"/>
      <c r="Y92" s="358"/>
      <c r="Z92" s="358"/>
      <c r="AA92" s="358"/>
      <c r="AB92" s="358"/>
      <c r="AC92" s="358"/>
      <c r="AD92" s="358"/>
      <c r="AE92" s="358"/>
      <c r="AF92" s="358"/>
      <c r="AG92" s="358"/>
      <c r="AH92" s="358"/>
      <c r="AI92" s="358"/>
    </row>
    <row r="93" spans="1:35">
      <c r="A93" s="382"/>
      <c r="B93" s="384"/>
      <c r="C93" s="384"/>
      <c r="D93" s="384"/>
      <c r="E93" s="384"/>
      <c r="F93" s="384"/>
      <c r="G93" s="384"/>
      <c r="H93" s="383"/>
      <c r="I93" s="358"/>
      <c r="J93" s="358"/>
      <c r="K93" s="358"/>
      <c r="L93" s="358"/>
      <c r="M93" s="358"/>
      <c r="N93" s="358"/>
      <c r="O93" s="358"/>
      <c r="P93" s="358"/>
      <c r="Q93" s="358"/>
      <c r="R93" s="358"/>
      <c r="S93" s="358"/>
      <c r="T93" s="358"/>
      <c r="U93" s="358"/>
      <c r="V93" s="358"/>
      <c r="W93" s="358"/>
      <c r="X93" s="358"/>
      <c r="Y93" s="358"/>
      <c r="Z93" s="358"/>
      <c r="AA93" s="358"/>
      <c r="AB93" s="358"/>
      <c r="AC93" s="358"/>
      <c r="AD93" s="358"/>
      <c r="AE93" s="358"/>
      <c r="AF93" s="358"/>
      <c r="AG93" s="358"/>
      <c r="AH93" s="358"/>
      <c r="AI93" s="358"/>
    </row>
    <row r="94" spans="1:35">
      <c r="A94" s="382"/>
      <c r="B94" s="384"/>
      <c r="C94" s="384"/>
      <c r="D94" s="384"/>
      <c r="E94" s="384"/>
      <c r="F94" s="384"/>
      <c r="G94" s="384"/>
      <c r="H94" s="383"/>
      <c r="I94" s="358"/>
      <c r="J94" s="358"/>
      <c r="K94" s="358"/>
      <c r="L94" s="358"/>
      <c r="M94" s="358"/>
      <c r="N94" s="358"/>
      <c r="O94" s="358"/>
      <c r="P94" s="358"/>
      <c r="Q94" s="358"/>
      <c r="R94" s="358"/>
      <c r="S94" s="358"/>
      <c r="T94" s="358"/>
      <c r="U94" s="358"/>
      <c r="V94" s="358"/>
      <c r="W94" s="358"/>
      <c r="X94" s="358"/>
      <c r="Y94" s="358"/>
      <c r="Z94" s="358"/>
      <c r="AA94" s="358"/>
      <c r="AB94" s="358"/>
      <c r="AC94" s="358"/>
      <c r="AD94" s="358"/>
      <c r="AE94" s="358"/>
      <c r="AF94" s="358"/>
      <c r="AG94" s="358"/>
      <c r="AH94" s="358"/>
      <c r="AI94" s="358"/>
    </row>
    <row r="95" spans="1:35">
      <c r="A95" s="382"/>
      <c r="B95" s="384"/>
      <c r="C95" s="384"/>
      <c r="D95" s="384"/>
      <c r="E95" s="384"/>
      <c r="F95" s="384"/>
      <c r="G95" s="384"/>
      <c r="H95" s="383"/>
      <c r="I95" s="358"/>
      <c r="J95" s="358"/>
      <c r="K95" s="358"/>
      <c r="L95" s="358"/>
      <c r="M95" s="358"/>
      <c r="N95" s="358"/>
      <c r="O95" s="358"/>
      <c r="P95" s="358"/>
      <c r="Q95" s="358"/>
      <c r="R95" s="358"/>
      <c r="S95" s="358"/>
      <c r="T95" s="358"/>
      <c r="U95" s="358"/>
      <c r="V95" s="358"/>
      <c r="W95" s="358"/>
      <c r="X95" s="358"/>
      <c r="Y95" s="358"/>
      <c r="Z95" s="358"/>
      <c r="AA95" s="358"/>
      <c r="AB95" s="358"/>
      <c r="AC95" s="358"/>
      <c r="AD95" s="358"/>
      <c r="AE95" s="358"/>
      <c r="AF95" s="358"/>
      <c r="AG95" s="358"/>
      <c r="AH95" s="358"/>
      <c r="AI95" s="358"/>
    </row>
    <row r="96" spans="1:35">
      <c r="A96" s="382"/>
      <c r="B96" s="384"/>
      <c r="C96" s="384"/>
      <c r="D96" s="384"/>
      <c r="E96" s="384"/>
      <c r="F96" s="384"/>
      <c r="G96" s="384"/>
      <c r="H96" s="383"/>
      <c r="I96" s="358"/>
      <c r="J96" s="358"/>
      <c r="K96" s="358"/>
      <c r="L96" s="358"/>
      <c r="M96" s="358"/>
      <c r="N96" s="358"/>
      <c r="O96" s="358"/>
      <c r="P96" s="358"/>
      <c r="Q96" s="358"/>
      <c r="R96" s="358"/>
      <c r="S96" s="358"/>
      <c r="T96" s="358"/>
      <c r="U96" s="358"/>
      <c r="V96" s="358"/>
      <c r="W96" s="358"/>
      <c r="X96" s="358"/>
      <c r="Y96" s="358"/>
      <c r="Z96" s="358"/>
      <c r="AA96" s="358"/>
      <c r="AB96" s="358"/>
      <c r="AC96" s="358"/>
      <c r="AD96" s="358"/>
      <c r="AE96" s="358"/>
      <c r="AF96" s="358"/>
      <c r="AG96" s="358"/>
      <c r="AH96" s="358"/>
      <c r="AI96" s="358"/>
    </row>
    <row r="97" spans="1:35">
      <c r="A97" s="382"/>
      <c r="B97" s="384"/>
      <c r="C97" s="384"/>
      <c r="D97" s="384"/>
      <c r="E97" s="384"/>
      <c r="F97" s="384"/>
      <c r="G97" s="384"/>
      <c r="H97" s="383"/>
      <c r="I97" s="358"/>
      <c r="J97" s="358"/>
      <c r="K97" s="358"/>
      <c r="L97" s="358"/>
      <c r="M97" s="358"/>
      <c r="N97" s="358"/>
      <c r="O97" s="358"/>
      <c r="P97" s="358"/>
      <c r="Q97" s="358"/>
      <c r="R97" s="358"/>
      <c r="S97" s="358"/>
      <c r="T97" s="358"/>
      <c r="U97" s="358"/>
      <c r="V97" s="358"/>
      <c r="W97" s="358"/>
      <c r="X97" s="358"/>
      <c r="Y97" s="358"/>
      <c r="Z97" s="358"/>
      <c r="AA97" s="358"/>
      <c r="AB97" s="358"/>
      <c r="AC97" s="358"/>
      <c r="AD97" s="358"/>
      <c r="AE97" s="358"/>
      <c r="AF97" s="358"/>
      <c r="AG97" s="358"/>
      <c r="AH97" s="358"/>
      <c r="AI97" s="358"/>
    </row>
    <row r="98" spans="1:35">
      <c r="A98" s="382"/>
      <c r="B98" s="384"/>
      <c r="C98" s="384"/>
      <c r="D98" s="384"/>
      <c r="E98" s="384"/>
      <c r="F98" s="384"/>
      <c r="G98" s="384"/>
      <c r="H98" s="383"/>
      <c r="I98" s="358"/>
      <c r="J98" s="358"/>
      <c r="K98" s="358"/>
      <c r="L98" s="358"/>
      <c r="M98" s="358"/>
      <c r="N98" s="358"/>
      <c r="O98" s="358"/>
      <c r="P98" s="358"/>
      <c r="Q98" s="358"/>
      <c r="R98" s="358"/>
      <c r="S98" s="358"/>
      <c r="T98" s="358"/>
      <c r="U98" s="358"/>
      <c r="V98" s="358"/>
      <c r="W98" s="358"/>
      <c r="X98" s="358"/>
      <c r="Y98" s="358"/>
      <c r="Z98" s="358"/>
      <c r="AA98" s="358"/>
      <c r="AB98" s="358"/>
      <c r="AC98" s="358"/>
      <c r="AD98" s="358"/>
      <c r="AE98" s="358"/>
      <c r="AF98" s="358"/>
      <c r="AG98" s="358"/>
      <c r="AH98" s="358"/>
      <c r="AI98" s="358"/>
    </row>
    <row r="99" spans="1:35">
      <c r="A99" s="382"/>
      <c r="B99" s="384"/>
      <c r="C99" s="384"/>
      <c r="D99" s="384"/>
      <c r="E99" s="384"/>
      <c r="F99" s="384"/>
      <c r="G99" s="384"/>
      <c r="H99" s="383"/>
      <c r="I99" s="358"/>
      <c r="J99" s="358"/>
      <c r="K99" s="358"/>
      <c r="L99" s="358"/>
      <c r="M99" s="358"/>
      <c r="N99" s="358"/>
      <c r="O99" s="358"/>
      <c r="P99" s="358"/>
      <c r="Q99" s="358"/>
      <c r="R99" s="358"/>
      <c r="S99" s="358"/>
      <c r="T99" s="358"/>
      <c r="U99" s="358"/>
      <c r="V99" s="358"/>
      <c r="W99" s="358"/>
      <c r="X99" s="358"/>
      <c r="Y99" s="358"/>
      <c r="Z99" s="358"/>
      <c r="AA99" s="358"/>
      <c r="AB99" s="358"/>
      <c r="AC99" s="358"/>
      <c r="AD99" s="358"/>
      <c r="AE99" s="358"/>
      <c r="AF99" s="358"/>
      <c r="AG99" s="358"/>
      <c r="AH99" s="358"/>
      <c r="AI99" s="358"/>
    </row>
    <row r="100" spans="1:35">
      <c r="A100" s="382"/>
      <c r="B100" s="384"/>
      <c r="C100" s="384"/>
      <c r="D100" s="384"/>
      <c r="E100" s="384"/>
      <c r="F100" s="384"/>
      <c r="G100" s="384"/>
      <c r="H100" s="383"/>
      <c r="I100" s="358"/>
      <c r="J100" s="358"/>
      <c r="K100" s="358"/>
      <c r="L100" s="358"/>
      <c r="M100" s="358"/>
      <c r="N100" s="358"/>
      <c r="O100" s="358"/>
      <c r="P100" s="358"/>
      <c r="Q100" s="358"/>
      <c r="R100" s="358"/>
      <c r="S100" s="358"/>
      <c r="T100" s="358"/>
      <c r="U100" s="358"/>
      <c r="V100" s="358"/>
      <c r="W100" s="358"/>
      <c r="X100" s="358"/>
      <c r="Y100" s="358"/>
      <c r="Z100" s="358"/>
      <c r="AA100" s="358"/>
      <c r="AB100" s="358"/>
      <c r="AC100" s="358"/>
      <c r="AD100" s="358"/>
      <c r="AE100" s="358"/>
      <c r="AF100" s="358"/>
      <c r="AG100" s="358"/>
      <c r="AH100" s="358"/>
      <c r="AI100" s="358"/>
    </row>
    <row r="101" spans="1:35">
      <c r="A101" s="382"/>
      <c r="B101" s="384"/>
      <c r="C101" s="384"/>
      <c r="D101" s="384"/>
      <c r="E101" s="384"/>
      <c r="F101" s="384"/>
      <c r="G101" s="384"/>
      <c r="H101" s="383"/>
      <c r="I101" s="358"/>
      <c r="J101" s="358"/>
      <c r="K101" s="358"/>
      <c r="L101" s="358"/>
      <c r="M101" s="358"/>
      <c r="N101" s="358"/>
      <c r="O101" s="358"/>
      <c r="P101" s="358"/>
      <c r="Q101" s="358"/>
      <c r="R101" s="358"/>
      <c r="S101" s="358"/>
      <c r="T101" s="358"/>
      <c r="U101" s="358"/>
      <c r="V101" s="358"/>
      <c r="W101" s="358"/>
      <c r="X101" s="358"/>
      <c r="Y101" s="358"/>
      <c r="Z101" s="358"/>
      <c r="AA101" s="358"/>
      <c r="AB101" s="358"/>
      <c r="AC101" s="358"/>
      <c r="AD101" s="358"/>
      <c r="AE101" s="358"/>
      <c r="AF101" s="358"/>
      <c r="AG101" s="358"/>
      <c r="AH101" s="358"/>
      <c r="AI101" s="358"/>
    </row>
    <row r="102" spans="1:35">
      <c r="A102" s="382"/>
      <c r="B102" s="384"/>
      <c r="C102" s="384"/>
      <c r="D102" s="384"/>
      <c r="E102" s="384"/>
      <c r="F102" s="384"/>
      <c r="G102" s="384"/>
      <c r="H102" s="383"/>
      <c r="I102" s="358"/>
      <c r="J102" s="358"/>
      <c r="K102" s="358"/>
      <c r="L102" s="358"/>
      <c r="M102" s="358"/>
      <c r="N102" s="358"/>
      <c r="O102" s="358"/>
      <c r="P102" s="358"/>
      <c r="Q102" s="358"/>
      <c r="R102" s="358"/>
      <c r="S102" s="358"/>
      <c r="T102" s="358"/>
      <c r="U102" s="358"/>
      <c r="V102" s="358"/>
      <c r="W102" s="358"/>
      <c r="X102" s="358"/>
      <c r="Y102" s="358"/>
      <c r="Z102" s="358"/>
      <c r="AA102" s="358"/>
      <c r="AB102" s="358"/>
      <c r="AC102" s="358"/>
      <c r="AD102" s="358"/>
      <c r="AE102" s="358"/>
      <c r="AF102" s="358"/>
      <c r="AG102" s="358"/>
      <c r="AH102" s="358"/>
      <c r="AI102" s="358"/>
    </row>
    <row r="103" spans="1:35">
      <c r="A103" s="382"/>
      <c r="B103" s="384"/>
      <c r="C103" s="384"/>
      <c r="D103" s="384"/>
      <c r="E103" s="384"/>
      <c r="F103" s="384"/>
      <c r="G103" s="384"/>
      <c r="H103" s="383"/>
      <c r="I103" s="358"/>
      <c r="J103" s="358"/>
      <c r="K103" s="358"/>
      <c r="L103" s="358"/>
      <c r="M103" s="358"/>
      <c r="N103" s="358"/>
      <c r="O103" s="358"/>
      <c r="P103" s="358"/>
      <c r="Q103" s="358"/>
      <c r="R103" s="358"/>
      <c r="S103" s="358"/>
      <c r="T103" s="358"/>
      <c r="U103" s="358"/>
      <c r="V103" s="358"/>
      <c r="W103" s="358"/>
      <c r="X103" s="358"/>
      <c r="Y103" s="358"/>
      <c r="Z103" s="358"/>
      <c r="AA103" s="358"/>
      <c r="AB103" s="358"/>
      <c r="AC103" s="358"/>
      <c r="AD103" s="358"/>
      <c r="AE103" s="358"/>
      <c r="AF103" s="358"/>
      <c r="AG103" s="358"/>
      <c r="AH103" s="358"/>
      <c r="AI103" s="358"/>
    </row>
    <row r="104" spans="1:35">
      <c r="A104" s="382"/>
      <c r="B104" s="384"/>
      <c r="C104" s="384"/>
      <c r="D104" s="384"/>
      <c r="E104" s="384"/>
      <c r="F104" s="384"/>
      <c r="G104" s="384"/>
      <c r="H104" s="383"/>
      <c r="I104" s="358"/>
      <c r="J104" s="358"/>
      <c r="K104" s="358"/>
      <c r="L104" s="358"/>
      <c r="M104" s="358"/>
      <c r="N104" s="358"/>
      <c r="O104" s="358"/>
      <c r="P104" s="358"/>
      <c r="Q104" s="358"/>
      <c r="R104" s="358"/>
      <c r="S104" s="358"/>
      <c r="T104" s="358"/>
      <c r="U104" s="358"/>
      <c r="V104" s="358"/>
      <c r="W104" s="358"/>
      <c r="X104" s="358"/>
      <c r="Y104" s="358"/>
      <c r="Z104" s="358"/>
      <c r="AA104" s="358"/>
      <c r="AB104" s="358"/>
      <c r="AC104" s="358"/>
      <c r="AD104" s="358"/>
      <c r="AE104" s="358"/>
      <c r="AF104" s="358"/>
      <c r="AG104" s="358"/>
      <c r="AH104" s="358"/>
      <c r="AI104" s="358"/>
    </row>
    <row r="105" spans="1:35">
      <c r="A105" s="382"/>
      <c r="B105" s="383"/>
      <c r="C105" s="383"/>
      <c r="D105" s="383"/>
      <c r="E105" s="383"/>
      <c r="F105" s="384"/>
      <c r="G105" s="384"/>
      <c r="H105" s="383"/>
      <c r="I105" s="358"/>
      <c r="J105" s="358"/>
      <c r="K105" s="358"/>
      <c r="L105" s="358"/>
      <c r="M105" s="358"/>
      <c r="N105" s="358"/>
      <c r="O105" s="358"/>
      <c r="P105" s="358"/>
      <c r="Q105" s="358"/>
      <c r="R105" s="358"/>
      <c r="S105" s="358"/>
      <c r="T105" s="358"/>
      <c r="U105" s="358"/>
      <c r="V105" s="358"/>
      <c r="W105" s="358"/>
      <c r="X105" s="358"/>
      <c r="Y105" s="358"/>
      <c r="Z105" s="358"/>
      <c r="AA105" s="358"/>
      <c r="AB105" s="358"/>
      <c r="AC105" s="358"/>
      <c r="AD105" s="358"/>
      <c r="AE105" s="358"/>
      <c r="AF105" s="358"/>
      <c r="AG105" s="358"/>
      <c r="AH105" s="358"/>
      <c r="AI105" s="358"/>
    </row>
    <row r="106" spans="1:35">
      <c r="A106" s="382"/>
      <c r="B106" s="383"/>
      <c r="C106" s="383"/>
      <c r="D106" s="383"/>
      <c r="E106" s="383"/>
      <c r="F106" s="384"/>
      <c r="G106" s="384"/>
      <c r="H106" s="383"/>
      <c r="I106" s="358"/>
      <c r="J106" s="358"/>
      <c r="K106" s="358"/>
      <c r="L106" s="358"/>
      <c r="M106" s="358"/>
      <c r="N106" s="358"/>
      <c r="O106" s="358"/>
      <c r="P106" s="358"/>
      <c r="Q106" s="358"/>
      <c r="R106" s="358"/>
      <c r="S106" s="358"/>
      <c r="T106" s="358"/>
      <c r="U106" s="358"/>
      <c r="V106" s="358"/>
      <c r="W106" s="358"/>
      <c r="X106" s="358"/>
      <c r="Y106" s="358"/>
      <c r="Z106" s="358"/>
      <c r="AA106" s="358"/>
      <c r="AB106" s="358"/>
      <c r="AC106" s="358"/>
      <c r="AD106" s="358"/>
      <c r="AE106" s="358"/>
      <c r="AF106" s="358"/>
      <c r="AG106" s="358"/>
      <c r="AH106" s="358"/>
      <c r="AI106" s="358"/>
    </row>
    <row r="107" spans="1:35">
      <c r="A107" s="382"/>
      <c r="B107" s="387"/>
      <c r="C107" s="387"/>
      <c r="D107" s="387"/>
      <c r="E107" s="387"/>
      <c r="F107" s="384"/>
      <c r="G107" s="384"/>
      <c r="H107" s="383"/>
      <c r="I107" s="358"/>
      <c r="J107" s="358"/>
      <c r="K107" s="358"/>
      <c r="L107" s="358"/>
      <c r="M107" s="358"/>
      <c r="N107" s="358"/>
      <c r="O107" s="358"/>
      <c r="P107" s="358"/>
      <c r="Q107" s="358"/>
      <c r="R107" s="358"/>
      <c r="S107" s="358"/>
      <c r="T107" s="358"/>
      <c r="U107" s="358"/>
      <c r="V107" s="358"/>
      <c r="W107" s="358"/>
      <c r="X107" s="358"/>
      <c r="Y107" s="358"/>
      <c r="Z107" s="358"/>
      <c r="AA107" s="358"/>
      <c r="AB107" s="358"/>
      <c r="AC107" s="358"/>
      <c r="AD107" s="358"/>
      <c r="AE107" s="358"/>
      <c r="AF107" s="358"/>
      <c r="AG107" s="358"/>
      <c r="AH107" s="358"/>
      <c r="AI107" s="358"/>
    </row>
    <row r="108" spans="1:35">
      <c r="A108" s="382"/>
      <c r="B108" s="387"/>
      <c r="C108" s="387"/>
      <c r="D108" s="387"/>
      <c r="E108" s="387"/>
      <c r="F108" s="384"/>
      <c r="G108" s="384"/>
      <c r="H108" s="383"/>
      <c r="I108" s="358"/>
      <c r="J108" s="358"/>
      <c r="K108" s="358"/>
      <c r="L108" s="358"/>
      <c r="M108" s="358"/>
      <c r="N108" s="358"/>
      <c r="O108" s="358"/>
      <c r="P108" s="358"/>
      <c r="Q108" s="358"/>
      <c r="R108" s="358"/>
      <c r="S108" s="358"/>
      <c r="T108" s="358"/>
      <c r="U108" s="358"/>
      <c r="V108" s="358"/>
      <c r="W108" s="358"/>
      <c r="X108" s="358"/>
      <c r="Y108" s="358"/>
      <c r="Z108" s="358"/>
      <c r="AA108" s="358"/>
      <c r="AB108" s="358"/>
      <c r="AC108" s="358"/>
      <c r="AD108" s="358"/>
      <c r="AE108" s="358"/>
      <c r="AF108" s="358"/>
      <c r="AG108" s="358"/>
      <c r="AH108" s="358"/>
      <c r="AI108" s="358"/>
    </row>
    <row r="109" spans="1:35">
      <c r="A109" s="382"/>
      <c r="B109" s="387"/>
      <c r="C109" s="387"/>
      <c r="D109" s="387"/>
      <c r="E109" s="387"/>
      <c r="F109" s="384"/>
      <c r="G109" s="384"/>
      <c r="H109" s="383"/>
      <c r="I109" s="358"/>
      <c r="J109" s="358"/>
      <c r="K109" s="358"/>
      <c r="L109" s="358"/>
      <c r="M109" s="358"/>
      <c r="N109" s="358"/>
      <c r="O109" s="358"/>
      <c r="P109" s="358"/>
      <c r="Q109" s="358"/>
      <c r="R109" s="358"/>
      <c r="S109" s="358"/>
      <c r="T109" s="358"/>
      <c r="U109" s="358"/>
      <c r="V109" s="358"/>
      <c r="W109" s="358"/>
      <c r="X109" s="358"/>
      <c r="Y109" s="358"/>
      <c r="Z109" s="358"/>
      <c r="AA109" s="358"/>
      <c r="AB109" s="358"/>
      <c r="AC109" s="358"/>
      <c r="AD109" s="358"/>
      <c r="AE109" s="358"/>
      <c r="AF109" s="358"/>
      <c r="AG109" s="358"/>
      <c r="AH109" s="358"/>
      <c r="AI109" s="358"/>
    </row>
    <row r="110" spans="1:35">
      <c r="A110" s="382"/>
      <c r="B110" s="387"/>
      <c r="C110" s="387"/>
      <c r="D110" s="387"/>
      <c r="E110" s="387"/>
      <c r="F110" s="384"/>
      <c r="G110" s="384"/>
      <c r="H110" s="383"/>
      <c r="I110" s="358"/>
      <c r="J110" s="358"/>
      <c r="K110" s="358"/>
      <c r="L110" s="358"/>
      <c r="M110" s="358"/>
      <c r="N110" s="358"/>
      <c r="O110" s="358"/>
      <c r="P110" s="358"/>
      <c r="Q110" s="358"/>
      <c r="R110" s="358"/>
      <c r="S110" s="358"/>
      <c r="T110" s="358"/>
      <c r="U110" s="358"/>
      <c r="V110" s="358"/>
      <c r="W110" s="358"/>
      <c r="X110" s="358"/>
      <c r="Y110" s="358"/>
      <c r="Z110" s="358"/>
      <c r="AA110" s="358"/>
      <c r="AB110" s="358"/>
      <c r="AC110" s="358"/>
      <c r="AD110" s="358"/>
      <c r="AE110" s="358"/>
      <c r="AF110" s="358"/>
      <c r="AG110" s="358"/>
      <c r="AH110" s="358"/>
      <c r="AI110" s="358"/>
    </row>
    <row r="111" spans="1:35">
      <c r="A111" s="382"/>
      <c r="B111" s="387"/>
      <c r="C111" s="387"/>
      <c r="D111" s="387"/>
      <c r="E111" s="387"/>
      <c r="F111" s="384"/>
      <c r="G111" s="384"/>
      <c r="H111" s="383"/>
      <c r="I111" s="358"/>
      <c r="J111" s="358"/>
      <c r="K111" s="358"/>
      <c r="L111" s="358"/>
      <c r="M111" s="358"/>
      <c r="N111" s="358"/>
      <c r="O111" s="358"/>
      <c r="P111" s="358"/>
      <c r="Q111" s="358"/>
      <c r="R111" s="358"/>
      <c r="S111" s="358"/>
      <c r="T111" s="358"/>
      <c r="U111" s="358"/>
      <c r="V111" s="358"/>
      <c r="W111" s="358"/>
      <c r="X111" s="358"/>
      <c r="Y111" s="358"/>
      <c r="Z111" s="358"/>
      <c r="AA111" s="358"/>
      <c r="AB111" s="358"/>
      <c r="AC111" s="358"/>
      <c r="AD111" s="358"/>
      <c r="AE111" s="358"/>
      <c r="AF111" s="358"/>
      <c r="AG111" s="358"/>
      <c r="AH111" s="358"/>
      <c r="AI111" s="358"/>
    </row>
    <row r="112" spans="1:35">
      <c r="A112" s="382"/>
      <c r="B112" s="387"/>
      <c r="C112" s="387"/>
      <c r="D112" s="387"/>
      <c r="E112" s="387"/>
      <c r="F112" s="384"/>
      <c r="G112" s="384"/>
      <c r="H112" s="383"/>
      <c r="I112" s="358"/>
      <c r="J112" s="358"/>
      <c r="K112" s="358"/>
      <c r="L112" s="358"/>
      <c r="M112" s="358"/>
      <c r="N112" s="358"/>
      <c r="O112" s="358"/>
      <c r="P112" s="358"/>
      <c r="Q112" s="358"/>
      <c r="R112" s="358"/>
      <c r="S112" s="358"/>
      <c r="T112" s="358"/>
      <c r="U112" s="358"/>
      <c r="V112" s="358"/>
      <c r="W112" s="358"/>
      <c r="X112" s="358"/>
      <c r="Y112" s="358"/>
      <c r="Z112" s="358"/>
      <c r="AA112" s="358"/>
      <c r="AB112" s="358"/>
      <c r="AC112" s="358"/>
      <c r="AD112" s="358"/>
      <c r="AE112" s="358"/>
      <c r="AF112" s="358"/>
      <c r="AG112" s="358"/>
      <c r="AH112" s="358"/>
      <c r="AI112" s="358"/>
    </row>
    <row r="113" spans="1:35">
      <c r="A113" s="382"/>
      <c r="B113" s="387"/>
      <c r="C113" s="387"/>
      <c r="D113" s="387"/>
      <c r="E113" s="387"/>
      <c r="F113" s="384"/>
      <c r="G113" s="384"/>
      <c r="H113" s="383"/>
      <c r="I113" s="358"/>
      <c r="J113" s="358"/>
      <c r="K113" s="358"/>
      <c r="L113" s="358"/>
      <c r="M113" s="358"/>
      <c r="N113" s="358"/>
      <c r="O113" s="358"/>
      <c r="P113" s="358"/>
      <c r="Q113" s="358"/>
      <c r="R113" s="358"/>
      <c r="S113" s="358"/>
      <c r="T113" s="358"/>
      <c r="U113" s="358"/>
      <c r="V113" s="358"/>
      <c r="W113" s="358"/>
      <c r="X113" s="358"/>
      <c r="Y113" s="358"/>
      <c r="Z113" s="358"/>
      <c r="AA113" s="358"/>
      <c r="AB113" s="358"/>
      <c r="AC113" s="358"/>
      <c r="AD113" s="358"/>
      <c r="AE113" s="358"/>
      <c r="AF113" s="358"/>
      <c r="AG113" s="358"/>
      <c r="AH113" s="358"/>
      <c r="AI113" s="358"/>
    </row>
    <row r="114" spans="1:35">
      <c r="A114" s="382"/>
      <c r="B114" s="387"/>
      <c r="C114" s="387"/>
      <c r="D114" s="387"/>
      <c r="E114" s="387"/>
      <c r="F114" s="384"/>
      <c r="G114" s="384"/>
      <c r="H114" s="383"/>
      <c r="I114" s="358"/>
      <c r="J114" s="358"/>
      <c r="K114" s="358"/>
      <c r="L114" s="358"/>
      <c r="M114" s="358"/>
      <c r="N114" s="358"/>
      <c r="O114" s="358"/>
      <c r="P114" s="358"/>
      <c r="Q114" s="358"/>
      <c r="R114" s="358"/>
      <c r="S114" s="358"/>
      <c r="T114" s="358"/>
      <c r="U114" s="358"/>
      <c r="V114" s="358"/>
      <c r="W114" s="358"/>
      <c r="X114" s="358"/>
      <c r="Y114" s="358"/>
      <c r="Z114" s="358"/>
      <c r="AA114" s="358"/>
      <c r="AB114" s="358"/>
      <c r="AC114" s="358"/>
      <c r="AD114" s="358"/>
      <c r="AE114" s="358"/>
      <c r="AF114" s="358"/>
      <c r="AG114" s="358"/>
      <c r="AH114" s="358"/>
      <c r="AI114" s="358"/>
    </row>
    <row r="115" spans="1:35">
      <c r="A115" s="382"/>
      <c r="B115" s="387"/>
      <c r="C115" s="387"/>
      <c r="D115" s="387"/>
      <c r="E115" s="387"/>
      <c r="F115" s="384"/>
      <c r="G115" s="384"/>
      <c r="H115" s="383"/>
      <c r="I115" s="358"/>
      <c r="J115" s="358"/>
      <c r="K115" s="358"/>
      <c r="L115" s="358"/>
      <c r="M115" s="358"/>
      <c r="N115" s="358"/>
      <c r="O115" s="358"/>
      <c r="P115" s="358"/>
      <c r="Q115" s="358"/>
      <c r="R115" s="358"/>
      <c r="S115" s="358"/>
      <c r="T115" s="358"/>
      <c r="U115" s="358"/>
      <c r="V115" s="358"/>
      <c r="W115" s="358"/>
      <c r="X115" s="358"/>
      <c r="Y115" s="358"/>
      <c r="Z115" s="358"/>
      <c r="AA115" s="358"/>
      <c r="AB115" s="358"/>
      <c r="AC115" s="358"/>
      <c r="AD115" s="358"/>
      <c r="AE115" s="358"/>
      <c r="AF115" s="358"/>
      <c r="AG115" s="358"/>
      <c r="AH115" s="358"/>
      <c r="AI115" s="358"/>
    </row>
    <row r="116" spans="1:35">
      <c r="A116" s="382"/>
      <c r="B116" s="387"/>
      <c r="C116" s="387"/>
      <c r="D116" s="387"/>
      <c r="E116" s="387"/>
      <c r="F116" s="384"/>
      <c r="G116" s="384"/>
      <c r="H116" s="383"/>
      <c r="I116" s="358"/>
      <c r="J116" s="358"/>
      <c r="K116" s="358"/>
      <c r="L116" s="358"/>
      <c r="M116" s="358"/>
      <c r="N116" s="358"/>
      <c r="O116" s="358"/>
      <c r="P116" s="358"/>
      <c r="Q116" s="358"/>
      <c r="R116" s="358"/>
      <c r="S116" s="358"/>
      <c r="T116" s="358"/>
      <c r="U116" s="358"/>
      <c r="V116" s="358"/>
      <c r="W116" s="358"/>
      <c r="X116" s="358"/>
      <c r="Y116" s="358"/>
      <c r="Z116" s="358"/>
      <c r="AA116" s="358"/>
      <c r="AB116" s="358"/>
      <c r="AC116" s="358"/>
      <c r="AD116" s="358"/>
      <c r="AE116" s="358"/>
      <c r="AF116" s="358"/>
      <c r="AG116" s="358"/>
      <c r="AH116" s="358"/>
      <c r="AI116" s="358"/>
    </row>
    <row r="117" spans="1:35">
      <c r="A117" s="382"/>
      <c r="B117" s="387"/>
      <c r="C117" s="387"/>
      <c r="D117" s="387"/>
      <c r="E117" s="387"/>
      <c r="F117" s="384"/>
      <c r="G117" s="384"/>
      <c r="H117" s="383"/>
      <c r="I117" s="358"/>
      <c r="J117" s="358"/>
      <c r="K117" s="358"/>
      <c r="L117" s="358"/>
      <c r="M117" s="358"/>
      <c r="N117" s="358"/>
      <c r="O117" s="358"/>
      <c r="P117" s="358"/>
      <c r="Q117" s="358"/>
      <c r="R117" s="358"/>
      <c r="S117" s="358"/>
      <c r="T117" s="358"/>
      <c r="U117" s="358"/>
      <c r="V117" s="358"/>
      <c r="W117" s="358"/>
      <c r="X117" s="358"/>
      <c r="Y117" s="358"/>
      <c r="Z117" s="358"/>
      <c r="AA117" s="358"/>
      <c r="AB117" s="358"/>
      <c r="AC117" s="358"/>
      <c r="AD117" s="358"/>
      <c r="AE117" s="358"/>
      <c r="AF117" s="358"/>
      <c r="AG117" s="358"/>
      <c r="AH117" s="358"/>
      <c r="AI117" s="358"/>
    </row>
    <row r="118" spans="1:35">
      <c r="A118" s="382"/>
      <c r="B118" s="387"/>
      <c r="C118" s="387"/>
      <c r="D118" s="387"/>
      <c r="E118" s="387"/>
      <c r="F118" s="384"/>
      <c r="G118" s="384"/>
      <c r="H118" s="383"/>
      <c r="I118" s="358"/>
      <c r="J118" s="358"/>
      <c r="K118" s="358"/>
      <c r="L118" s="358"/>
      <c r="M118" s="358"/>
      <c r="N118" s="358"/>
      <c r="O118" s="358"/>
      <c r="P118" s="358"/>
      <c r="Q118" s="358"/>
      <c r="R118" s="358"/>
      <c r="S118" s="358"/>
      <c r="T118" s="358"/>
      <c r="U118" s="358"/>
      <c r="V118" s="358"/>
      <c r="W118" s="358"/>
      <c r="X118" s="358"/>
      <c r="Y118" s="358"/>
      <c r="Z118" s="358"/>
      <c r="AA118" s="358"/>
      <c r="AB118" s="358"/>
      <c r="AC118" s="358"/>
      <c r="AD118" s="358"/>
      <c r="AE118" s="358"/>
      <c r="AF118" s="358"/>
      <c r="AG118" s="358"/>
      <c r="AH118" s="358"/>
      <c r="AI118" s="358"/>
    </row>
    <row r="119" spans="1:35">
      <c r="A119" s="382"/>
      <c r="B119" s="387"/>
      <c r="C119" s="387"/>
      <c r="D119" s="387"/>
      <c r="E119" s="387"/>
      <c r="F119" s="384"/>
      <c r="G119" s="384"/>
      <c r="H119" s="383"/>
      <c r="I119" s="358"/>
      <c r="J119" s="358"/>
      <c r="K119" s="358"/>
      <c r="L119" s="358"/>
      <c r="M119" s="358"/>
      <c r="N119" s="358"/>
      <c r="O119" s="358"/>
      <c r="P119" s="358"/>
      <c r="Q119" s="358"/>
      <c r="R119" s="358"/>
      <c r="S119" s="358"/>
      <c r="T119" s="358"/>
      <c r="U119" s="358"/>
      <c r="V119" s="358"/>
      <c r="W119" s="358"/>
      <c r="X119" s="358"/>
      <c r="Y119" s="358"/>
      <c r="Z119" s="358"/>
      <c r="AA119" s="358"/>
      <c r="AB119" s="358"/>
      <c r="AC119" s="358"/>
      <c r="AD119" s="358"/>
      <c r="AE119" s="358"/>
      <c r="AF119" s="358"/>
      <c r="AG119" s="358"/>
      <c r="AH119" s="358"/>
      <c r="AI119" s="358"/>
    </row>
    <row r="120" spans="1:35">
      <c r="A120" s="382"/>
      <c r="B120" s="387"/>
      <c r="C120" s="387"/>
      <c r="D120" s="387"/>
      <c r="E120" s="387"/>
      <c r="F120" s="384"/>
      <c r="G120" s="384"/>
      <c r="H120" s="383"/>
      <c r="I120" s="358"/>
      <c r="J120" s="358"/>
      <c r="K120" s="358"/>
      <c r="L120" s="358"/>
      <c r="M120" s="358"/>
      <c r="N120" s="358"/>
      <c r="O120" s="358"/>
      <c r="P120" s="358"/>
      <c r="Q120" s="358"/>
      <c r="R120" s="358"/>
      <c r="S120" s="358"/>
      <c r="T120" s="358"/>
      <c r="U120" s="358"/>
      <c r="V120" s="358"/>
      <c r="W120" s="358"/>
      <c r="X120" s="358"/>
      <c r="Y120" s="358"/>
      <c r="Z120" s="358"/>
      <c r="AA120" s="358"/>
      <c r="AB120" s="358"/>
      <c r="AC120" s="358"/>
      <c r="AD120" s="358"/>
      <c r="AE120" s="358"/>
      <c r="AF120" s="358"/>
      <c r="AG120" s="358"/>
      <c r="AH120" s="358"/>
      <c r="AI120" s="358"/>
    </row>
    <row r="121" spans="1:35">
      <c r="A121" s="382"/>
      <c r="B121" s="387"/>
      <c r="C121" s="387"/>
      <c r="D121" s="387"/>
      <c r="E121" s="387"/>
      <c r="F121" s="384"/>
      <c r="G121" s="384"/>
      <c r="H121" s="383"/>
      <c r="I121" s="358"/>
      <c r="J121" s="358"/>
      <c r="K121" s="358"/>
      <c r="L121" s="358"/>
      <c r="M121" s="358"/>
      <c r="N121" s="358"/>
      <c r="O121" s="358"/>
      <c r="P121" s="358"/>
      <c r="Q121" s="358"/>
      <c r="R121" s="358"/>
      <c r="S121" s="358"/>
      <c r="T121" s="358"/>
      <c r="U121" s="358"/>
      <c r="V121" s="358"/>
      <c r="W121" s="358"/>
      <c r="X121" s="358"/>
      <c r="Y121" s="358"/>
      <c r="Z121" s="358"/>
      <c r="AA121" s="358"/>
      <c r="AB121" s="358"/>
      <c r="AC121" s="358"/>
      <c r="AD121" s="358"/>
      <c r="AE121" s="358"/>
      <c r="AF121" s="358"/>
      <c r="AG121" s="358"/>
      <c r="AH121" s="358"/>
      <c r="AI121" s="358"/>
    </row>
    <row r="122" spans="1:35">
      <c r="A122" s="382"/>
      <c r="B122" s="387"/>
      <c r="C122" s="387"/>
      <c r="D122" s="387"/>
      <c r="E122" s="387"/>
      <c r="F122" s="384"/>
      <c r="G122" s="384"/>
      <c r="H122" s="383"/>
      <c r="I122" s="358"/>
      <c r="J122" s="358"/>
      <c r="K122" s="358"/>
      <c r="L122" s="358"/>
      <c r="M122" s="358"/>
      <c r="N122" s="358"/>
      <c r="O122" s="358"/>
      <c r="P122" s="358"/>
      <c r="Q122" s="358"/>
      <c r="R122" s="358"/>
      <c r="S122" s="358"/>
      <c r="T122" s="358"/>
      <c r="U122" s="358"/>
      <c r="V122" s="358"/>
      <c r="W122" s="358"/>
      <c r="X122" s="358"/>
      <c r="Y122" s="358"/>
      <c r="Z122" s="358"/>
      <c r="AA122" s="358"/>
      <c r="AB122" s="358"/>
      <c r="AC122" s="358"/>
      <c r="AD122" s="358"/>
      <c r="AE122" s="358"/>
      <c r="AF122" s="358"/>
      <c r="AG122" s="358"/>
      <c r="AH122" s="358"/>
      <c r="AI122" s="358"/>
    </row>
    <row r="123" spans="1:35">
      <c r="A123" s="382"/>
      <c r="B123" s="387"/>
      <c r="C123" s="387"/>
      <c r="D123" s="387"/>
      <c r="E123" s="387"/>
      <c r="F123" s="384"/>
      <c r="G123" s="384"/>
      <c r="H123" s="383"/>
      <c r="I123" s="358"/>
      <c r="J123" s="358"/>
      <c r="K123" s="358"/>
      <c r="L123" s="358"/>
      <c r="M123" s="358"/>
      <c r="N123" s="358"/>
      <c r="O123" s="358"/>
      <c r="P123" s="358"/>
      <c r="Q123" s="358"/>
      <c r="R123" s="358"/>
      <c r="S123" s="358"/>
      <c r="T123" s="358"/>
      <c r="U123" s="358"/>
      <c r="V123" s="358"/>
      <c r="W123" s="358"/>
      <c r="X123" s="358"/>
      <c r="Y123" s="358"/>
      <c r="Z123" s="358"/>
      <c r="AA123" s="358"/>
      <c r="AB123" s="358"/>
      <c r="AC123" s="358"/>
      <c r="AD123" s="358"/>
      <c r="AE123" s="358"/>
      <c r="AF123" s="358"/>
      <c r="AG123" s="358"/>
      <c r="AH123" s="358"/>
      <c r="AI123" s="358"/>
    </row>
    <row r="124" spans="1:35">
      <c r="A124" s="382"/>
      <c r="B124" s="387"/>
      <c r="C124" s="387"/>
      <c r="D124" s="387"/>
      <c r="E124" s="387"/>
      <c r="F124" s="384"/>
      <c r="G124" s="384"/>
      <c r="H124" s="383"/>
      <c r="I124" s="358"/>
      <c r="J124" s="358"/>
      <c r="K124" s="358"/>
      <c r="L124" s="358"/>
      <c r="M124" s="358"/>
      <c r="N124" s="358"/>
      <c r="O124" s="358"/>
      <c r="P124" s="358"/>
      <c r="Q124" s="358"/>
      <c r="R124" s="358"/>
      <c r="S124" s="358"/>
      <c r="T124" s="358"/>
      <c r="U124" s="358"/>
      <c r="V124" s="358"/>
      <c r="W124" s="358"/>
      <c r="X124" s="358"/>
      <c r="Y124" s="358"/>
      <c r="Z124" s="358"/>
      <c r="AA124" s="358"/>
      <c r="AB124" s="358"/>
      <c r="AC124" s="358"/>
      <c r="AD124" s="358"/>
      <c r="AE124" s="358"/>
      <c r="AF124" s="358"/>
      <c r="AG124" s="358"/>
      <c r="AH124" s="358"/>
      <c r="AI124" s="358"/>
    </row>
    <row r="125" spans="1:35">
      <c r="A125" s="382"/>
      <c r="B125" s="387"/>
      <c r="C125" s="387"/>
      <c r="D125" s="387"/>
      <c r="E125" s="387"/>
      <c r="F125" s="384"/>
      <c r="G125" s="384"/>
      <c r="H125" s="383"/>
      <c r="I125" s="358"/>
      <c r="J125" s="358"/>
      <c r="K125" s="358"/>
      <c r="L125" s="358"/>
      <c r="M125" s="358"/>
      <c r="N125" s="358"/>
      <c r="O125" s="358"/>
      <c r="P125" s="358"/>
      <c r="Q125" s="358"/>
      <c r="R125" s="358"/>
      <c r="S125" s="358"/>
      <c r="T125" s="358"/>
      <c r="U125" s="358"/>
      <c r="V125" s="358"/>
      <c r="W125" s="358"/>
      <c r="X125" s="358"/>
      <c r="Y125" s="358"/>
      <c r="Z125" s="358"/>
      <c r="AA125" s="358"/>
      <c r="AB125" s="358"/>
      <c r="AC125" s="358"/>
      <c r="AD125" s="358"/>
      <c r="AE125" s="358"/>
      <c r="AF125" s="358"/>
      <c r="AG125" s="358"/>
      <c r="AH125" s="358"/>
      <c r="AI125" s="358"/>
    </row>
    <row r="126" spans="1:35">
      <c r="A126" s="382"/>
      <c r="B126" s="387"/>
      <c r="C126" s="387"/>
      <c r="D126" s="387"/>
      <c r="E126" s="387"/>
      <c r="F126" s="384"/>
      <c r="G126" s="384"/>
      <c r="H126" s="383"/>
      <c r="I126" s="358"/>
      <c r="J126" s="358"/>
      <c r="K126" s="358"/>
      <c r="L126" s="358"/>
      <c r="M126" s="358"/>
      <c r="N126" s="358"/>
      <c r="O126" s="358"/>
      <c r="P126" s="358"/>
      <c r="Q126" s="358"/>
      <c r="R126" s="358"/>
      <c r="S126" s="358"/>
      <c r="T126" s="358"/>
      <c r="U126" s="358"/>
      <c r="V126" s="358"/>
      <c r="W126" s="358"/>
      <c r="X126" s="358"/>
      <c r="Y126" s="358"/>
      <c r="Z126" s="358"/>
      <c r="AA126" s="358"/>
      <c r="AB126" s="358"/>
      <c r="AC126" s="358"/>
      <c r="AD126" s="358"/>
      <c r="AE126" s="358"/>
      <c r="AF126" s="358"/>
      <c r="AG126" s="358"/>
      <c r="AH126" s="358"/>
      <c r="AI126" s="358"/>
    </row>
    <row r="127" spans="1:35">
      <c r="A127" s="382"/>
      <c r="B127" s="387"/>
      <c r="C127" s="387"/>
      <c r="D127" s="387"/>
      <c r="E127" s="387"/>
      <c r="F127" s="384"/>
      <c r="G127" s="384"/>
      <c r="H127" s="383"/>
      <c r="I127" s="358"/>
      <c r="J127" s="358"/>
      <c r="K127" s="358"/>
      <c r="L127" s="358"/>
      <c r="M127" s="358"/>
      <c r="N127" s="358"/>
      <c r="O127" s="358"/>
      <c r="P127" s="358"/>
      <c r="Q127" s="358"/>
      <c r="R127" s="358"/>
      <c r="S127" s="358"/>
      <c r="T127" s="358"/>
      <c r="U127" s="358"/>
      <c r="V127" s="358"/>
      <c r="W127" s="358"/>
      <c r="X127" s="358"/>
      <c r="Y127" s="358"/>
      <c r="Z127" s="358"/>
      <c r="AA127" s="358"/>
      <c r="AB127" s="358"/>
      <c r="AC127" s="358"/>
      <c r="AD127" s="358"/>
      <c r="AE127" s="358"/>
      <c r="AF127" s="358"/>
      <c r="AG127" s="358"/>
      <c r="AH127" s="358"/>
      <c r="AI127" s="358"/>
    </row>
    <row r="128" spans="1:35">
      <c r="A128" s="382"/>
      <c r="B128" s="387"/>
      <c r="C128" s="387"/>
      <c r="D128" s="387"/>
      <c r="E128" s="387"/>
      <c r="F128" s="384"/>
      <c r="G128" s="384"/>
      <c r="H128" s="383"/>
      <c r="I128" s="358"/>
      <c r="J128" s="358"/>
      <c r="K128" s="358"/>
      <c r="L128" s="358"/>
      <c r="M128" s="358"/>
      <c r="N128" s="358"/>
      <c r="O128" s="358"/>
      <c r="P128" s="358"/>
      <c r="Q128" s="358"/>
      <c r="R128" s="358"/>
      <c r="S128" s="358"/>
      <c r="T128" s="358"/>
      <c r="U128" s="358"/>
      <c r="V128" s="358"/>
      <c r="W128" s="358"/>
      <c r="X128" s="358"/>
      <c r="Y128" s="358"/>
      <c r="Z128" s="358"/>
      <c r="AA128" s="358"/>
      <c r="AB128" s="358"/>
      <c r="AC128" s="358"/>
      <c r="AD128" s="358"/>
      <c r="AE128" s="358"/>
      <c r="AF128" s="358"/>
      <c r="AG128" s="358"/>
      <c r="AH128" s="358"/>
      <c r="AI128" s="358"/>
    </row>
    <row r="129" spans="1:35">
      <c r="A129" s="382"/>
      <c r="B129" s="387"/>
      <c r="C129" s="387"/>
      <c r="D129" s="387"/>
      <c r="E129" s="387"/>
      <c r="F129" s="384"/>
      <c r="G129" s="384"/>
      <c r="H129" s="383"/>
      <c r="I129" s="358"/>
      <c r="J129" s="358"/>
      <c r="K129" s="358"/>
      <c r="L129" s="358"/>
      <c r="M129" s="358"/>
      <c r="N129" s="358"/>
      <c r="O129" s="358"/>
      <c r="P129" s="358"/>
      <c r="Q129" s="358"/>
      <c r="R129" s="358"/>
      <c r="S129" s="358"/>
      <c r="T129" s="358"/>
      <c r="U129" s="358"/>
      <c r="V129" s="358"/>
      <c r="W129" s="358"/>
      <c r="X129" s="358"/>
      <c r="Y129" s="358"/>
      <c r="Z129" s="358"/>
      <c r="AA129" s="358"/>
      <c r="AB129" s="358"/>
      <c r="AC129" s="358"/>
      <c r="AD129" s="358"/>
      <c r="AE129" s="358"/>
      <c r="AF129" s="358"/>
      <c r="AG129" s="358"/>
      <c r="AH129" s="358"/>
      <c r="AI129" s="358"/>
    </row>
    <row r="130" spans="1:35">
      <c r="A130" s="382"/>
      <c r="B130" s="387"/>
      <c r="C130" s="387"/>
      <c r="D130" s="387"/>
      <c r="E130" s="387"/>
      <c r="F130" s="384"/>
      <c r="G130" s="384"/>
      <c r="H130" s="383"/>
      <c r="I130" s="358"/>
      <c r="J130" s="358"/>
      <c r="K130" s="358"/>
      <c r="L130" s="358"/>
      <c r="M130" s="358"/>
      <c r="N130" s="358"/>
      <c r="O130" s="358"/>
      <c r="P130" s="358"/>
      <c r="Q130" s="358"/>
      <c r="R130" s="358"/>
      <c r="S130" s="358"/>
      <c r="T130" s="358"/>
      <c r="U130" s="358"/>
      <c r="V130" s="358"/>
      <c r="W130" s="358"/>
      <c r="X130" s="358"/>
      <c r="Y130" s="358"/>
      <c r="Z130" s="358"/>
      <c r="AA130" s="358"/>
      <c r="AB130" s="358"/>
      <c r="AC130" s="358"/>
      <c r="AD130" s="358"/>
      <c r="AE130" s="358"/>
      <c r="AF130" s="358"/>
      <c r="AG130" s="358"/>
      <c r="AH130" s="358"/>
      <c r="AI130" s="358"/>
    </row>
    <row r="131" spans="1:35">
      <c r="A131" s="382"/>
      <c r="B131" s="387"/>
      <c r="C131" s="387"/>
      <c r="D131" s="387"/>
      <c r="E131" s="387"/>
      <c r="F131" s="384"/>
      <c r="G131" s="384"/>
      <c r="H131" s="383"/>
      <c r="I131" s="358"/>
      <c r="J131" s="358"/>
      <c r="K131" s="358"/>
      <c r="L131" s="358"/>
      <c r="M131" s="358"/>
      <c r="N131" s="358"/>
      <c r="O131" s="358"/>
      <c r="P131" s="358"/>
      <c r="Q131" s="358"/>
      <c r="R131" s="358"/>
      <c r="S131" s="358"/>
      <c r="T131" s="358"/>
      <c r="U131" s="358"/>
      <c r="V131" s="358"/>
      <c r="W131" s="358"/>
      <c r="X131" s="358"/>
      <c r="Y131" s="358"/>
      <c r="Z131" s="358"/>
      <c r="AA131" s="358"/>
      <c r="AB131" s="358"/>
      <c r="AC131" s="358"/>
      <c r="AD131" s="358"/>
      <c r="AE131" s="358"/>
      <c r="AF131" s="358"/>
      <c r="AG131" s="358"/>
      <c r="AH131" s="358"/>
      <c r="AI131" s="358"/>
    </row>
    <row r="132" spans="1:35">
      <c r="A132" s="382"/>
      <c r="B132" s="387"/>
      <c r="C132" s="387"/>
      <c r="D132" s="387"/>
      <c r="E132" s="387"/>
      <c r="F132" s="384"/>
      <c r="G132" s="384"/>
      <c r="H132" s="383"/>
      <c r="I132" s="358"/>
      <c r="J132" s="358"/>
      <c r="K132" s="358"/>
      <c r="L132" s="358"/>
      <c r="M132" s="358"/>
      <c r="N132" s="358"/>
      <c r="O132" s="358"/>
      <c r="P132" s="358"/>
      <c r="Q132" s="358"/>
      <c r="R132" s="358"/>
      <c r="S132" s="358"/>
      <c r="T132" s="358"/>
      <c r="U132" s="358"/>
      <c r="V132" s="358"/>
      <c r="W132" s="358"/>
      <c r="X132" s="358"/>
      <c r="Y132" s="358"/>
      <c r="Z132" s="358"/>
      <c r="AA132" s="358"/>
      <c r="AB132" s="358"/>
      <c r="AC132" s="358"/>
      <c r="AD132" s="358"/>
      <c r="AE132" s="358"/>
      <c r="AF132" s="358"/>
      <c r="AG132" s="358"/>
      <c r="AH132" s="358"/>
      <c r="AI132" s="358"/>
    </row>
    <row r="133" spans="1:35">
      <c r="A133" s="382"/>
      <c r="B133" s="387"/>
      <c r="C133" s="387"/>
      <c r="D133" s="387"/>
      <c r="E133" s="387"/>
      <c r="F133" s="384"/>
      <c r="G133" s="384"/>
      <c r="H133" s="383"/>
      <c r="I133" s="358"/>
      <c r="J133" s="358"/>
      <c r="K133" s="358"/>
      <c r="L133" s="358"/>
      <c r="M133" s="358"/>
      <c r="N133" s="358"/>
      <c r="O133" s="358"/>
      <c r="P133" s="358"/>
      <c r="Q133" s="358"/>
      <c r="R133" s="358"/>
      <c r="S133" s="358"/>
      <c r="T133" s="358"/>
      <c r="U133" s="358"/>
      <c r="V133" s="358"/>
      <c r="W133" s="358"/>
      <c r="X133" s="358"/>
      <c r="Y133" s="358"/>
      <c r="Z133" s="358"/>
      <c r="AA133" s="358"/>
      <c r="AB133" s="358"/>
      <c r="AC133" s="358"/>
      <c r="AD133" s="358"/>
      <c r="AE133" s="358"/>
      <c r="AF133" s="358"/>
      <c r="AG133" s="358"/>
      <c r="AH133" s="358"/>
      <c r="AI133" s="358"/>
    </row>
    <row r="134" spans="1:35">
      <c r="A134" s="382"/>
      <c r="B134" s="387"/>
      <c r="C134" s="387"/>
      <c r="D134" s="387"/>
      <c r="E134" s="387"/>
      <c r="F134" s="384"/>
      <c r="G134" s="384"/>
      <c r="H134" s="383"/>
      <c r="I134" s="358"/>
      <c r="J134" s="358"/>
      <c r="K134" s="358"/>
      <c r="L134" s="358"/>
      <c r="M134" s="358"/>
      <c r="N134" s="358"/>
      <c r="O134" s="358"/>
      <c r="P134" s="358"/>
      <c r="Q134" s="358"/>
      <c r="R134" s="358"/>
      <c r="S134" s="358"/>
      <c r="T134" s="358"/>
      <c r="U134" s="358"/>
      <c r="V134" s="358"/>
      <c r="W134" s="358"/>
      <c r="X134" s="358"/>
      <c r="Y134" s="358"/>
      <c r="Z134" s="358"/>
      <c r="AA134" s="358"/>
      <c r="AB134" s="358"/>
      <c r="AC134" s="358"/>
      <c r="AD134" s="358"/>
      <c r="AE134" s="358"/>
      <c r="AF134" s="358"/>
      <c r="AG134" s="358"/>
      <c r="AH134" s="358"/>
      <c r="AI134" s="358"/>
    </row>
    <row r="135" spans="1:35">
      <c r="A135" s="382"/>
      <c r="B135" s="387"/>
      <c r="C135" s="387"/>
      <c r="D135" s="387"/>
      <c r="E135" s="387"/>
      <c r="F135" s="384"/>
      <c r="G135" s="384"/>
      <c r="H135" s="383"/>
      <c r="I135" s="358"/>
      <c r="J135" s="358"/>
      <c r="K135" s="358"/>
      <c r="L135" s="358"/>
      <c r="M135" s="358"/>
      <c r="N135" s="358"/>
      <c r="O135" s="358"/>
      <c r="P135" s="358"/>
      <c r="Q135" s="358"/>
      <c r="R135" s="358"/>
      <c r="S135" s="358"/>
      <c r="T135" s="358"/>
      <c r="U135" s="358"/>
      <c r="V135" s="358"/>
      <c r="W135" s="358"/>
      <c r="X135" s="358"/>
      <c r="Y135" s="358"/>
      <c r="Z135" s="358"/>
      <c r="AA135" s="358"/>
      <c r="AB135" s="358"/>
      <c r="AC135" s="358"/>
      <c r="AD135" s="358"/>
      <c r="AE135" s="358"/>
      <c r="AF135" s="358"/>
      <c r="AG135" s="358"/>
      <c r="AH135" s="358"/>
      <c r="AI135" s="358"/>
    </row>
    <row r="136" spans="1:35">
      <c r="A136" s="382"/>
      <c r="B136" s="387"/>
      <c r="C136" s="387"/>
      <c r="D136" s="387"/>
      <c r="E136" s="387"/>
      <c r="F136" s="384"/>
      <c r="G136" s="384"/>
      <c r="H136" s="383"/>
      <c r="I136" s="358"/>
      <c r="J136" s="358"/>
      <c r="K136" s="358"/>
      <c r="L136" s="358"/>
      <c r="M136" s="358"/>
      <c r="N136" s="358"/>
      <c r="O136" s="358"/>
      <c r="P136" s="358"/>
      <c r="Q136" s="358"/>
      <c r="R136" s="358"/>
      <c r="S136" s="358"/>
      <c r="T136" s="358"/>
      <c r="U136" s="358"/>
      <c r="V136" s="358"/>
      <c r="W136" s="358"/>
      <c r="X136" s="358"/>
      <c r="Y136" s="358"/>
      <c r="Z136" s="358"/>
      <c r="AA136" s="358"/>
      <c r="AB136" s="358"/>
      <c r="AC136" s="358"/>
      <c r="AD136" s="358"/>
      <c r="AE136" s="358"/>
      <c r="AF136" s="358"/>
      <c r="AG136" s="358"/>
      <c r="AH136" s="358"/>
      <c r="AI136" s="358"/>
    </row>
    <row r="137" spans="1:35">
      <c r="A137" s="382"/>
      <c r="B137" s="387"/>
      <c r="C137" s="387"/>
      <c r="D137" s="387"/>
      <c r="E137" s="387"/>
      <c r="F137" s="384"/>
      <c r="G137" s="384"/>
      <c r="H137" s="383"/>
      <c r="I137" s="358"/>
      <c r="J137" s="358"/>
      <c r="K137" s="358"/>
      <c r="L137" s="358"/>
      <c r="M137" s="358"/>
      <c r="N137" s="358"/>
      <c r="O137" s="358"/>
      <c r="P137" s="358"/>
      <c r="Q137" s="358"/>
      <c r="R137" s="358"/>
      <c r="S137" s="358"/>
      <c r="T137" s="358"/>
      <c r="U137" s="358"/>
      <c r="V137" s="358"/>
      <c r="W137" s="358"/>
      <c r="X137" s="358"/>
      <c r="Y137" s="358"/>
      <c r="Z137" s="358"/>
      <c r="AA137" s="358"/>
      <c r="AB137" s="358"/>
      <c r="AC137" s="358"/>
      <c r="AD137" s="358"/>
      <c r="AE137" s="358"/>
      <c r="AF137" s="358"/>
      <c r="AG137" s="358"/>
      <c r="AH137" s="358"/>
      <c r="AI137" s="358"/>
    </row>
    <row r="138" spans="1:35">
      <c r="A138" s="382"/>
      <c r="B138" s="387"/>
      <c r="C138" s="387"/>
      <c r="D138" s="387"/>
      <c r="E138" s="387"/>
      <c r="F138" s="384"/>
      <c r="G138" s="384"/>
      <c r="H138" s="383"/>
      <c r="I138" s="358"/>
      <c r="J138" s="358"/>
      <c r="K138" s="358"/>
      <c r="L138" s="358"/>
      <c r="M138" s="358"/>
      <c r="N138" s="358"/>
      <c r="O138" s="358"/>
      <c r="P138" s="358"/>
      <c r="Q138" s="358"/>
      <c r="R138" s="358"/>
      <c r="S138" s="358"/>
      <c r="T138" s="358"/>
      <c r="U138" s="358"/>
      <c r="V138" s="358"/>
      <c r="W138" s="358"/>
      <c r="X138" s="358"/>
      <c r="Y138" s="358"/>
      <c r="Z138" s="358"/>
      <c r="AA138" s="358"/>
      <c r="AB138" s="358"/>
      <c r="AC138" s="358"/>
      <c r="AD138" s="358"/>
      <c r="AE138" s="358"/>
      <c r="AF138" s="358"/>
      <c r="AG138" s="358"/>
      <c r="AH138" s="358"/>
      <c r="AI138" s="358"/>
    </row>
    <row r="139" spans="1:35">
      <c r="A139" s="382"/>
      <c r="B139" s="387"/>
      <c r="C139" s="387"/>
      <c r="D139" s="387"/>
      <c r="E139" s="387"/>
      <c r="F139" s="384"/>
      <c r="G139" s="384"/>
      <c r="H139" s="383"/>
      <c r="I139" s="358"/>
      <c r="J139" s="358"/>
      <c r="K139" s="358"/>
      <c r="L139" s="358"/>
      <c r="M139" s="358"/>
      <c r="N139" s="358"/>
      <c r="O139" s="358"/>
      <c r="P139" s="358"/>
      <c r="Q139" s="358"/>
      <c r="R139" s="358"/>
      <c r="S139" s="358"/>
      <c r="T139" s="358"/>
      <c r="U139" s="358"/>
      <c r="V139" s="358"/>
      <c r="W139" s="358"/>
      <c r="X139" s="358"/>
      <c r="Y139" s="358"/>
      <c r="Z139" s="358"/>
      <c r="AA139" s="358"/>
      <c r="AB139" s="358"/>
      <c r="AC139" s="358"/>
      <c r="AD139" s="358"/>
      <c r="AE139" s="358"/>
      <c r="AF139" s="358"/>
      <c r="AG139" s="358"/>
      <c r="AH139" s="358"/>
      <c r="AI139" s="358"/>
    </row>
    <row r="140" spans="1:35">
      <c r="A140" s="382"/>
      <c r="B140" s="387"/>
      <c r="C140" s="387"/>
      <c r="D140" s="387"/>
      <c r="E140" s="387"/>
      <c r="F140" s="384"/>
      <c r="G140" s="384"/>
      <c r="H140" s="383"/>
      <c r="I140" s="358"/>
      <c r="J140" s="358"/>
      <c r="K140" s="358"/>
      <c r="L140" s="358"/>
      <c r="M140" s="358"/>
      <c r="N140" s="358"/>
      <c r="O140" s="358"/>
      <c r="P140" s="358"/>
      <c r="Q140" s="358"/>
      <c r="R140" s="358"/>
      <c r="S140" s="358"/>
      <c r="T140" s="358"/>
      <c r="U140" s="358"/>
      <c r="V140" s="358"/>
      <c r="W140" s="358"/>
      <c r="X140" s="358"/>
      <c r="Y140" s="358"/>
      <c r="Z140" s="358"/>
      <c r="AA140" s="358"/>
      <c r="AB140" s="358"/>
      <c r="AC140" s="358"/>
      <c r="AD140" s="358"/>
      <c r="AE140" s="358"/>
      <c r="AF140" s="358"/>
      <c r="AG140" s="358"/>
      <c r="AH140" s="358"/>
      <c r="AI140" s="358"/>
    </row>
    <row r="141" spans="1:35">
      <c r="A141" s="382"/>
      <c r="B141" s="387"/>
      <c r="C141" s="387"/>
      <c r="D141" s="387"/>
      <c r="E141" s="387"/>
      <c r="F141" s="384"/>
      <c r="G141" s="384"/>
      <c r="H141" s="383"/>
      <c r="I141" s="358"/>
      <c r="J141" s="358"/>
      <c r="K141" s="358"/>
      <c r="L141" s="358"/>
      <c r="M141" s="358"/>
      <c r="N141" s="358"/>
      <c r="O141" s="358"/>
      <c r="P141" s="358"/>
      <c r="Q141" s="358"/>
      <c r="R141" s="358"/>
      <c r="S141" s="358"/>
      <c r="T141" s="358"/>
      <c r="U141" s="358"/>
      <c r="V141" s="358"/>
      <c r="W141" s="358"/>
      <c r="X141" s="358"/>
      <c r="Y141" s="358"/>
      <c r="Z141" s="358"/>
      <c r="AA141" s="358"/>
      <c r="AB141" s="358"/>
      <c r="AC141" s="358"/>
      <c r="AD141" s="358"/>
      <c r="AE141" s="358"/>
      <c r="AF141" s="358"/>
      <c r="AG141" s="358"/>
      <c r="AH141" s="358"/>
      <c r="AI141" s="358"/>
    </row>
    <row r="142" spans="1:35">
      <c r="A142" s="382"/>
      <c r="B142" s="387"/>
      <c r="C142" s="387"/>
      <c r="D142" s="387"/>
      <c r="E142" s="387"/>
      <c r="F142" s="384"/>
      <c r="G142" s="384"/>
      <c r="H142" s="383"/>
      <c r="I142" s="358"/>
      <c r="J142" s="358"/>
      <c r="K142" s="358"/>
      <c r="L142" s="358"/>
      <c r="M142" s="358"/>
      <c r="N142" s="358"/>
      <c r="O142" s="358"/>
      <c r="P142" s="358"/>
      <c r="Q142" s="358"/>
      <c r="R142" s="358"/>
      <c r="S142" s="358"/>
      <c r="T142" s="358"/>
      <c r="U142" s="358"/>
      <c r="V142" s="358"/>
      <c r="W142" s="358"/>
      <c r="X142" s="358"/>
      <c r="Y142" s="358"/>
      <c r="Z142" s="358"/>
      <c r="AA142" s="358"/>
      <c r="AB142" s="358"/>
      <c r="AC142" s="358"/>
      <c r="AD142" s="358"/>
      <c r="AE142" s="358"/>
      <c r="AF142" s="358"/>
      <c r="AG142" s="358"/>
      <c r="AH142" s="358"/>
      <c r="AI142" s="358"/>
    </row>
    <row r="143" spans="1:35">
      <c r="A143" s="382"/>
      <c r="B143" s="387"/>
      <c r="C143" s="387"/>
      <c r="D143" s="387"/>
      <c r="E143" s="387"/>
      <c r="F143" s="384"/>
      <c r="G143" s="384"/>
      <c r="H143" s="383"/>
      <c r="I143" s="358"/>
      <c r="J143" s="358"/>
      <c r="K143" s="358"/>
      <c r="L143" s="358"/>
      <c r="M143" s="358"/>
      <c r="N143" s="358"/>
      <c r="O143" s="358"/>
      <c r="P143" s="358"/>
      <c r="Q143" s="358"/>
      <c r="R143" s="358"/>
      <c r="S143" s="358"/>
      <c r="T143" s="358"/>
      <c r="U143" s="358"/>
      <c r="V143" s="358"/>
      <c r="W143" s="358"/>
      <c r="X143" s="358"/>
      <c r="Y143" s="358"/>
      <c r="Z143" s="358"/>
      <c r="AA143" s="358"/>
      <c r="AB143" s="358"/>
      <c r="AC143" s="358"/>
      <c r="AD143" s="358"/>
      <c r="AE143" s="358"/>
      <c r="AF143" s="358"/>
      <c r="AG143" s="358"/>
      <c r="AH143" s="358"/>
      <c r="AI143" s="358"/>
    </row>
    <row r="144" spans="1:35">
      <c r="A144" s="382"/>
      <c r="B144" s="387"/>
      <c r="C144" s="387"/>
      <c r="D144" s="387"/>
      <c r="E144" s="387"/>
      <c r="F144" s="384"/>
      <c r="G144" s="384"/>
      <c r="H144" s="383"/>
      <c r="I144" s="358"/>
      <c r="J144" s="358"/>
      <c r="K144" s="358"/>
      <c r="L144" s="358"/>
      <c r="M144" s="358"/>
      <c r="N144" s="358"/>
      <c r="O144" s="358"/>
      <c r="P144" s="358"/>
      <c r="Q144" s="358"/>
      <c r="R144" s="358"/>
      <c r="S144" s="358"/>
      <c r="T144" s="358"/>
      <c r="U144" s="358"/>
      <c r="V144" s="358"/>
      <c r="W144" s="358"/>
      <c r="X144" s="358"/>
      <c r="Y144" s="358"/>
      <c r="Z144" s="358"/>
      <c r="AA144" s="358"/>
      <c r="AB144" s="358"/>
      <c r="AC144" s="358"/>
      <c r="AD144" s="358"/>
      <c r="AE144" s="358"/>
      <c r="AF144" s="358"/>
      <c r="AG144" s="358"/>
      <c r="AH144" s="358"/>
      <c r="AI144" s="358"/>
    </row>
    <row r="145" spans="1:35">
      <c r="A145" s="382"/>
      <c r="B145" s="387"/>
      <c r="C145" s="387"/>
      <c r="D145" s="387"/>
      <c r="E145" s="387"/>
      <c r="F145" s="384"/>
      <c r="G145" s="384"/>
      <c r="H145" s="383"/>
      <c r="I145" s="358"/>
      <c r="J145" s="358"/>
      <c r="K145" s="358"/>
      <c r="L145" s="358"/>
      <c r="M145" s="358"/>
      <c r="N145" s="358"/>
      <c r="O145" s="358"/>
      <c r="P145" s="358"/>
      <c r="Q145" s="358"/>
      <c r="R145" s="358"/>
      <c r="S145" s="358"/>
      <c r="T145" s="358"/>
      <c r="U145" s="358"/>
      <c r="V145" s="358"/>
      <c r="W145" s="358"/>
      <c r="X145" s="358"/>
      <c r="Y145" s="358"/>
      <c r="Z145" s="358"/>
      <c r="AA145" s="358"/>
      <c r="AB145" s="358"/>
      <c r="AC145" s="358"/>
      <c r="AD145" s="358"/>
      <c r="AE145" s="358"/>
      <c r="AF145" s="358"/>
      <c r="AG145" s="358"/>
      <c r="AH145" s="358"/>
      <c r="AI145" s="358"/>
    </row>
    <row r="146" spans="1:35">
      <c r="A146" s="382"/>
      <c r="B146" s="387"/>
      <c r="C146" s="387"/>
      <c r="D146" s="387"/>
      <c r="E146" s="387"/>
      <c r="F146" s="384"/>
      <c r="G146" s="384"/>
      <c r="H146" s="383"/>
      <c r="I146" s="358"/>
      <c r="J146" s="358"/>
      <c r="K146" s="358"/>
      <c r="L146" s="358"/>
      <c r="M146" s="358"/>
      <c r="N146" s="358"/>
      <c r="O146" s="358"/>
      <c r="P146" s="358"/>
      <c r="Q146" s="358"/>
      <c r="R146" s="358"/>
      <c r="S146" s="358"/>
      <c r="T146" s="358"/>
      <c r="U146" s="358"/>
      <c r="V146" s="358"/>
      <c r="W146" s="358"/>
      <c r="X146" s="358"/>
      <c r="Y146" s="358"/>
      <c r="Z146" s="358"/>
      <c r="AA146" s="358"/>
      <c r="AB146" s="358"/>
      <c r="AC146" s="358"/>
      <c r="AD146" s="358"/>
      <c r="AE146" s="358"/>
      <c r="AF146" s="358"/>
      <c r="AG146" s="358"/>
      <c r="AH146" s="358"/>
      <c r="AI146" s="358"/>
    </row>
    <row r="147" spans="1:35">
      <c r="A147" s="382"/>
      <c r="B147" s="387"/>
      <c r="C147" s="387"/>
      <c r="D147" s="387"/>
      <c r="E147" s="387"/>
      <c r="F147" s="384"/>
      <c r="G147" s="384"/>
      <c r="H147" s="383"/>
      <c r="I147" s="358"/>
      <c r="J147" s="358"/>
      <c r="K147" s="358"/>
      <c r="L147" s="358"/>
      <c r="M147" s="358"/>
      <c r="N147" s="358"/>
      <c r="O147" s="358"/>
      <c r="P147" s="358"/>
      <c r="Q147" s="358"/>
      <c r="R147" s="358"/>
      <c r="S147" s="358"/>
      <c r="T147" s="358"/>
      <c r="U147" s="358"/>
      <c r="V147" s="358"/>
      <c r="W147" s="358"/>
      <c r="X147" s="358"/>
      <c r="Y147" s="358"/>
      <c r="Z147" s="358"/>
      <c r="AA147" s="358"/>
      <c r="AB147" s="358"/>
      <c r="AC147" s="358"/>
      <c r="AD147" s="358"/>
      <c r="AE147" s="358"/>
      <c r="AF147" s="358"/>
      <c r="AG147" s="358"/>
      <c r="AH147" s="358"/>
      <c r="AI147" s="358"/>
    </row>
    <row r="148" spans="1:35">
      <c r="A148" s="382"/>
      <c r="B148" s="387"/>
      <c r="C148" s="387"/>
      <c r="D148" s="387"/>
      <c r="E148" s="387"/>
      <c r="F148" s="384"/>
      <c r="G148" s="384"/>
      <c r="H148" s="383"/>
      <c r="I148" s="358"/>
      <c r="J148" s="358"/>
      <c r="K148" s="358"/>
      <c r="L148" s="358"/>
      <c r="M148" s="358"/>
      <c r="N148" s="358"/>
      <c r="O148" s="358"/>
      <c r="P148" s="358"/>
      <c r="Q148" s="358"/>
      <c r="R148" s="358"/>
      <c r="S148" s="358"/>
      <c r="T148" s="358"/>
      <c r="U148" s="358"/>
      <c r="V148" s="358"/>
      <c r="W148" s="358"/>
      <c r="X148" s="358"/>
      <c r="Y148" s="358"/>
      <c r="Z148" s="358"/>
      <c r="AA148" s="358"/>
      <c r="AB148" s="358"/>
      <c r="AC148" s="358"/>
      <c r="AD148" s="358"/>
      <c r="AE148" s="358"/>
      <c r="AF148" s="358"/>
      <c r="AG148" s="358"/>
      <c r="AH148" s="358"/>
      <c r="AI148" s="358"/>
    </row>
    <row r="149" spans="1:35">
      <c r="A149" s="382"/>
      <c r="B149" s="387"/>
      <c r="C149" s="387"/>
      <c r="D149" s="387"/>
      <c r="E149" s="387"/>
      <c r="F149" s="384"/>
      <c r="G149" s="384"/>
      <c r="H149" s="383"/>
      <c r="I149" s="358"/>
      <c r="J149" s="358"/>
      <c r="K149" s="358"/>
      <c r="L149" s="358"/>
      <c r="M149" s="358"/>
      <c r="N149" s="358"/>
      <c r="O149" s="358"/>
      <c r="P149" s="358"/>
      <c r="Q149" s="358"/>
      <c r="R149" s="358"/>
      <c r="S149" s="358"/>
      <c r="T149" s="358"/>
      <c r="U149" s="358"/>
      <c r="V149" s="358"/>
      <c r="W149" s="358"/>
      <c r="X149" s="358"/>
      <c r="Y149" s="358"/>
      <c r="Z149" s="358"/>
      <c r="AA149" s="358"/>
      <c r="AB149" s="358"/>
      <c r="AC149" s="358"/>
      <c r="AD149" s="358"/>
      <c r="AE149" s="358"/>
      <c r="AF149" s="358"/>
      <c r="AG149" s="358"/>
      <c r="AH149" s="358"/>
      <c r="AI149" s="358"/>
    </row>
    <row r="150" spans="1:35">
      <c r="A150" s="382"/>
      <c r="B150" s="387"/>
      <c r="C150" s="387"/>
      <c r="D150" s="387"/>
      <c r="E150" s="387"/>
      <c r="F150" s="384"/>
      <c r="G150" s="384"/>
      <c r="H150" s="383"/>
      <c r="I150" s="358"/>
      <c r="J150" s="358"/>
      <c r="K150" s="358"/>
      <c r="L150" s="358"/>
      <c r="M150" s="358"/>
      <c r="N150" s="358"/>
      <c r="O150" s="358"/>
      <c r="P150" s="358"/>
      <c r="Q150" s="358"/>
      <c r="R150" s="358"/>
      <c r="S150" s="358"/>
      <c r="T150" s="358"/>
      <c r="U150" s="358"/>
      <c r="V150" s="358"/>
      <c r="W150" s="358"/>
      <c r="X150" s="358"/>
      <c r="Y150" s="358"/>
      <c r="Z150" s="358"/>
      <c r="AA150" s="358"/>
      <c r="AB150" s="358"/>
      <c r="AC150" s="358"/>
      <c r="AD150" s="358"/>
      <c r="AE150" s="358"/>
      <c r="AF150" s="358"/>
      <c r="AG150" s="358"/>
      <c r="AH150" s="358"/>
      <c r="AI150" s="358"/>
    </row>
    <row r="151" spans="1:35">
      <c r="A151" s="382"/>
      <c r="B151" s="387"/>
      <c r="C151" s="387"/>
      <c r="D151" s="387"/>
      <c r="E151" s="387"/>
      <c r="F151" s="384"/>
      <c r="G151" s="384"/>
      <c r="H151" s="383"/>
      <c r="I151" s="358"/>
      <c r="J151" s="358"/>
      <c r="K151" s="358"/>
      <c r="L151" s="358"/>
      <c r="M151" s="358"/>
      <c r="N151" s="358"/>
      <c r="O151" s="358"/>
      <c r="P151" s="358"/>
      <c r="Q151" s="358"/>
      <c r="R151" s="358"/>
      <c r="S151" s="358"/>
      <c r="T151" s="358"/>
      <c r="U151" s="358"/>
      <c r="V151" s="358"/>
      <c r="W151" s="358"/>
      <c r="X151" s="358"/>
      <c r="Y151" s="358"/>
      <c r="Z151" s="358"/>
      <c r="AA151" s="358"/>
      <c r="AB151" s="358"/>
      <c r="AC151" s="358"/>
      <c r="AD151" s="358"/>
      <c r="AE151" s="358"/>
      <c r="AF151" s="358"/>
      <c r="AG151" s="358"/>
      <c r="AH151" s="358"/>
      <c r="AI151" s="358"/>
    </row>
    <row r="152" spans="1:35">
      <c r="A152" s="382"/>
      <c r="B152" s="387"/>
      <c r="C152" s="387"/>
      <c r="D152" s="387"/>
      <c r="E152" s="387"/>
      <c r="F152" s="384"/>
      <c r="G152" s="384"/>
      <c r="H152" s="383"/>
      <c r="I152" s="358"/>
      <c r="J152" s="358"/>
      <c r="K152" s="358"/>
      <c r="L152" s="358"/>
      <c r="M152" s="358"/>
      <c r="N152" s="358"/>
      <c r="O152" s="358"/>
      <c r="P152" s="358"/>
      <c r="Q152" s="358"/>
      <c r="R152" s="358"/>
      <c r="S152" s="358"/>
      <c r="T152" s="358"/>
      <c r="U152" s="358"/>
      <c r="V152" s="358"/>
      <c r="W152" s="358"/>
      <c r="X152" s="358"/>
      <c r="Y152" s="358"/>
      <c r="Z152" s="358"/>
      <c r="AA152" s="358"/>
      <c r="AB152" s="358"/>
      <c r="AC152" s="358"/>
      <c r="AD152" s="358"/>
      <c r="AE152" s="358"/>
      <c r="AF152" s="358"/>
      <c r="AG152" s="358"/>
      <c r="AH152" s="358"/>
      <c r="AI152" s="358"/>
    </row>
    <row r="153" spans="1:35">
      <c r="A153" s="382"/>
      <c r="B153" s="387"/>
      <c r="C153" s="387"/>
      <c r="D153" s="387"/>
      <c r="E153" s="387"/>
      <c r="F153" s="384"/>
      <c r="G153" s="384"/>
      <c r="H153" s="383"/>
      <c r="I153" s="358"/>
      <c r="J153" s="358"/>
      <c r="K153" s="358"/>
      <c r="L153" s="358"/>
      <c r="M153" s="358"/>
      <c r="N153" s="358"/>
      <c r="O153" s="358"/>
      <c r="P153" s="358"/>
      <c r="Q153" s="358"/>
      <c r="R153" s="358"/>
      <c r="S153" s="358"/>
      <c r="T153" s="358"/>
      <c r="U153" s="358"/>
      <c r="V153" s="358"/>
      <c r="W153" s="358"/>
      <c r="X153" s="358"/>
      <c r="Y153" s="358"/>
      <c r="Z153" s="358"/>
      <c r="AA153" s="358"/>
      <c r="AB153" s="358"/>
      <c r="AC153" s="358"/>
      <c r="AD153" s="358"/>
      <c r="AE153" s="358"/>
      <c r="AF153" s="358"/>
      <c r="AG153" s="358"/>
      <c r="AH153" s="358"/>
      <c r="AI153" s="358"/>
    </row>
    <row r="154" spans="1:35">
      <c r="A154" s="382"/>
      <c r="B154" s="387"/>
      <c r="C154" s="387"/>
      <c r="D154" s="387"/>
      <c r="E154" s="387"/>
      <c r="F154" s="384"/>
      <c r="G154" s="384"/>
      <c r="H154" s="383"/>
      <c r="I154" s="358"/>
      <c r="J154" s="358"/>
      <c r="K154" s="358"/>
      <c r="L154" s="358"/>
      <c r="M154" s="358"/>
      <c r="N154" s="358"/>
      <c r="O154" s="358"/>
      <c r="P154" s="358"/>
      <c r="Q154" s="358"/>
      <c r="R154" s="358"/>
      <c r="S154" s="358"/>
      <c r="T154" s="358"/>
      <c r="U154" s="358"/>
      <c r="V154" s="358"/>
      <c r="W154" s="358"/>
      <c r="X154" s="358"/>
      <c r="Y154" s="358"/>
      <c r="Z154" s="358"/>
      <c r="AA154" s="358"/>
      <c r="AB154" s="358"/>
      <c r="AC154" s="358"/>
      <c r="AD154" s="358"/>
      <c r="AE154" s="358"/>
      <c r="AF154" s="358"/>
      <c r="AG154" s="358"/>
      <c r="AH154" s="358"/>
      <c r="AI154" s="358"/>
    </row>
    <row r="155" spans="1:35">
      <c r="A155" s="382"/>
      <c r="B155" s="387"/>
      <c r="C155" s="387"/>
      <c r="D155" s="387"/>
      <c r="E155" s="387"/>
      <c r="F155" s="384"/>
      <c r="G155" s="384"/>
      <c r="H155" s="383"/>
      <c r="I155" s="358"/>
      <c r="J155" s="358"/>
      <c r="K155" s="358"/>
      <c r="L155" s="358"/>
      <c r="M155" s="358"/>
      <c r="N155" s="358"/>
      <c r="O155" s="358"/>
      <c r="P155" s="358"/>
      <c r="Q155" s="358"/>
      <c r="R155" s="358"/>
      <c r="S155" s="358"/>
      <c r="T155" s="358"/>
      <c r="U155" s="358"/>
      <c r="V155" s="358"/>
      <c r="W155" s="358"/>
      <c r="X155" s="358"/>
      <c r="Y155" s="358"/>
      <c r="Z155" s="358"/>
      <c r="AA155" s="358"/>
      <c r="AB155" s="358"/>
      <c r="AC155" s="358"/>
      <c r="AD155" s="358"/>
      <c r="AE155" s="358"/>
      <c r="AF155" s="358"/>
      <c r="AG155" s="358"/>
      <c r="AH155" s="358"/>
      <c r="AI155" s="358"/>
    </row>
    <row r="156" spans="1:35">
      <c r="A156" s="382"/>
      <c r="B156" s="387"/>
      <c r="C156" s="387"/>
      <c r="D156" s="387"/>
      <c r="E156" s="387"/>
      <c r="F156" s="384"/>
      <c r="G156" s="384"/>
      <c r="H156" s="383"/>
      <c r="I156" s="358"/>
      <c r="J156" s="358"/>
      <c r="K156" s="358"/>
      <c r="L156" s="358"/>
      <c r="M156" s="358"/>
      <c r="N156" s="358"/>
      <c r="O156" s="358"/>
      <c r="P156" s="358"/>
      <c r="Q156" s="358"/>
      <c r="R156" s="358"/>
      <c r="S156" s="358"/>
      <c r="T156" s="358"/>
      <c r="U156" s="358"/>
      <c r="V156" s="358"/>
      <c r="W156" s="358"/>
      <c r="X156" s="358"/>
      <c r="Y156" s="358"/>
      <c r="Z156" s="358"/>
      <c r="AA156" s="358"/>
      <c r="AB156" s="358"/>
      <c r="AC156" s="358"/>
      <c r="AD156" s="358"/>
      <c r="AE156" s="358"/>
      <c r="AF156" s="358"/>
      <c r="AG156" s="358"/>
      <c r="AH156" s="358"/>
      <c r="AI156" s="358"/>
    </row>
    <row r="157" spans="1:35">
      <c r="A157" s="382"/>
      <c r="B157" s="387"/>
      <c r="C157" s="387"/>
      <c r="D157" s="387"/>
      <c r="E157" s="387"/>
      <c r="F157" s="384"/>
      <c r="G157" s="384"/>
      <c r="H157" s="383"/>
      <c r="I157" s="358"/>
      <c r="J157" s="358"/>
      <c r="K157" s="358"/>
      <c r="L157" s="358"/>
      <c r="M157" s="358"/>
      <c r="N157" s="358"/>
      <c r="O157" s="358"/>
      <c r="P157" s="358"/>
      <c r="Q157" s="358"/>
      <c r="R157" s="358"/>
      <c r="S157" s="358"/>
      <c r="T157" s="358"/>
      <c r="U157" s="358"/>
      <c r="V157" s="358"/>
      <c r="W157" s="358"/>
      <c r="X157" s="358"/>
      <c r="Y157" s="358"/>
      <c r="Z157" s="358"/>
      <c r="AA157" s="358"/>
      <c r="AB157" s="358"/>
      <c r="AC157" s="358"/>
      <c r="AD157" s="358"/>
      <c r="AE157" s="358"/>
      <c r="AF157" s="358"/>
      <c r="AG157" s="358"/>
      <c r="AH157" s="358"/>
      <c r="AI157" s="358"/>
    </row>
    <row r="158" spans="1:35">
      <c r="A158" s="382"/>
      <c r="B158" s="387"/>
      <c r="C158" s="387"/>
      <c r="D158" s="387"/>
      <c r="E158" s="387"/>
      <c r="F158" s="384"/>
      <c r="G158" s="384"/>
      <c r="H158" s="383"/>
      <c r="I158" s="358"/>
      <c r="J158" s="358"/>
      <c r="K158" s="358"/>
      <c r="L158" s="358"/>
      <c r="M158" s="358"/>
      <c r="N158" s="358"/>
      <c r="O158" s="358"/>
      <c r="P158" s="358"/>
      <c r="Q158" s="358"/>
      <c r="R158" s="358"/>
      <c r="S158" s="358"/>
      <c r="T158" s="358"/>
      <c r="U158" s="358"/>
      <c r="V158" s="358"/>
      <c r="W158" s="358"/>
      <c r="X158" s="358"/>
      <c r="Y158" s="358"/>
      <c r="Z158" s="358"/>
      <c r="AA158" s="358"/>
      <c r="AB158" s="358"/>
      <c r="AC158" s="358"/>
      <c r="AD158" s="358"/>
      <c r="AE158" s="358"/>
      <c r="AF158" s="358"/>
      <c r="AG158" s="358"/>
      <c r="AH158" s="358"/>
      <c r="AI158" s="358"/>
    </row>
    <row r="159" spans="1:35">
      <c r="A159" s="382"/>
      <c r="B159" s="387"/>
      <c r="C159" s="387"/>
      <c r="D159" s="387"/>
      <c r="E159" s="387"/>
      <c r="F159" s="384"/>
      <c r="G159" s="384"/>
      <c r="H159" s="383"/>
      <c r="I159" s="358"/>
      <c r="J159" s="358"/>
      <c r="K159" s="358"/>
      <c r="L159" s="358"/>
      <c r="M159" s="358"/>
      <c r="N159" s="358"/>
      <c r="O159" s="358"/>
      <c r="P159" s="358"/>
      <c r="Q159" s="358"/>
      <c r="R159" s="358"/>
      <c r="S159" s="358"/>
      <c r="T159" s="358"/>
      <c r="U159" s="358"/>
      <c r="V159" s="358"/>
      <c r="W159" s="358"/>
      <c r="X159" s="358"/>
      <c r="Y159" s="358"/>
      <c r="Z159" s="358"/>
      <c r="AA159" s="358"/>
      <c r="AB159" s="358"/>
      <c r="AC159" s="358"/>
      <c r="AD159" s="358"/>
      <c r="AE159" s="358"/>
      <c r="AF159" s="358"/>
      <c r="AG159" s="358"/>
      <c r="AH159" s="358"/>
      <c r="AI159" s="358"/>
    </row>
    <row r="160" spans="1:35">
      <c r="A160" s="388"/>
      <c r="B160" s="387"/>
      <c r="C160" s="387"/>
      <c r="D160" s="387"/>
      <c r="E160" s="387"/>
      <c r="F160" s="387"/>
      <c r="G160" s="387"/>
      <c r="H160" s="383"/>
      <c r="I160" s="358"/>
      <c r="J160" s="358"/>
      <c r="K160" s="358"/>
      <c r="L160" s="358"/>
      <c r="M160" s="358"/>
      <c r="N160" s="358"/>
      <c r="O160" s="358"/>
      <c r="P160" s="358"/>
      <c r="Q160" s="358"/>
      <c r="R160" s="358"/>
      <c r="S160" s="358"/>
      <c r="T160" s="358"/>
      <c r="U160" s="358"/>
      <c r="V160" s="358"/>
      <c r="W160" s="358"/>
      <c r="X160" s="358"/>
      <c r="Y160" s="358"/>
      <c r="Z160" s="358"/>
      <c r="AA160" s="358"/>
      <c r="AB160" s="358"/>
      <c r="AC160" s="358"/>
      <c r="AD160" s="358"/>
      <c r="AE160" s="358"/>
      <c r="AF160" s="358"/>
      <c r="AG160" s="358"/>
      <c r="AH160" s="358"/>
      <c r="AI160" s="358"/>
    </row>
    <row r="161" spans="1:35">
      <c r="A161" s="388"/>
      <c r="B161" s="387"/>
      <c r="C161" s="387"/>
      <c r="D161" s="387"/>
      <c r="E161" s="387"/>
      <c r="F161" s="387"/>
      <c r="G161" s="387"/>
      <c r="H161" s="383"/>
      <c r="I161" s="358"/>
      <c r="J161" s="358"/>
      <c r="K161" s="358"/>
      <c r="L161" s="358"/>
      <c r="M161" s="358"/>
      <c r="N161" s="358"/>
      <c r="O161" s="358"/>
      <c r="P161" s="358"/>
      <c r="Q161" s="358"/>
      <c r="R161" s="358"/>
      <c r="S161" s="358"/>
      <c r="T161" s="358"/>
      <c r="U161" s="358"/>
      <c r="V161" s="358"/>
      <c r="W161" s="358"/>
      <c r="X161" s="358"/>
      <c r="Y161" s="358"/>
      <c r="Z161" s="358"/>
      <c r="AA161" s="358"/>
      <c r="AB161" s="358"/>
      <c r="AC161" s="358"/>
      <c r="AD161" s="358"/>
      <c r="AE161" s="358"/>
      <c r="AF161" s="358"/>
      <c r="AG161" s="358"/>
      <c r="AH161" s="358"/>
      <c r="AI161" s="358"/>
    </row>
    <row r="162" spans="1:35">
      <c r="A162" s="388"/>
      <c r="B162" s="387"/>
      <c r="C162" s="387"/>
      <c r="D162" s="387"/>
      <c r="E162" s="387"/>
      <c r="F162" s="387"/>
      <c r="G162" s="387"/>
      <c r="H162" s="383"/>
      <c r="I162" s="358"/>
      <c r="J162" s="358"/>
      <c r="K162" s="358"/>
      <c r="L162" s="358"/>
      <c r="M162" s="358"/>
      <c r="N162" s="358"/>
      <c r="O162" s="358"/>
      <c r="P162" s="358"/>
      <c r="Q162" s="358"/>
      <c r="R162" s="358"/>
      <c r="S162" s="358"/>
      <c r="T162" s="358"/>
      <c r="U162" s="358"/>
      <c r="V162" s="358"/>
      <c r="W162" s="358"/>
      <c r="X162" s="358"/>
      <c r="Y162" s="358"/>
      <c r="Z162" s="358"/>
      <c r="AA162" s="358"/>
      <c r="AB162" s="358"/>
      <c r="AC162" s="358"/>
      <c r="AD162" s="358"/>
      <c r="AE162" s="358"/>
      <c r="AF162" s="358"/>
      <c r="AG162" s="358"/>
      <c r="AH162" s="358"/>
      <c r="AI162" s="358"/>
    </row>
    <row r="163" spans="1:35">
      <c r="A163" s="388"/>
      <c r="B163" s="387"/>
      <c r="C163" s="387"/>
      <c r="D163" s="387"/>
      <c r="E163" s="387"/>
      <c r="F163" s="387"/>
      <c r="G163" s="387"/>
      <c r="H163" s="383"/>
      <c r="I163" s="358"/>
      <c r="J163" s="358"/>
      <c r="K163" s="358"/>
      <c r="L163" s="358"/>
      <c r="M163" s="358"/>
      <c r="N163" s="358"/>
      <c r="O163" s="358"/>
      <c r="P163" s="358"/>
      <c r="Q163" s="358"/>
      <c r="R163" s="358"/>
      <c r="S163" s="358"/>
      <c r="T163" s="358"/>
      <c r="U163" s="358"/>
      <c r="V163" s="358"/>
      <c r="W163" s="358"/>
      <c r="X163" s="358"/>
      <c r="Y163" s="358"/>
      <c r="Z163" s="358"/>
      <c r="AA163" s="358"/>
      <c r="AB163" s="358"/>
      <c r="AC163" s="358"/>
      <c r="AD163" s="358"/>
      <c r="AE163" s="358"/>
      <c r="AF163" s="358"/>
      <c r="AG163" s="358"/>
      <c r="AH163" s="358"/>
      <c r="AI163" s="358"/>
    </row>
    <row r="164" spans="1:35">
      <c r="A164" s="388"/>
      <c r="B164" s="387"/>
      <c r="C164" s="387"/>
      <c r="D164" s="387"/>
      <c r="E164" s="387"/>
      <c r="F164" s="387"/>
      <c r="G164" s="387"/>
      <c r="H164" s="383"/>
      <c r="I164" s="358"/>
      <c r="J164" s="358"/>
      <c r="K164" s="358"/>
      <c r="L164" s="358"/>
      <c r="M164" s="358"/>
      <c r="N164" s="358"/>
      <c r="O164" s="358"/>
      <c r="P164" s="358"/>
      <c r="Q164" s="358"/>
      <c r="R164" s="358"/>
      <c r="S164" s="358"/>
      <c r="T164" s="358"/>
      <c r="U164" s="358"/>
      <c r="V164" s="358"/>
      <c r="W164" s="358"/>
      <c r="X164" s="358"/>
      <c r="Y164" s="358"/>
      <c r="Z164" s="358"/>
      <c r="AA164" s="358"/>
      <c r="AB164" s="358"/>
      <c r="AC164" s="358"/>
      <c r="AD164" s="358"/>
      <c r="AE164" s="358"/>
      <c r="AF164" s="358"/>
      <c r="AG164" s="358"/>
      <c r="AH164" s="358"/>
      <c r="AI164" s="358"/>
    </row>
    <row r="165" spans="1:35">
      <c r="A165" s="388"/>
      <c r="B165" s="387"/>
      <c r="C165" s="387"/>
      <c r="D165" s="387"/>
      <c r="E165" s="387"/>
      <c r="F165" s="387"/>
      <c r="G165" s="387"/>
      <c r="H165" s="383"/>
      <c r="I165" s="358"/>
      <c r="J165" s="358"/>
      <c r="K165" s="358"/>
      <c r="L165" s="358"/>
      <c r="M165" s="358"/>
      <c r="N165" s="358"/>
      <c r="O165" s="358"/>
      <c r="P165" s="358"/>
      <c r="Q165" s="358"/>
      <c r="R165" s="358"/>
      <c r="S165" s="358"/>
      <c r="T165" s="358"/>
      <c r="U165" s="358"/>
      <c r="V165" s="358"/>
      <c r="W165" s="358"/>
      <c r="X165" s="358"/>
      <c r="Y165" s="358"/>
      <c r="Z165" s="358"/>
      <c r="AA165" s="358"/>
      <c r="AB165" s="358"/>
      <c r="AC165" s="358"/>
      <c r="AD165" s="358"/>
      <c r="AE165" s="358"/>
      <c r="AF165" s="358"/>
      <c r="AG165" s="358"/>
      <c r="AH165" s="358"/>
      <c r="AI165" s="358"/>
    </row>
    <row r="166" spans="1:35">
      <c r="A166" s="388"/>
      <c r="B166" s="387"/>
      <c r="C166" s="387"/>
      <c r="D166" s="387"/>
      <c r="E166" s="387"/>
      <c r="F166" s="387"/>
      <c r="G166" s="387"/>
      <c r="H166" s="383"/>
      <c r="I166" s="358"/>
      <c r="J166" s="358"/>
      <c r="K166" s="358"/>
      <c r="L166" s="358"/>
      <c r="M166" s="358"/>
      <c r="N166" s="358"/>
      <c r="O166" s="358"/>
      <c r="P166" s="358"/>
      <c r="Q166" s="358"/>
      <c r="R166" s="358"/>
      <c r="S166" s="358"/>
      <c r="T166" s="358"/>
      <c r="U166" s="358"/>
      <c r="V166" s="358"/>
      <c r="W166" s="358"/>
      <c r="X166" s="358"/>
      <c r="Y166" s="358"/>
      <c r="Z166" s="358"/>
      <c r="AA166" s="358"/>
      <c r="AB166" s="358"/>
      <c r="AC166" s="358"/>
      <c r="AD166" s="358"/>
      <c r="AE166" s="358"/>
      <c r="AF166" s="358"/>
      <c r="AG166" s="358"/>
      <c r="AH166" s="358"/>
      <c r="AI166" s="358"/>
    </row>
    <row r="167" spans="1:35">
      <c r="A167" s="388"/>
      <c r="B167" s="387"/>
      <c r="C167" s="387"/>
      <c r="D167" s="387"/>
      <c r="E167" s="387"/>
      <c r="F167" s="387"/>
      <c r="G167" s="387"/>
      <c r="H167" s="383"/>
      <c r="I167" s="358"/>
      <c r="J167" s="358"/>
      <c r="K167" s="358"/>
      <c r="L167" s="358"/>
      <c r="M167" s="358"/>
      <c r="N167" s="358"/>
      <c r="O167" s="358"/>
      <c r="P167" s="358"/>
      <c r="Q167" s="358"/>
      <c r="R167" s="358"/>
      <c r="S167" s="358"/>
      <c r="T167" s="358"/>
      <c r="U167" s="358"/>
      <c r="V167" s="358"/>
      <c r="W167" s="358"/>
      <c r="X167" s="358"/>
      <c r="Y167" s="358"/>
      <c r="Z167" s="358"/>
      <c r="AA167" s="358"/>
      <c r="AB167" s="358"/>
      <c r="AC167" s="358"/>
      <c r="AD167" s="358"/>
      <c r="AE167" s="358"/>
      <c r="AF167" s="358"/>
      <c r="AG167" s="358"/>
      <c r="AH167" s="358"/>
      <c r="AI167" s="358"/>
    </row>
    <row r="168" spans="1:35">
      <c r="A168" s="388"/>
      <c r="B168" s="387"/>
      <c r="C168" s="387"/>
      <c r="D168" s="387"/>
      <c r="E168" s="387"/>
      <c r="F168" s="387"/>
      <c r="G168" s="387"/>
      <c r="H168" s="383"/>
      <c r="I168" s="358"/>
      <c r="J168" s="358"/>
      <c r="K168" s="358"/>
      <c r="L168" s="358"/>
      <c r="M168" s="358"/>
      <c r="N168" s="358"/>
      <c r="O168" s="358"/>
      <c r="P168" s="358"/>
      <c r="Q168" s="358"/>
      <c r="R168" s="358"/>
      <c r="S168" s="358"/>
      <c r="T168" s="358"/>
      <c r="U168" s="358"/>
      <c r="V168" s="358"/>
      <c r="W168" s="358"/>
      <c r="X168" s="358"/>
      <c r="Y168" s="358"/>
      <c r="Z168" s="358"/>
      <c r="AA168" s="358"/>
      <c r="AB168" s="358"/>
      <c r="AC168" s="358"/>
      <c r="AD168" s="358"/>
      <c r="AE168" s="358"/>
      <c r="AF168" s="358"/>
      <c r="AG168" s="358"/>
      <c r="AH168" s="358"/>
      <c r="AI168" s="358"/>
    </row>
    <row r="169" spans="1:35">
      <c r="A169" s="388"/>
      <c r="B169" s="387"/>
      <c r="C169" s="387"/>
      <c r="D169" s="387"/>
      <c r="E169" s="387"/>
      <c r="F169" s="387"/>
      <c r="G169" s="387"/>
      <c r="H169" s="383"/>
      <c r="I169" s="358"/>
      <c r="J169" s="358"/>
      <c r="K169" s="358"/>
      <c r="L169" s="358"/>
      <c r="M169" s="358"/>
      <c r="N169" s="358"/>
      <c r="O169" s="358"/>
      <c r="P169" s="358"/>
      <c r="Q169" s="358"/>
      <c r="R169" s="358"/>
      <c r="S169" s="358"/>
      <c r="T169" s="358"/>
      <c r="U169" s="358"/>
      <c r="V169" s="358"/>
      <c r="W169" s="358"/>
      <c r="X169" s="358"/>
      <c r="Y169" s="358"/>
      <c r="Z169" s="358"/>
      <c r="AA169" s="358"/>
      <c r="AB169" s="358"/>
      <c r="AC169" s="358"/>
      <c r="AD169" s="358"/>
      <c r="AE169" s="358"/>
      <c r="AF169" s="358"/>
      <c r="AG169" s="358"/>
      <c r="AH169" s="358"/>
      <c r="AI169" s="358"/>
    </row>
    <row r="170" spans="1:35">
      <c r="A170" s="388"/>
      <c r="B170" s="387"/>
      <c r="C170" s="387"/>
      <c r="D170" s="387"/>
      <c r="E170" s="387"/>
      <c r="F170" s="387"/>
      <c r="G170" s="387"/>
      <c r="H170" s="383"/>
      <c r="I170" s="358"/>
      <c r="J170" s="358"/>
      <c r="K170" s="358"/>
      <c r="L170" s="358"/>
      <c r="M170" s="358"/>
      <c r="N170" s="358"/>
      <c r="O170" s="358"/>
      <c r="P170" s="358"/>
      <c r="Q170" s="358"/>
      <c r="R170" s="358"/>
      <c r="S170" s="358"/>
      <c r="T170" s="358"/>
      <c r="U170" s="358"/>
      <c r="V170" s="358"/>
      <c r="W170" s="358"/>
      <c r="X170" s="358"/>
      <c r="Y170" s="358"/>
      <c r="Z170" s="358"/>
      <c r="AA170" s="358"/>
      <c r="AB170" s="358"/>
      <c r="AC170" s="358"/>
      <c r="AD170" s="358"/>
      <c r="AE170" s="358"/>
      <c r="AF170" s="358"/>
      <c r="AG170" s="358"/>
      <c r="AH170" s="358"/>
      <c r="AI170" s="358"/>
    </row>
    <row r="171" spans="1:35">
      <c r="A171" s="388"/>
      <c r="B171" s="387"/>
      <c r="C171" s="387"/>
      <c r="D171" s="387"/>
      <c r="E171" s="387"/>
      <c r="F171" s="387"/>
      <c r="G171" s="387"/>
      <c r="H171" s="383"/>
      <c r="I171" s="358"/>
      <c r="J171" s="358"/>
      <c r="K171" s="358"/>
      <c r="L171" s="358"/>
      <c r="M171" s="358"/>
      <c r="N171" s="358"/>
      <c r="O171" s="358"/>
      <c r="P171" s="358"/>
      <c r="Q171" s="358"/>
      <c r="R171" s="358"/>
      <c r="S171" s="358"/>
      <c r="T171" s="358"/>
      <c r="U171" s="358"/>
      <c r="V171" s="358"/>
      <c r="W171" s="358"/>
      <c r="X171" s="358"/>
      <c r="Y171" s="358"/>
      <c r="Z171" s="358"/>
      <c r="AA171" s="358"/>
      <c r="AB171" s="358"/>
      <c r="AC171" s="358"/>
      <c r="AD171" s="358"/>
      <c r="AE171" s="358"/>
      <c r="AF171" s="358"/>
      <c r="AG171" s="358"/>
      <c r="AH171" s="358"/>
      <c r="AI171" s="358"/>
    </row>
    <row r="172" spans="1:35">
      <c r="A172" s="388"/>
      <c r="B172" s="387"/>
      <c r="C172" s="387"/>
      <c r="D172" s="387"/>
      <c r="E172" s="387"/>
      <c r="F172" s="387"/>
      <c r="G172" s="387"/>
      <c r="H172" s="383"/>
      <c r="I172" s="358"/>
      <c r="J172" s="358"/>
      <c r="K172" s="358"/>
      <c r="L172" s="358"/>
      <c r="M172" s="358"/>
      <c r="N172" s="358"/>
      <c r="O172" s="358"/>
      <c r="P172" s="358"/>
      <c r="Q172" s="358"/>
      <c r="R172" s="358"/>
      <c r="S172" s="358"/>
      <c r="T172" s="358"/>
      <c r="U172" s="358"/>
      <c r="V172" s="358"/>
      <c r="W172" s="358"/>
      <c r="X172" s="358"/>
      <c r="Y172" s="358"/>
      <c r="Z172" s="358"/>
      <c r="AA172" s="358"/>
      <c r="AB172" s="358"/>
      <c r="AC172" s="358"/>
      <c r="AD172" s="358"/>
      <c r="AE172" s="358"/>
      <c r="AF172" s="358"/>
      <c r="AG172" s="358"/>
      <c r="AH172" s="358"/>
      <c r="AI172" s="358"/>
    </row>
    <row r="173" spans="1:35">
      <c r="A173" s="388"/>
      <c r="B173" s="387"/>
      <c r="C173" s="387"/>
      <c r="D173" s="387"/>
      <c r="E173" s="387"/>
      <c r="F173" s="387"/>
      <c r="G173" s="387"/>
      <c r="H173" s="383"/>
      <c r="I173" s="358"/>
      <c r="J173" s="358"/>
      <c r="K173" s="358"/>
      <c r="L173" s="358"/>
      <c r="M173" s="358"/>
      <c r="N173" s="358"/>
      <c r="O173" s="358"/>
      <c r="P173" s="358"/>
      <c r="Q173" s="358"/>
      <c r="R173" s="358"/>
      <c r="S173" s="358"/>
      <c r="T173" s="358"/>
      <c r="U173" s="358"/>
      <c r="V173" s="358"/>
      <c r="W173" s="358"/>
      <c r="X173" s="358"/>
      <c r="Y173" s="358"/>
      <c r="Z173" s="358"/>
      <c r="AA173" s="358"/>
      <c r="AB173" s="358"/>
      <c r="AC173" s="358"/>
      <c r="AD173" s="358"/>
      <c r="AE173" s="358"/>
      <c r="AF173" s="358"/>
      <c r="AG173" s="358"/>
      <c r="AH173" s="358"/>
      <c r="AI173" s="358"/>
    </row>
    <row r="174" spans="1:35">
      <c r="A174" s="388"/>
      <c r="B174" s="387"/>
      <c r="C174" s="387"/>
      <c r="D174" s="387"/>
      <c r="E174" s="387"/>
      <c r="F174" s="387"/>
      <c r="G174" s="387"/>
      <c r="H174" s="383"/>
      <c r="I174" s="358"/>
      <c r="J174" s="358"/>
      <c r="K174" s="358"/>
      <c r="L174" s="358"/>
      <c r="M174" s="358"/>
      <c r="N174" s="358"/>
      <c r="O174" s="358"/>
      <c r="P174" s="358"/>
      <c r="Q174" s="358"/>
      <c r="R174" s="358"/>
      <c r="S174" s="358"/>
      <c r="T174" s="358"/>
      <c r="U174" s="358"/>
      <c r="V174" s="358"/>
      <c r="W174" s="358"/>
      <c r="X174" s="358"/>
      <c r="Y174" s="358"/>
      <c r="Z174" s="358"/>
      <c r="AA174" s="358"/>
      <c r="AB174" s="358"/>
      <c r="AC174" s="358"/>
      <c r="AD174" s="358"/>
      <c r="AE174" s="358"/>
      <c r="AF174" s="358"/>
      <c r="AG174" s="358"/>
      <c r="AH174" s="358"/>
      <c r="AI174" s="358"/>
    </row>
    <row r="175" spans="1:35">
      <c r="A175" s="388"/>
      <c r="B175" s="387"/>
      <c r="C175" s="387"/>
      <c r="D175" s="387"/>
      <c r="E175" s="387"/>
      <c r="F175" s="387"/>
      <c r="G175" s="387"/>
      <c r="H175" s="383"/>
      <c r="I175" s="358"/>
      <c r="J175" s="358"/>
      <c r="K175" s="358"/>
      <c r="L175" s="358"/>
      <c r="M175" s="358"/>
      <c r="N175" s="358"/>
      <c r="O175" s="358"/>
      <c r="P175" s="358"/>
      <c r="Q175" s="358"/>
      <c r="R175" s="358"/>
      <c r="S175" s="358"/>
      <c r="T175" s="358"/>
      <c r="U175" s="358"/>
      <c r="V175" s="358"/>
      <c r="W175" s="358"/>
      <c r="X175" s="358"/>
      <c r="Y175" s="358"/>
      <c r="Z175" s="358"/>
      <c r="AA175" s="358"/>
      <c r="AB175" s="358"/>
      <c r="AC175" s="358"/>
      <c r="AD175" s="358"/>
      <c r="AE175" s="358"/>
      <c r="AF175" s="358"/>
      <c r="AG175" s="358"/>
      <c r="AH175" s="358"/>
      <c r="AI175" s="358"/>
    </row>
    <row r="176" spans="1:35">
      <c r="A176" s="388"/>
      <c r="B176" s="387"/>
      <c r="C176" s="387"/>
      <c r="D176" s="387"/>
      <c r="E176" s="387"/>
      <c r="F176" s="387"/>
      <c r="G176" s="387"/>
      <c r="H176" s="383"/>
      <c r="I176" s="358"/>
      <c r="J176" s="358"/>
      <c r="K176" s="358"/>
      <c r="L176" s="358"/>
      <c r="M176" s="358"/>
      <c r="N176" s="358"/>
      <c r="O176" s="358"/>
      <c r="P176" s="358"/>
      <c r="Q176" s="358"/>
      <c r="R176" s="358"/>
      <c r="S176" s="358"/>
      <c r="T176" s="358"/>
      <c r="U176" s="358"/>
      <c r="V176" s="358"/>
      <c r="W176" s="358"/>
      <c r="X176" s="358"/>
      <c r="Y176" s="358"/>
      <c r="Z176" s="358"/>
      <c r="AA176" s="358"/>
      <c r="AB176" s="358"/>
      <c r="AC176" s="358"/>
      <c r="AD176" s="358"/>
      <c r="AE176" s="358"/>
      <c r="AF176" s="358"/>
      <c r="AG176" s="358"/>
      <c r="AH176" s="358"/>
      <c r="AI176" s="358"/>
    </row>
    <row r="177" spans="1:35">
      <c r="A177" s="388"/>
      <c r="B177" s="387"/>
      <c r="C177" s="387"/>
      <c r="D177" s="387"/>
      <c r="E177" s="387"/>
      <c r="F177" s="387"/>
      <c r="G177" s="387"/>
      <c r="H177" s="383"/>
      <c r="I177" s="358"/>
      <c r="J177" s="358"/>
      <c r="K177" s="358"/>
      <c r="L177" s="358"/>
      <c r="M177" s="358"/>
      <c r="N177" s="358"/>
      <c r="O177" s="358"/>
      <c r="P177" s="358"/>
      <c r="Q177" s="358"/>
      <c r="R177" s="358"/>
      <c r="S177" s="358"/>
      <c r="T177" s="358"/>
      <c r="U177" s="358"/>
      <c r="V177" s="358"/>
      <c r="W177" s="358"/>
      <c r="X177" s="358"/>
      <c r="Y177" s="358"/>
      <c r="Z177" s="358"/>
      <c r="AA177" s="358"/>
      <c r="AB177" s="358"/>
      <c r="AC177" s="358"/>
      <c r="AD177" s="358"/>
      <c r="AE177" s="358"/>
      <c r="AF177" s="358"/>
      <c r="AG177" s="358"/>
      <c r="AH177" s="358"/>
      <c r="AI177" s="358"/>
    </row>
    <row r="178" spans="1:35">
      <c r="A178" s="388"/>
      <c r="B178" s="387"/>
      <c r="C178" s="387"/>
      <c r="D178" s="387"/>
      <c r="E178" s="387"/>
      <c r="F178" s="387"/>
      <c r="G178" s="387"/>
      <c r="H178" s="383"/>
      <c r="I178" s="358"/>
      <c r="J178" s="358"/>
      <c r="K178" s="358"/>
      <c r="L178" s="358"/>
      <c r="M178" s="358"/>
      <c r="N178" s="358"/>
      <c r="O178" s="358"/>
      <c r="P178" s="358"/>
      <c r="Q178" s="358"/>
      <c r="R178" s="358"/>
      <c r="S178" s="358"/>
      <c r="T178" s="358"/>
      <c r="U178" s="358"/>
      <c r="V178" s="358"/>
      <c r="W178" s="358"/>
      <c r="X178" s="358"/>
      <c r="Y178" s="358"/>
      <c r="Z178" s="358"/>
      <c r="AA178" s="358"/>
      <c r="AB178" s="358"/>
      <c r="AC178" s="358"/>
      <c r="AD178" s="358"/>
      <c r="AE178" s="358"/>
      <c r="AF178" s="358"/>
      <c r="AG178" s="358"/>
      <c r="AH178" s="358"/>
      <c r="AI178" s="358"/>
    </row>
    <row r="179" spans="1:35">
      <c r="A179" s="388"/>
      <c r="B179" s="387"/>
      <c r="C179" s="387"/>
      <c r="D179" s="387"/>
      <c r="E179" s="387"/>
      <c r="F179" s="387"/>
      <c r="G179" s="387"/>
      <c r="H179" s="383"/>
      <c r="I179" s="358"/>
      <c r="J179" s="358"/>
      <c r="K179" s="358"/>
      <c r="L179" s="358"/>
      <c r="M179" s="358"/>
      <c r="N179" s="358"/>
      <c r="O179" s="358"/>
      <c r="P179" s="358"/>
      <c r="Q179" s="358"/>
      <c r="R179" s="358"/>
      <c r="S179" s="358"/>
      <c r="T179" s="358"/>
      <c r="U179" s="358"/>
      <c r="V179" s="358"/>
      <c r="W179" s="358"/>
      <c r="X179" s="358"/>
      <c r="Y179" s="358"/>
      <c r="Z179" s="358"/>
      <c r="AA179" s="358"/>
      <c r="AB179" s="358"/>
      <c r="AC179" s="358"/>
      <c r="AD179" s="358"/>
      <c r="AE179" s="358"/>
      <c r="AF179" s="358"/>
      <c r="AG179" s="358"/>
      <c r="AH179" s="358"/>
      <c r="AI179" s="358"/>
    </row>
    <row r="180" spans="1:35">
      <c r="A180" s="388"/>
      <c r="B180" s="387"/>
      <c r="C180" s="387"/>
      <c r="D180" s="387"/>
      <c r="E180" s="387"/>
      <c r="F180" s="387"/>
      <c r="G180" s="387"/>
      <c r="H180" s="383"/>
      <c r="I180" s="358"/>
      <c r="J180" s="358"/>
      <c r="K180" s="358"/>
      <c r="L180" s="358"/>
      <c r="M180" s="358"/>
      <c r="N180" s="358"/>
      <c r="O180" s="358"/>
      <c r="P180" s="358"/>
      <c r="Q180" s="358"/>
      <c r="R180" s="358"/>
      <c r="S180" s="358"/>
      <c r="T180" s="358"/>
      <c r="U180" s="358"/>
      <c r="V180" s="358"/>
      <c r="W180" s="358"/>
      <c r="X180" s="358"/>
      <c r="Y180" s="358"/>
      <c r="Z180" s="358"/>
      <c r="AA180" s="358"/>
      <c r="AB180" s="358"/>
      <c r="AC180" s="358"/>
      <c r="AD180" s="358"/>
      <c r="AE180" s="358"/>
      <c r="AF180" s="358"/>
      <c r="AG180" s="358"/>
      <c r="AH180" s="358"/>
      <c r="AI180" s="358"/>
    </row>
    <row r="181" spans="1:35">
      <c r="A181" s="388"/>
      <c r="B181" s="387"/>
      <c r="C181" s="387"/>
      <c r="D181" s="387"/>
      <c r="E181" s="387"/>
      <c r="F181" s="387"/>
      <c r="G181" s="387"/>
      <c r="H181" s="383"/>
      <c r="I181" s="358"/>
      <c r="J181" s="358"/>
      <c r="K181" s="358"/>
      <c r="L181" s="358"/>
      <c r="M181" s="358"/>
      <c r="N181" s="358"/>
      <c r="O181" s="358"/>
      <c r="P181" s="358"/>
      <c r="Q181" s="358"/>
      <c r="R181" s="358"/>
      <c r="S181" s="358"/>
      <c r="T181" s="358"/>
      <c r="U181" s="358"/>
      <c r="V181" s="358"/>
      <c r="W181" s="358"/>
      <c r="X181" s="358"/>
      <c r="Y181" s="358"/>
      <c r="Z181" s="358"/>
      <c r="AA181" s="358"/>
      <c r="AB181" s="358"/>
      <c r="AC181" s="358"/>
      <c r="AD181" s="358"/>
      <c r="AE181" s="358"/>
      <c r="AF181" s="358"/>
      <c r="AG181" s="358"/>
      <c r="AH181" s="358"/>
      <c r="AI181" s="358"/>
    </row>
    <row r="182" spans="1:35">
      <c r="A182" s="388"/>
      <c r="B182" s="387"/>
      <c r="C182" s="387"/>
      <c r="D182" s="387"/>
      <c r="E182" s="387"/>
      <c r="F182" s="387"/>
      <c r="G182" s="387"/>
      <c r="H182" s="383"/>
      <c r="I182" s="358"/>
      <c r="J182" s="358"/>
      <c r="K182" s="358"/>
      <c r="L182" s="358"/>
      <c r="M182" s="358"/>
      <c r="N182" s="358"/>
      <c r="O182" s="358"/>
      <c r="P182" s="358"/>
      <c r="Q182" s="358"/>
      <c r="R182" s="358"/>
      <c r="S182" s="358"/>
      <c r="T182" s="358"/>
      <c r="U182" s="358"/>
      <c r="V182" s="358"/>
      <c r="W182" s="358"/>
      <c r="X182" s="358"/>
      <c r="Y182" s="358"/>
      <c r="Z182" s="358"/>
      <c r="AA182" s="358"/>
      <c r="AB182" s="358"/>
      <c r="AC182" s="358"/>
      <c r="AD182" s="358"/>
      <c r="AE182" s="358"/>
      <c r="AF182" s="358"/>
      <c r="AG182" s="358"/>
      <c r="AH182" s="358"/>
      <c r="AI182" s="358"/>
    </row>
    <row r="183" spans="1:35">
      <c r="A183" s="388"/>
      <c r="B183" s="387"/>
      <c r="C183" s="387"/>
      <c r="D183" s="387"/>
      <c r="E183" s="387"/>
      <c r="F183" s="387"/>
      <c r="G183" s="387"/>
      <c r="H183" s="383"/>
      <c r="I183" s="358"/>
      <c r="J183" s="358"/>
      <c r="K183" s="358"/>
      <c r="L183" s="358"/>
      <c r="M183" s="358"/>
      <c r="N183" s="358"/>
      <c r="O183" s="358"/>
      <c r="P183" s="358"/>
      <c r="Q183" s="358"/>
      <c r="R183" s="358"/>
      <c r="S183" s="358"/>
      <c r="T183" s="358"/>
      <c r="U183" s="358"/>
      <c r="V183" s="358"/>
      <c r="W183" s="358"/>
      <c r="X183" s="358"/>
      <c r="Y183" s="358"/>
      <c r="Z183" s="358"/>
      <c r="AA183" s="358"/>
      <c r="AB183" s="358"/>
      <c r="AC183" s="358"/>
      <c r="AD183" s="358"/>
      <c r="AE183" s="358"/>
      <c r="AF183" s="358"/>
      <c r="AG183" s="358"/>
      <c r="AH183" s="358"/>
      <c r="AI183" s="358"/>
    </row>
    <row r="184" spans="1:35">
      <c r="A184" s="388"/>
      <c r="B184" s="387"/>
      <c r="C184" s="387"/>
      <c r="D184" s="387"/>
      <c r="E184" s="387"/>
      <c r="F184" s="387"/>
      <c r="G184" s="387"/>
      <c r="H184" s="383"/>
      <c r="I184" s="358"/>
      <c r="J184" s="358"/>
      <c r="K184" s="358"/>
      <c r="L184" s="358"/>
      <c r="M184" s="358"/>
      <c r="N184" s="358"/>
      <c r="O184" s="358"/>
      <c r="P184" s="358"/>
      <c r="Q184" s="358"/>
      <c r="R184" s="358"/>
      <c r="S184" s="358"/>
      <c r="T184" s="358"/>
      <c r="U184" s="358"/>
      <c r="V184" s="358"/>
      <c r="W184" s="358"/>
      <c r="X184" s="358"/>
      <c r="Y184" s="358"/>
      <c r="Z184" s="358"/>
      <c r="AA184" s="358"/>
      <c r="AB184" s="358"/>
      <c r="AC184" s="358"/>
      <c r="AD184" s="358"/>
      <c r="AE184" s="358"/>
      <c r="AF184" s="358"/>
      <c r="AG184" s="358"/>
      <c r="AH184" s="358"/>
      <c r="AI184" s="358"/>
    </row>
    <row r="185" spans="1:35">
      <c r="A185" s="388"/>
      <c r="B185" s="387"/>
      <c r="C185" s="387"/>
      <c r="D185" s="387"/>
      <c r="E185" s="387"/>
      <c r="F185" s="387"/>
      <c r="G185" s="387"/>
      <c r="H185" s="383"/>
      <c r="I185" s="358"/>
      <c r="J185" s="358"/>
      <c r="K185" s="358"/>
      <c r="L185" s="358"/>
      <c r="M185" s="358"/>
      <c r="N185" s="358"/>
      <c r="O185" s="358"/>
      <c r="P185" s="358"/>
      <c r="Q185" s="358"/>
      <c r="R185" s="358"/>
      <c r="S185" s="358"/>
      <c r="T185" s="358"/>
      <c r="U185" s="358"/>
      <c r="V185" s="358"/>
      <c r="W185" s="358"/>
      <c r="X185" s="358"/>
      <c r="Y185" s="358"/>
      <c r="Z185" s="358"/>
      <c r="AA185" s="358"/>
      <c r="AB185" s="358"/>
      <c r="AC185" s="358"/>
      <c r="AD185" s="358"/>
      <c r="AE185" s="358"/>
      <c r="AF185" s="358"/>
      <c r="AG185" s="358"/>
      <c r="AH185" s="358"/>
      <c r="AI185" s="358"/>
    </row>
    <row r="186" spans="1:35">
      <c r="A186" s="388"/>
      <c r="B186" s="387"/>
      <c r="C186" s="387"/>
      <c r="D186" s="387"/>
      <c r="E186" s="387"/>
      <c r="F186" s="387"/>
      <c r="G186" s="387"/>
      <c r="H186" s="383"/>
      <c r="I186" s="358"/>
      <c r="J186" s="358"/>
      <c r="K186" s="358"/>
      <c r="L186" s="358"/>
      <c r="M186" s="358"/>
      <c r="N186" s="358"/>
      <c r="O186" s="358"/>
      <c r="P186" s="358"/>
      <c r="Q186" s="358"/>
      <c r="R186" s="358"/>
      <c r="S186" s="358"/>
      <c r="T186" s="358"/>
      <c r="U186" s="358"/>
      <c r="V186" s="358"/>
      <c r="W186" s="358"/>
      <c r="X186" s="358"/>
      <c r="Y186" s="358"/>
      <c r="Z186" s="358"/>
      <c r="AA186" s="358"/>
      <c r="AB186" s="358"/>
      <c r="AC186" s="358"/>
      <c r="AD186" s="358"/>
      <c r="AE186" s="358"/>
      <c r="AF186" s="358"/>
      <c r="AG186" s="358"/>
      <c r="AH186" s="358"/>
      <c r="AI186" s="358"/>
    </row>
    <row r="187" spans="1:35">
      <c r="A187" s="388"/>
      <c r="B187" s="387"/>
      <c r="C187" s="387"/>
      <c r="D187" s="387"/>
      <c r="E187" s="387"/>
      <c r="F187" s="387"/>
      <c r="G187" s="387"/>
      <c r="H187" s="383"/>
      <c r="I187" s="358"/>
      <c r="J187" s="358"/>
      <c r="K187" s="358"/>
      <c r="L187" s="358"/>
      <c r="M187" s="358"/>
      <c r="N187" s="358"/>
      <c r="O187" s="358"/>
      <c r="P187" s="358"/>
      <c r="Q187" s="358"/>
      <c r="R187" s="358"/>
      <c r="S187" s="358"/>
      <c r="T187" s="358"/>
      <c r="U187" s="358"/>
      <c r="V187" s="358"/>
      <c r="W187" s="358"/>
      <c r="X187" s="358"/>
      <c r="Y187" s="358"/>
      <c r="Z187" s="358"/>
      <c r="AA187" s="358"/>
      <c r="AB187" s="358"/>
      <c r="AC187" s="358"/>
      <c r="AD187" s="358"/>
      <c r="AE187" s="358"/>
      <c r="AF187" s="358"/>
      <c r="AG187" s="358"/>
      <c r="AH187" s="358"/>
      <c r="AI187" s="358"/>
    </row>
    <row r="188" spans="1:35">
      <c r="A188" s="388"/>
      <c r="B188" s="387"/>
      <c r="C188" s="387"/>
      <c r="D188" s="387"/>
      <c r="E188" s="387"/>
      <c r="F188" s="387"/>
      <c r="G188" s="387"/>
      <c r="H188" s="383"/>
      <c r="I188" s="358"/>
      <c r="J188" s="358"/>
      <c r="K188" s="358"/>
      <c r="L188" s="358"/>
      <c r="M188" s="358"/>
      <c r="N188" s="358"/>
      <c r="O188" s="358"/>
      <c r="P188" s="358"/>
      <c r="Q188" s="358"/>
      <c r="R188" s="358"/>
      <c r="S188" s="358"/>
      <c r="T188" s="358"/>
      <c r="U188" s="358"/>
      <c r="V188" s="358"/>
      <c r="W188" s="358"/>
      <c r="X188" s="358"/>
      <c r="Y188" s="358"/>
      <c r="Z188" s="358"/>
      <c r="AA188" s="358"/>
      <c r="AB188" s="358"/>
      <c r="AC188" s="358"/>
      <c r="AD188" s="358"/>
      <c r="AE188" s="358"/>
      <c r="AF188" s="358"/>
      <c r="AG188" s="358"/>
      <c r="AH188" s="358"/>
      <c r="AI188" s="358"/>
    </row>
    <row r="189" spans="1:35">
      <c r="A189" s="388"/>
      <c r="B189" s="387"/>
      <c r="C189" s="387"/>
      <c r="D189" s="387"/>
      <c r="E189" s="387"/>
      <c r="F189" s="387"/>
      <c r="G189" s="387"/>
      <c r="H189" s="383"/>
      <c r="I189" s="358"/>
      <c r="J189" s="358"/>
      <c r="K189" s="358"/>
      <c r="L189" s="358"/>
      <c r="M189" s="358"/>
      <c r="N189" s="358"/>
      <c r="O189" s="358"/>
      <c r="P189" s="358"/>
      <c r="Q189" s="358"/>
      <c r="R189" s="358"/>
      <c r="S189" s="358"/>
      <c r="T189" s="358"/>
      <c r="U189" s="358"/>
      <c r="V189" s="358"/>
      <c r="W189" s="358"/>
      <c r="X189" s="358"/>
      <c r="Y189" s="358"/>
      <c r="Z189" s="358"/>
      <c r="AA189" s="358"/>
      <c r="AB189" s="358"/>
      <c r="AC189" s="358"/>
      <c r="AD189" s="358"/>
      <c r="AE189" s="358"/>
      <c r="AF189" s="358"/>
      <c r="AG189" s="358"/>
      <c r="AH189" s="358"/>
      <c r="AI189" s="358"/>
    </row>
    <row r="190" spans="1:35">
      <c r="A190" s="388"/>
      <c r="B190" s="387"/>
      <c r="C190" s="387"/>
      <c r="D190" s="387"/>
      <c r="E190" s="387"/>
      <c r="F190" s="387"/>
      <c r="G190" s="387"/>
      <c r="H190" s="383"/>
      <c r="I190" s="358"/>
      <c r="J190" s="358"/>
      <c r="K190" s="358"/>
      <c r="L190" s="358"/>
      <c r="M190" s="358"/>
      <c r="N190" s="358"/>
      <c r="O190" s="358"/>
      <c r="P190" s="358"/>
      <c r="Q190" s="358"/>
      <c r="R190" s="358"/>
      <c r="S190" s="358"/>
      <c r="T190" s="358"/>
      <c r="U190" s="358"/>
      <c r="V190" s="358"/>
      <c r="W190" s="358"/>
      <c r="X190" s="358"/>
      <c r="Y190" s="358"/>
      <c r="Z190" s="358"/>
      <c r="AA190" s="358"/>
      <c r="AB190" s="358"/>
      <c r="AC190" s="358"/>
      <c r="AD190" s="358"/>
      <c r="AE190" s="358"/>
      <c r="AF190" s="358"/>
      <c r="AG190" s="358"/>
      <c r="AH190" s="358"/>
      <c r="AI190" s="358"/>
    </row>
    <row r="191" spans="1:35">
      <c r="A191" s="388"/>
      <c r="B191" s="387"/>
      <c r="C191" s="387"/>
      <c r="D191" s="387"/>
      <c r="E191" s="387"/>
      <c r="F191" s="387"/>
      <c r="G191" s="387"/>
      <c r="H191" s="383"/>
      <c r="I191" s="358"/>
      <c r="J191" s="358"/>
      <c r="K191" s="358"/>
      <c r="L191" s="358"/>
      <c r="M191" s="358"/>
      <c r="N191" s="358"/>
      <c r="O191" s="358"/>
      <c r="P191" s="358"/>
      <c r="Q191" s="358"/>
      <c r="R191" s="358"/>
      <c r="S191" s="358"/>
      <c r="T191" s="358"/>
      <c r="U191" s="358"/>
      <c r="V191" s="358"/>
      <c r="W191" s="358"/>
      <c r="X191" s="358"/>
      <c r="Y191" s="358"/>
      <c r="Z191" s="358"/>
      <c r="AA191" s="358"/>
      <c r="AB191" s="358"/>
      <c r="AC191" s="358"/>
      <c r="AD191" s="358"/>
      <c r="AE191" s="358"/>
      <c r="AF191" s="358"/>
      <c r="AG191" s="358"/>
      <c r="AH191" s="358"/>
      <c r="AI191" s="358"/>
    </row>
    <row r="192" spans="1:35">
      <c r="A192" s="388"/>
      <c r="B192" s="387"/>
      <c r="C192" s="387"/>
      <c r="D192" s="387"/>
      <c r="E192" s="387"/>
      <c r="F192" s="387"/>
      <c r="G192" s="387"/>
      <c r="H192" s="383"/>
      <c r="I192" s="358"/>
      <c r="J192" s="358"/>
      <c r="K192" s="358"/>
      <c r="L192" s="358"/>
      <c r="M192" s="358"/>
      <c r="N192" s="358"/>
      <c r="O192" s="358"/>
      <c r="P192" s="358"/>
      <c r="Q192" s="358"/>
      <c r="R192" s="358"/>
      <c r="S192" s="358"/>
      <c r="T192" s="358"/>
      <c r="U192" s="358"/>
      <c r="V192" s="358"/>
      <c r="W192" s="358"/>
      <c r="X192" s="358"/>
      <c r="Y192" s="358"/>
      <c r="Z192" s="358"/>
      <c r="AA192" s="358"/>
      <c r="AB192" s="358"/>
      <c r="AC192" s="358"/>
      <c r="AD192" s="358"/>
      <c r="AE192" s="358"/>
      <c r="AF192" s="358"/>
      <c r="AG192" s="358"/>
      <c r="AH192" s="358"/>
      <c r="AI192" s="358"/>
    </row>
    <row r="193" spans="1:35">
      <c r="A193" s="388"/>
      <c r="B193" s="387"/>
      <c r="C193" s="387"/>
      <c r="D193" s="387"/>
      <c r="E193" s="387"/>
      <c r="F193" s="387"/>
      <c r="G193" s="387"/>
      <c r="H193" s="383"/>
      <c r="I193" s="358"/>
      <c r="J193" s="358"/>
      <c r="K193" s="358"/>
      <c r="L193" s="358"/>
      <c r="M193" s="358"/>
      <c r="N193" s="358"/>
      <c r="O193" s="358"/>
      <c r="P193" s="358"/>
      <c r="Q193" s="358"/>
      <c r="R193" s="358"/>
      <c r="S193" s="358"/>
      <c r="T193" s="358"/>
      <c r="U193" s="358"/>
      <c r="V193" s="358"/>
      <c r="W193" s="358"/>
      <c r="X193" s="358"/>
      <c r="Y193" s="358"/>
      <c r="Z193" s="358"/>
      <c r="AA193" s="358"/>
      <c r="AB193" s="358"/>
      <c r="AC193" s="358"/>
      <c r="AD193" s="358"/>
      <c r="AE193" s="358"/>
      <c r="AF193" s="358"/>
      <c r="AG193" s="358"/>
      <c r="AH193" s="358"/>
      <c r="AI193" s="358"/>
    </row>
    <row r="194" spans="1:35">
      <c r="A194" s="388"/>
      <c r="B194" s="387"/>
      <c r="C194" s="387"/>
      <c r="D194" s="387"/>
      <c r="E194" s="387"/>
      <c r="F194" s="387"/>
      <c r="G194" s="387"/>
      <c r="H194" s="383"/>
      <c r="I194" s="358"/>
      <c r="J194" s="358"/>
      <c r="K194" s="358"/>
      <c r="L194" s="358"/>
      <c r="M194" s="358"/>
      <c r="N194" s="358"/>
      <c r="O194" s="358"/>
      <c r="P194" s="358"/>
      <c r="Q194" s="358"/>
      <c r="R194" s="358"/>
      <c r="S194" s="358"/>
      <c r="T194" s="358"/>
      <c r="U194" s="358"/>
      <c r="V194" s="358"/>
      <c r="W194" s="358"/>
      <c r="X194" s="358"/>
      <c r="Y194" s="358"/>
      <c r="Z194" s="358"/>
      <c r="AA194" s="358"/>
      <c r="AB194" s="358"/>
      <c r="AC194" s="358"/>
      <c r="AD194" s="358"/>
      <c r="AE194" s="358"/>
      <c r="AF194" s="358"/>
      <c r="AG194" s="358"/>
      <c r="AH194" s="358"/>
      <c r="AI194" s="358"/>
    </row>
    <row r="195" spans="1:35">
      <c r="A195" s="388"/>
      <c r="B195" s="387"/>
      <c r="C195" s="387"/>
      <c r="D195" s="387"/>
      <c r="E195" s="387"/>
      <c r="F195" s="387"/>
      <c r="G195" s="387"/>
      <c r="H195" s="383"/>
      <c r="I195" s="358"/>
      <c r="J195" s="358"/>
      <c r="K195" s="358"/>
      <c r="L195" s="358"/>
      <c r="M195" s="358"/>
      <c r="N195" s="358"/>
      <c r="O195" s="358"/>
      <c r="P195" s="358"/>
      <c r="Q195" s="358"/>
      <c r="R195" s="358"/>
      <c r="S195" s="358"/>
      <c r="T195" s="358"/>
      <c r="U195" s="358"/>
      <c r="V195" s="358"/>
      <c r="W195" s="358"/>
      <c r="X195" s="358"/>
      <c r="Y195" s="358"/>
      <c r="Z195" s="358"/>
      <c r="AA195" s="358"/>
      <c r="AB195" s="358"/>
      <c r="AC195" s="358"/>
      <c r="AD195" s="358"/>
      <c r="AE195" s="358"/>
      <c r="AF195" s="358"/>
      <c r="AG195" s="358"/>
      <c r="AH195" s="358"/>
      <c r="AI195" s="358"/>
    </row>
    <row r="196" spans="1:35">
      <c r="A196" s="388"/>
      <c r="B196" s="387"/>
      <c r="C196" s="387"/>
      <c r="D196" s="387"/>
      <c r="E196" s="387"/>
      <c r="F196" s="387"/>
      <c r="G196" s="387"/>
      <c r="H196" s="383"/>
      <c r="I196" s="358"/>
      <c r="J196" s="358"/>
      <c r="K196" s="358"/>
      <c r="L196" s="358"/>
      <c r="M196" s="358"/>
      <c r="N196" s="358"/>
      <c r="O196" s="358"/>
      <c r="P196" s="358"/>
      <c r="Q196" s="358"/>
      <c r="R196" s="358"/>
      <c r="S196" s="358"/>
      <c r="T196" s="358"/>
      <c r="U196" s="358"/>
      <c r="V196" s="358"/>
      <c r="W196" s="358"/>
      <c r="X196" s="358"/>
      <c r="Y196" s="358"/>
      <c r="Z196" s="358"/>
      <c r="AA196" s="358"/>
      <c r="AB196" s="358"/>
      <c r="AC196" s="358"/>
      <c r="AD196" s="358"/>
      <c r="AE196" s="358"/>
      <c r="AF196" s="358"/>
      <c r="AG196" s="358"/>
      <c r="AH196" s="358"/>
      <c r="AI196" s="358"/>
    </row>
    <row r="197" spans="1:35">
      <c r="A197" s="388"/>
      <c r="B197" s="387"/>
      <c r="C197" s="387"/>
      <c r="D197" s="387"/>
      <c r="E197" s="387"/>
      <c r="F197" s="387"/>
      <c r="G197" s="387"/>
      <c r="H197" s="383"/>
      <c r="I197" s="358"/>
      <c r="J197" s="358"/>
      <c r="K197" s="358"/>
      <c r="L197" s="358"/>
      <c r="M197" s="358"/>
      <c r="N197" s="358"/>
      <c r="O197" s="358"/>
      <c r="P197" s="358"/>
      <c r="Q197" s="358"/>
      <c r="R197" s="358"/>
      <c r="S197" s="358"/>
      <c r="T197" s="358"/>
      <c r="U197" s="358"/>
      <c r="V197" s="358"/>
      <c r="W197" s="358"/>
      <c r="X197" s="358"/>
      <c r="Y197" s="358"/>
      <c r="Z197" s="358"/>
      <c r="AA197" s="358"/>
      <c r="AB197" s="358"/>
      <c r="AC197" s="358"/>
      <c r="AD197" s="358"/>
      <c r="AE197" s="358"/>
      <c r="AF197" s="358"/>
      <c r="AG197" s="358"/>
      <c r="AH197" s="358"/>
      <c r="AI197" s="358"/>
    </row>
    <row r="198" spans="1:35">
      <c r="A198" s="388"/>
      <c r="B198" s="387"/>
      <c r="C198" s="387"/>
      <c r="D198" s="387"/>
      <c r="E198" s="387"/>
      <c r="F198" s="387"/>
      <c r="G198" s="387"/>
      <c r="H198" s="383"/>
      <c r="I198" s="358"/>
      <c r="J198" s="358"/>
      <c r="K198" s="358"/>
      <c r="L198" s="358"/>
      <c r="M198" s="358"/>
      <c r="N198" s="358"/>
      <c r="O198" s="358"/>
      <c r="P198" s="358"/>
      <c r="Q198" s="358"/>
      <c r="R198" s="358"/>
      <c r="S198" s="358"/>
      <c r="T198" s="358"/>
      <c r="U198" s="358"/>
      <c r="V198" s="358"/>
      <c r="W198" s="358"/>
      <c r="X198" s="358"/>
      <c r="Y198" s="358"/>
      <c r="Z198" s="358"/>
      <c r="AA198" s="358"/>
      <c r="AB198" s="358"/>
      <c r="AC198" s="358"/>
      <c r="AD198" s="358"/>
      <c r="AE198" s="358"/>
      <c r="AF198" s="358"/>
      <c r="AG198" s="358"/>
      <c r="AH198" s="358"/>
      <c r="AI198" s="358"/>
    </row>
    <row r="199" spans="1:35">
      <c r="A199" s="388"/>
      <c r="B199" s="387"/>
      <c r="C199" s="387"/>
      <c r="D199" s="387"/>
      <c r="E199" s="387"/>
      <c r="F199" s="387"/>
      <c r="G199" s="387"/>
      <c r="H199" s="383"/>
      <c r="I199" s="358"/>
      <c r="J199" s="358"/>
      <c r="K199" s="358"/>
      <c r="L199" s="358"/>
      <c r="M199" s="358"/>
      <c r="N199" s="358"/>
      <c r="O199" s="358"/>
      <c r="P199" s="358"/>
      <c r="Q199" s="358"/>
      <c r="R199" s="358"/>
      <c r="S199" s="358"/>
      <c r="T199" s="358"/>
      <c r="U199" s="358"/>
      <c r="V199" s="358"/>
      <c r="W199" s="358"/>
      <c r="X199" s="358"/>
      <c r="Y199" s="358"/>
      <c r="Z199" s="358"/>
      <c r="AA199" s="358"/>
      <c r="AB199" s="358"/>
      <c r="AC199" s="358"/>
      <c r="AD199" s="358"/>
      <c r="AE199" s="358"/>
      <c r="AF199" s="358"/>
      <c r="AG199" s="358"/>
      <c r="AH199" s="358"/>
      <c r="AI199" s="358"/>
    </row>
    <row r="200" spans="1:35">
      <c r="I200" s="358"/>
      <c r="J200" s="358"/>
      <c r="K200" s="358"/>
      <c r="L200" s="358"/>
      <c r="M200" s="358"/>
      <c r="N200" s="358"/>
      <c r="O200" s="358"/>
      <c r="P200" s="358"/>
      <c r="Q200" s="358"/>
      <c r="R200" s="358"/>
      <c r="S200" s="358"/>
      <c r="T200" s="358"/>
      <c r="U200" s="358"/>
      <c r="V200" s="358"/>
      <c r="W200" s="358"/>
      <c r="X200" s="358"/>
      <c r="Y200" s="358"/>
      <c r="Z200" s="358"/>
      <c r="AA200" s="358"/>
      <c r="AB200" s="358"/>
      <c r="AC200" s="358"/>
      <c r="AD200" s="358"/>
      <c r="AE200" s="358"/>
      <c r="AF200" s="358"/>
      <c r="AG200" s="358"/>
      <c r="AH200" s="358"/>
      <c r="AI200" s="358"/>
    </row>
    <row r="201" spans="1:35">
      <c r="I201" s="358"/>
      <c r="J201" s="358"/>
      <c r="K201" s="358"/>
      <c r="L201" s="358"/>
      <c r="M201" s="358"/>
      <c r="N201" s="358"/>
      <c r="O201" s="358"/>
      <c r="P201" s="358"/>
      <c r="Q201" s="358"/>
      <c r="R201" s="358"/>
      <c r="S201" s="358"/>
      <c r="T201" s="358"/>
      <c r="U201" s="358"/>
      <c r="V201" s="358"/>
      <c r="W201" s="358"/>
      <c r="X201" s="358"/>
      <c r="Y201" s="358"/>
      <c r="Z201" s="358"/>
      <c r="AA201" s="358"/>
      <c r="AB201" s="358"/>
      <c r="AC201" s="358"/>
      <c r="AD201" s="358"/>
      <c r="AE201" s="358"/>
      <c r="AF201" s="358"/>
      <c r="AG201" s="358"/>
      <c r="AH201" s="358"/>
      <c r="AI201" s="358"/>
    </row>
    <row r="202" spans="1:35">
      <c r="I202" s="358"/>
      <c r="J202" s="358"/>
      <c r="K202" s="358"/>
      <c r="L202" s="358"/>
      <c r="M202" s="358"/>
      <c r="N202" s="358"/>
      <c r="O202" s="358"/>
      <c r="P202" s="358"/>
      <c r="Q202" s="358"/>
      <c r="R202" s="358"/>
      <c r="S202" s="358"/>
      <c r="T202" s="358"/>
      <c r="U202" s="358"/>
      <c r="V202" s="358"/>
      <c r="W202" s="358"/>
      <c r="X202" s="358"/>
      <c r="Y202" s="358"/>
      <c r="Z202" s="358"/>
      <c r="AA202" s="358"/>
      <c r="AB202" s="358"/>
      <c r="AC202" s="358"/>
      <c r="AD202" s="358"/>
      <c r="AE202" s="358"/>
      <c r="AF202" s="358"/>
      <c r="AG202" s="358"/>
      <c r="AH202" s="358"/>
      <c r="AI202" s="358"/>
    </row>
    <row r="203" spans="1:35">
      <c r="I203" s="358"/>
      <c r="J203" s="358"/>
      <c r="K203" s="358"/>
      <c r="L203" s="358"/>
      <c r="M203" s="358"/>
      <c r="N203" s="358"/>
      <c r="O203" s="358"/>
      <c r="P203" s="358"/>
      <c r="Q203" s="358"/>
      <c r="R203" s="358"/>
      <c r="S203" s="358"/>
      <c r="T203" s="358"/>
      <c r="U203" s="358"/>
      <c r="V203" s="358"/>
      <c r="W203" s="358"/>
      <c r="X203" s="358"/>
      <c r="Y203" s="358"/>
      <c r="Z203" s="358"/>
      <c r="AA203" s="358"/>
      <c r="AB203" s="358"/>
      <c r="AC203" s="358"/>
      <c r="AD203" s="358"/>
      <c r="AE203" s="358"/>
      <c r="AF203" s="358"/>
      <c r="AG203" s="358"/>
      <c r="AH203" s="358"/>
      <c r="AI203" s="358"/>
    </row>
    <row r="204" spans="1:35">
      <c r="I204" s="358"/>
      <c r="J204" s="358"/>
      <c r="K204" s="358"/>
      <c r="L204" s="358"/>
      <c r="M204" s="358"/>
      <c r="N204" s="358"/>
      <c r="O204" s="358"/>
      <c r="P204" s="358"/>
      <c r="Q204" s="358"/>
      <c r="R204" s="358"/>
      <c r="S204" s="358"/>
      <c r="T204" s="358"/>
      <c r="U204" s="358"/>
      <c r="V204" s="358"/>
      <c r="W204" s="358"/>
      <c r="X204" s="358"/>
      <c r="Y204" s="358"/>
      <c r="Z204" s="358"/>
      <c r="AA204" s="358"/>
      <c r="AB204" s="358"/>
      <c r="AC204" s="358"/>
      <c r="AD204" s="358"/>
      <c r="AE204" s="358"/>
      <c r="AF204" s="358"/>
      <c r="AG204" s="358"/>
      <c r="AH204" s="358"/>
      <c r="AI204" s="358"/>
    </row>
    <row r="205" spans="1:35">
      <c r="I205" s="358"/>
      <c r="J205" s="358"/>
      <c r="K205" s="358"/>
      <c r="L205" s="358"/>
      <c r="M205" s="358"/>
      <c r="N205" s="358"/>
      <c r="O205" s="358"/>
      <c r="P205" s="358"/>
      <c r="Q205" s="358"/>
      <c r="R205" s="358"/>
      <c r="S205" s="358"/>
      <c r="T205" s="358"/>
      <c r="U205" s="358"/>
      <c r="V205" s="358"/>
      <c r="W205" s="358"/>
      <c r="X205" s="358"/>
      <c r="Y205" s="358"/>
      <c r="Z205" s="358"/>
      <c r="AA205" s="358"/>
      <c r="AB205" s="358"/>
      <c r="AC205" s="358"/>
      <c r="AD205" s="358"/>
      <c r="AE205" s="358"/>
      <c r="AF205" s="358"/>
      <c r="AG205" s="358"/>
      <c r="AH205" s="358"/>
      <c r="AI205" s="358"/>
    </row>
    <row r="206" spans="1:35">
      <c r="I206" s="358"/>
      <c r="J206" s="358"/>
      <c r="K206" s="358"/>
      <c r="L206" s="358"/>
      <c r="M206" s="358"/>
      <c r="N206" s="358"/>
      <c r="O206" s="358"/>
      <c r="P206" s="358"/>
      <c r="Q206" s="358"/>
      <c r="R206" s="358"/>
      <c r="S206" s="358"/>
      <c r="T206" s="358"/>
      <c r="U206" s="358"/>
      <c r="V206" s="358"/>
      <c r="W206" s="358"/>
      <c r="X206" s="358"/>
      <c r="Y206" s="358"/>
      <c r="Z206" s="358"/>
      <c r="AA206" s="358"/>
      <c r="AB206" s="358"/>
      <c r="AC206" s="358"/>
      <c r="AD206" s="358"/>
      <c r="AE206" s="358"/>
      <c r="AF206" s="358"/>
      <c r="AG206" s="358"/>
      <c r="AH206" s="358"/>
      <c r="AI206" s="358"/>
    </row>
    <row r="207" spans="1:35">
      <c r="I207" s="358"/>
      <c r="J207" s="358"/>
      <c r="K207" s="358"/>
      <c r="L207" s="358"/>
      <c r="M207" s="358"/>
      <c r="N207" s="358"/>
      <c r="O207" s="358"/>
      <c r="P207" s="358"/>
      <c r="Q207" s="358"/>
      <c r="R207" s="358"/>
      <c r="S207" s="358"/>
      <c r="T207" s="358"/>
      <c r="U207" s="358"/>
      <c r="V207" s="358"/>
      <c r="W207" s="358"/>
      <c r="X207" s="358"/>
      <c r="Y207" s="358"/>
      <c r="Z207" s="358"/>
      <c r="AA207" s="358"/>
      <c r="AB207" s="358"/>
      <c r="AC207" s="358"/>
      <c r="AD207" s="358"/>
      <c r="AE207" s="358"/>
      <c r="AF207" s="358"/>
      <c r="AG207" s="358"/>
      <c r="AH207" s="358"/>
      <c r="AI207" s="358"/>
    </row>
    <row r="208" spans="1:35">
      <c r="I208" s="358"/>
      <c r="J208" s="358"/>
      <c r="K208" s="358"/>
      <c r="L208" s="358"/>
      <c r="M208" s="358"/>
      <c r="N208" s="358"/>
      <c r="O208" s="358"/>
      <c r="P208" s="358"/>
      <c r="Q208" s="358"/>
      <c r="R208" s="358"/>
      <c r="S208" s="358"/>
      <c r="T208" s="358"/>
      <c r="U208" s="358"/>
      <c r="V208" s="358"/>
      <c r="W208" s="358"/>
      <c r="X208" s="358"/>
      <c r="Y208" s="358"/>
      <c r="Z208" s="358"/>
      <c r="AA208" s="358"/>
      <c r="AB208" s="358"/>
      <c r="AC208" s="358"/>
      <c r="AD208" s="358"/>
      <c r="AE208" s="358"/>
      <c r="AF208" s="358"/>
      <c r="AG208" s="358"/>
      <c r="AH208" s="358"/>
      <c r="AI208" s="358"/>
    </row>
    <row r="209" spans="9:35">
      <c r="I209" s="358"/>
      <c r="J209" s="358"/>
      <c r="K209" s="358"/>
      <c r="L209" s="358"/>
      <c r="M209" s="358"/>
      <c r="N209" s="358"/>
      <c r="O209" s="358"/>
      <c r="P209" s="358"/>
      <c r="Q209" s="358"/>
      <c r="R209" s="358"/>
      <c r="S209" s="358"/>
      <c r="T209" s="358"/>
      <c r="U209" s="358"/>
      <c r="V209" s="358"/>
      <c r="W209" s="358"/>
      <c r="X209" s="358"/>
      <c r="Y209" s="358"/>
      <c r="Z209" s="358"/>
      <c r="AA209" s="358"/>
      <c r="AB209" s="358"/>
      <c r="AC209" s="358"/>
      <c r="AD209" s="358"/>
      <c r="AE209" s="358"/>
      <c r="AF209" s="358"/>
      <c r="AG209" s="358"/>
      <c r="AH209" s="358"/>
      <c r="AI209" s="358"/>
    </row>
    <row r="210" spans="9:35">
      <c r="I210" s="358"/>
      <c r="J210" s="358"/>
      <c r="K210" s="358"/>
      <c r="L210" s="358"/>
      <c r="M210" s="358"/>
      <c r="N210" s="358"/>
      <c r="O210" s="358"/>
      <c r="P210" s="358"/>
      <c r="Q210" s="358"/>
      <c r="R210" s="358"/>
      <c r="S210" s="358"/>
      <c r="T210" s="358"/>
      <c r="U210" s="358"/>
      <c r="V210" s="358"/>
      <c r="W210" s="358"/>
      <c r="X210" s="358"/>
      <c r="Y210" s="358"/>
      <c r="Z210" s="358"/>
      <c r="AA210" s="358"/>
      <c r="AB210" s="358"/>
      <c r="AC210" s="358"/>
      <c r="AD210" s="358"/>
      <c r="AE210" s="358"/>
      <c r="AF210" s="358"/>
      <c r="AG210" s="358"/>
      <c r="AH210" s="358"/>
      <c r="AI210" s="358"/>
    </row>
    <row r="211" spans="9:35">
      <c r="I211" s="358"/>
      <c r="J211" s="358"/>
      <c r="K211" s="358"/>
      <c r="L211" s="358"/>
      <c r="M211" s="358"/>
      <c r="N211" s="358"/>
      <c r="O211" s="358"/>
      <c r="P211" s="358"/>
      <c r="Q211" s="358"/>
      <c r="R211" s="358"/>
      <c r="S211" s="358"/>
      <c r="T211" s="358"/>
      <c r="U211" s="358"/>
      <c r="V211" s="358"/>
      <c r="W211" s="358"/>
      <c r="X211" s="358"/>
      <c r="Y211" s="358"/>
      <c r="Z211" s="358"/>
      <c r="AA211" s="358"/>
      <c r="AB211" s="358"/>
      <c r="AC211" s="358"/>
      <c r="AD211" s="358"/>
      <c r="AE211" s="358"/>
      <c r="AF211" s="358"/>
      <c r="AG211" s="358"/>
      <c r="AH211" s="358"/>
      <c r="AI211" s="358"/>
    </row>
    <row r="212" spans="9:35">
      <c r="I212" s="358"/>
      <c r="J212" s="358"/>
      <c r="K212" s="358"/>
      <c r="L212" s="358"/>
      <c r="M212" s="358"/>
      <c r="N212" s="358"/>
      <c r="O212" s="358"/>
      <c r="P212" s="358"/>
      <c r="Q212" s="358"/>
      <c r="R212" s="358"/>
      <c r="S212" s="358"/>
      <c r="T212" s="358"/>
      <c r="U212" s="358"/>
      <c r="V212" s="358"/>
      <c r="W212" s="358"/>
      <c r="X212" s="358"/>
      <c r="Y212" s="358"/>
      <c r="Z212" s="358"/>
      <c r="AA212" s="358"/>
      <c r="AB212" s="358"/>
      <c r="AC212" s="358"/>
      <c r="AD212" s="358"/>
      <c r="AE212" s="358"/>
      <c r="AF212" s="358"/>
      <c r="AG212" s="358"/>
      <c r="AH212" s="358"/>
      <c r="AI212" s="358"/>
    </row>
    <row r="213" spans="9:35">
      <c r="I213" s="358"/>
      <c r="J213" s="358"/>
      <c r="K213" s="358"/>
      <c r="L213" s="358"/>
      <c r="M213" s="358"/>
      <c r="N213" s="358"/>
      <c r="O213" s="358"/>
      <c r="P213" s="358"/>
      <c r="Q213" s="358"/>
      <c r="R213" s="358"/>
      <c r="S213" s="358"/>
      <c r="T213" s="358"/>
      <c r="U213" s="358"/>
      <c r="V213" s="358"/>
      <c r="W213" s="358"/>
      <c r="X213" s="358"/>
      <c r="Y213" s="358"/>
      <c r="Z213" s="358"/>
      <c r="AA213" s="358"/>
      <c r="AB213" s="358"/>
      <c r="AC213" s="358"/>
      <c r="AD213" s="358"/>
      <c r="AE213" s="358"/>
      <c r="AF213" s="358"/>
      <c r="AG213" s="358"/>
      <c r="AH213" s="358"/>
      <c r="AI213" s="358"/>
    </row>
    <row r="214" spans="9:35">
      <c r="I214" s="358"/>
      <c r="J214" s="358"/>
      <c r="K214" s="358"/>
      <c r="L214" s="358"/>
      <c r="M214" s="358"/>
      <c r="N214" s="358"/>
      <c r="O214" s="358"/>
      <c r="P214" s="358"/>
      <c r="Q214" s="358"/>
      <c r="R214" s="358"/>
      <c r="S214" s="358"/>
      <c r="T214" s="358"/>
      <c r="U214" s="358"/>
      <c r="V214" s="358"/>
      <c r="W214" s="358"/>
      <c r="X214" s="358"/>
      <c r="Y214" s="358"/>
      <c r="Z214" s="358"/>
      <c r="AA214" s="358"/>
      <c r="AB214" s="358"/>
      <c r="AC214" s="358"/>
      <c r="AD214" s="358"/>
      <c r="AE214" s="358"/>
      <c r="AF214" s="358"/>
      <c r="AG214" s="358"/>
      <c r="AH214" s="358"/>
      <c r="AI214" s="358"/>
    </row>
    <row r="215" spans="9:35">
      <c r="I215" s="358"/>
      <c r="J215" s="358"/>
      <c r="K215" s="358"/>
      <c r="L215" s="358"/>
      <c r="M215" s="358"/>
      <c r="N215" s="358"/>
      <c r="O215" s="358"/>
      <c r="P215" s="358"/>
      <c r="Q215" s="358"/>
      <c r="R215" s="358"/>
      <c r="S215" s="358"/>
      <c r="T215" s="358"/>
      <c r="U215" s="358"/>
      <c r="V215" s="358"/>
      <c r="W215" s="358"/>
      <c r="X215" s="358"/>
      <c r="Y215" s="358"/>
      <c r="Z215" s="358"/>
      <c r="AA215" s="358"/>
      <c r="AB215" s="358"/>
      <c r="AC215" s="358"/>
      <c r="AD215" s="358"/>
      <c r="AE215" s="358"/>
      <c r="AF215" s="358"/>
      <c r="AG215" s="358"/>
      <c r="AH215" s="358"/>
      <c r="AI215" s="358"/>
    </row>
    <row r="216" spans="9:35">
      <c r="I216" s="358"/>
      <c r="J216" s="358"/>
      <c r="K216" s="358"/>
      <c r="L216" s="358"/>
      <c r="M216" s="358"/>
      <c r="N216" s="358"/>
      <c r="O216" s="358"/>
      <c r="P216" s="358"/>
      <c r="Q216" s="358"/>
      <c r="R216" s="358"/>
      <c r="S216" s="358"/>
      <c r="T216" s="358"/>
      <c r="U216" s="358"/>
      <c r="V216" s="358"/>
      <c r="W216" s="358"/>
      <c r="X216" s="358"/>
      <c r="Y216" s="358"/>
      <c r="Z216" s="358"/>
      <c r="AA216" s="358"/>
      <c r="AB216" s="358"/>
      <c r="AC216" s="358"/>
      <c r="AD216" s="358"/>
      <c r="AE216" s="358"/>
      <c r="AF216" s="358"/>
      <c r="AG216" s="358"/>
      <c r="AH216" s="358"/>
      <c r="AI216" s="358"/>
    </row>
    <row r="217" spans="9:35">
      <c r="I217" s="358"/>
      <c r="J217" s="358"/>
      <c r="K217" s="358"/>
      <c r="L217" s="358"/>
      <c r="M217" s="358"/>
      <c r="N217" s="358"/>
      <c r="O217" s="358"/>
      <c r="P217" s="358"/>
      <c r="Q217" s="358"/>
      <c r="R217" s="358"/>
      <c r="S217" s="358"/>
      <c r="T217" s="358"/>
      <c r="U217" s="358"/>
      <c r="V217" s="358"/>
      <c r="W217" s="358"/>
      <c r="X217" s="358"/>
      <c r="Y217" s="358"/>
      <c r="Z217" s="358"/>
      <c r="AA217" s="358"/>
      <c r="AB217" s="358"/>
      <c r="AC217" s="358"/>
      <c r="AD217" s="358"/>
      <c r="AE217" s="358"/>
      <c r="AF217" s="358"/>
      <c r="AG217" s="358"/>
      <c r="AH217" s="358"/>
      <c r="AI217" s="358"/>
    </row>
    <row r="218" spans="9:35">
      <c r="I218" s="358"/>
      <c r="J218" s="358"/>
      <c r="K218" s="358"/>
      <c r="L218" s="358"/>
      <c r="M218" s="358"/>
      <c r="N218" s="358"/>
      <c r="O218" s="358"/>
      <c r="P218" s="358"/>
      <c r="Q218" s="358"/>
      <c r="R218" s="358"/>
      <c r="S218" s="358"/>
      <c r="T218" s="358"/>
      <c r="U218" s="358"/>
      <c r="V218" s="358"/>
      <c r="W218" s="358"/>
      <c r="X218" s="358"/>
      <c r="Y218" s="358"/>
      <c r="Z218" s="358"/>
      <c r="AA218" s="358"/>
      <c r="AB218" s="358"/>
      <c r="AC218" s="358"/>
      <c r="AD218" s="358"/>
      <c r="AE218" s="358"/>
      <c r="AF218" s="358"/>
      <c r="AG218" s="358"/>
      <c r="AH218" s="358"/>
      <c r="AI218" s="358"/>
    </row>
    <row r="219" spans="9:35">
      <c r="I219" s="358"/>
      <c r="J219" s="358"/>
      <c r="K219" s="358"/>
      <c r="L219" s="358"/>
      <c r="M219" s="358"/>
      <c r="N219" s="358"/>
      <c r="O219" s="358"/>
      <c r="P219" s="358"/>
      <c r="Q219" s="358"/>
      <c r="R219" s="358"/>
      <c r="S219" s="358"/>
      <c r="T219" s="358"/>
      <c r="U219" s="358"/>
      <c r="V219" s="358"/>
      <c r="W219" s="358"/>
      <c r="X219" s="358"/>
      <c r="Y219" s="358"/>
      <c r="Z219" s="358"/>
      <c r="AA219" s="358"/>
      <c r="AB219" s="358"/>
      <c r="AC219" s="358"/>
      <c r="AD219" s="358"/>
      <c r="AE219" s="358"/>
      <c r="AF219" s="358"/>
      <c r="AG219" s="358"/>
      <c r="AH219" s="358"/>
      <c r="AI219" s="358"/>
    </row>
    <row r="220" spans="9:35">
      <c r="I220" s="358"/>
      <c r="J220" s="358"/>
      <c r="K220" s="358"/>
      <c r="L220" s="358"/>
      <c r="M220" s="358"/>
      <c r="N220" s="358"/>
      <c r="O220" s="358"/>
      <c r="P220" s="358"/>
      <c r="Q220" s="358"/>
      <c r="R220" s="358"/>
      <c r="S220" s="358"/>
      <c r="T220" s="358"/>
      <c r="U220" s="358"/>
      <c r="V220" s="358"/>
      <c r="W220" s="358"/>
      <c r="X220" s="358"/>
      <c r="Y220" s="358"/>
      <c r="Z220" s="358"/>
      <c r="AA220" s="358"/>
      <c r="AB220" s="358"/>
      <c r="AC220" s="358"/>
      <c r="AD220" s="358"/>
      <c r="AE220" s="358"/>
      <c r="AF220" s="358"/>
      <c r="AG220" s="358"/>
      <c r="AH220" s="358"/>
      <c r="AI220" s="358"/>
    </row>
    <row r="221" spans="9:35">
      <c r="I221" s="358"/>
      <c r="J221" s="358"/>
      <c r="K221" s="358"/>
      <c r="L221" s="358"/>
      <c r="M221" s="358"/>
      <c r="N221" s="358"/>
      <c r="O221" s="358"/>
      <c r="P221" s="358"/>
      <c r="Q221" s="358"/>
      <c r="R221" s="358"/>
      <c r="S221" s="358"/>
      <c r="T221" s="358"/>
      <c r="U221" s="358"/>
      <c r="V221" s="358"/>
      <c r="W221" s="358"/>
      <c r="X221" s="358"/>
      <c r="Y221" s="358"/>
      <c r="Z221" s="358"/>
      <c r="AA221" s="358"/>
      <c r="AB221" s="358"/>
      <c r="AC221" s="358"/>
      <c r="AD221" s="358"/>
      <c r="AE221" s="358"/>
      <c r="AF221" s="358"/>
      <c r="AG221" s="358"/>
      <c r="AH221" s="358"/>
      <c r="AI221" s="358"/>
    </row>
    <row r="222" spans="9:35">
      <c r="I222" s="358"/>
      <c r="J222" s="358"/>
      <c r="K222" s="358"/>
      <c r="L222" s="358"/>
      <c r="M222" s="358"/>
      <c r="N222" s="358"/>
      <c r="O222" s="358"/>
      <c r="P222" s="358"/>
      <c r="Q222" s="358"/>
      <c r="R222" s="358"/>
      <c r="S222" s="358"/>
      <c r="T222" s="358"/>
      <c r="U222" s="358"/>
      <c r="V222" s="358"/>
      <c r="W222" s="358"/>
      <c r="X222" s="358"/>
      <c r="Y222" s="358"/>
      <c r="Z222" s="358"/>
      <c r="AA222" s="358"/>
      <c r="AB222" s="358"/>
      <c r="AC222" s="358"/>
      <c r="AD222" s="358"/>
      <c r="AE222" s="358"/>
      <c r="AF222" s="358"/>
      <c r="AG222" s="358"/>
      <c r="AH222" s="358"/>
      <c r="AI222" s="358"/>
    </row>
    <row r="223" spans="9:35">
      <c r="I223" s="358"/>
      <c r="J223" s="358"/>
      <c r="K223" s="358"/>
      <c r="L223" s="358"/>
      <c r="M223" s="358"/>
      <c r="N223" s="358"/>
      <c r="O223" s="358"/>
      <c r="P223" s="358"/>
      <c r="Q223" s="358"/>
      <c r="R223" s="358"/>
      <c r="S223" s="358"/>
      <c r="T223" s="358"/>
      <c r="U223" s="358"/>
      <c r="V223" s="358"/>
      <c r="W223" s="358"/>
      <c r="X223" s="358"/>
      <c r="Y223" s="358"/>
      <c r="Z223" s="358"/>
      <c r="AA223" s="358"/>
      <c r="AB223" s="358"/>
      <c r="AC223" s="358"/>
      <c r="AD223" s="358"/>
      <c r="AE223" s="358"/>
      <c r="AF223" s="358"/>
      <c r="AG223" s="358"/>
      <c r="AH223" s="358"/>
      <c r="AI223" s="358"/>
    </row>
    <row r="224" spans="9:35">
      <c r="I224" s="358"/>
      <c r="J224" s="358"/>
      <c r="K224" s="358"/>
      <c r="L224" s="358"/>
      <c r="M224" s="358"/>
      <c r="N224" s="358"/>
      <c r="O224" s="358"/>
      <c r="P224" s="358"/>
      <c r="Q224" s="358"/>
      <c r="R224" s="358"/>
      <c r="S224" s="358"/>
      <c r="T224" s="358"/>
      <c r="U224" s="358"/>
      <c r="V224" s="358"/>
      <c r="W224" s="358"/>
      <c r="X224" s="358"/>
      <c r="Y224" s="358"/>
      <c r="Z224" s="358"/>
      <c r="AA224" s="358"/>
      <c r="AB224" s="358"/>
      <c r="AC224" s="358"/>
      <c r="AD224" s="358"/>
      <c r="AE224" s="358"/>
      <c r="AF224" s="358"/>
      <c r="AG224" s="358"/>
      <c r="AH224" s="358"/>
      <c r="AI224" s="358"/>
    </row>
    <row r="225" spans="9:35">
      <c r="I225" s="358"/>
      <c r="J225" s="358"/>
      <c r="K225" s="358"/>
      <c r="L225" s="358"/>
      <c r="M225" s="358"/>
      <c r="N225" s="358"/>
      <c r="O225" s="358"/>
      <c r="P225" s="358"/>
      <c r="Q225" s="358"/>
      <c r="R225" s="358"/>
      <c r="S225" s="358"/>
      <c r="T225" s="358"/>
      <c r="U225" s="358"/>
      <c r="V225" s="358"/>
      <c r="W225" s="358"/>
      <c r="X225" s="358"/>
      <c r="Y225" s="358"/>
      <c r="Z225" s="358"/>
      <c r="AA225" s="358"/>
      <c r="AB225" s="358"/>
      <c r="AC225" s="358"/>
      <c r="AD225" s="358"/>
      <c r="AE225" s="358"/>
      <c r="AF225" s="358"/>
      <c r="AG225" s="358"/>
      <c r="AH225" s="358"/>
      <c r="AI225" s="358"/>
    </row>
    <row r="226" spans="9:35">
      <c r="I226" s="358"/>
      <c r="J226" s="358"/>
      <c r="K226" s="358"/>
      <c r="L226" s="358"/>
      <c r="M226" s="358"/>
      <c r="N226" s="358"/>
      <c r="O226" s="358"/>
      <c r="P226" s="358"/>
      <c r="Q226" s="358"/>
      <c r="R226" s="358"/>
      <c r="S226" s="358"/>
      <c r="T226" s="358"/>
      <c r="U226" s="358"/>
      <c r="V226" s="358"/>
      <c r="W226" s="358"/>
      <c r="X226" s="358"/>
      <c r="Y226" s="358"/>
      <c r="Z226" s="358"/>
      <c r="AA226" s="358"/>
      <c r="AB226" s="358"/>
      <c r="AC226" s="358"/>
      <c r="AD226" s="358"/>
      <c r="AE226" s="358"/>
      <c r="AF226" s="358"/>
      <c r="AG226" s="358"/>
      <c r="AH226" s="358"/>
      <c r="AI226" s="358"/>
    </row>
    <row r="227" spans="9:35">
      <c r="I227" s="358"/>
      <c r="J227" s="358"/>
      <c r="K227" s="358"/>
      <c r="L227" s="358"/>
      <c r="M227" s="358"/>
      <c r="N227" s="358"/>
      <c r="O227" s="358"/>
      <c r="P227" s="358"/>
      <c r="Q227" s="358"/>
      <c r="R227" s="358"/>
      <c r="S227" s="358"/>
      <c r="T227" s="358"/>
      <c r="U227" s="358"/>
      <c r="V227" s="358"/>
      <c r="W227" s="358"/>
      <c r="X227" s="358"/>
      <c r="Y227" s="358"/>
      <c r="Z227" s="358"/>
      <c r="AA227" s="358"/>
      <c r="AB227" s="358"/>
      <c r="AC227" s="358"/>
      <c r="AD227" s="358"/>
      <c r="AE227" s="358"/>
      <c r="AF227" s="358"/>
      <c r="AG227" s="358"/>
      <c r="AH227" s="358"/>
      <c r="AI227" s="358"/>
    </row>
    <row r="228" spans="9:35">
      <c r="I228" s="358"/>
      <c r="J228" s="358"/>
      <c r="K228" s="358"/>
      <c r="L228" s="358"/>
      <c r="M228" s="358"/>
      <c r="N228" s="358"/>
      <c r="O228" s="358"/>
      <c r="P228" s="358"/>
      <c r="Q228" s="358"/>
      <c r="R228" s="358"/>
      <c r="S228" s="358"/>
      <c r="T228" s="358"/>
      <c r="U228" s="358"/>
      <c r="V228" s="358"/>
      <c r="W228" s="358"/>
      <c r="X228" s="358"/>
      <c r="Y228" s="358"/>
      <c r="Z228" s="358"/>
      <c r="AA228" s="358"/>
      <c r="AB228" s="358"/>
      <c r="AC228" s="358"/>
      <c r="AD228" s="358"/>
      <c r="AE228" s="358"/>
      <c r="AF228" s="358"/>
      <c r="AG228" s="358"/>
      <c r="AH228" s="358"/>
      <c r="AI228" s="358"/>
    </row>
    <row r="229" spans="9:35">
      <c r="I229" s="358"/>
      <c r="J229" s="358"/>
      <c r="K229" s="358"/>
      <c r="L229" s="358"/>
      <c r="M229" s="358"/>
      <c r="N229" s="358"/>
      <c r="O229" s="358"/>
      <c r="P229" s="358"/>
      <c r="Q229" s="358"/>
      <c r="R229" s="358"/>
      <c r="S229" s="358"/>
      <c r="T229" s="358"/>
      <c r="U229" s="358"/>
      <c r="V229" s="358"/>
      <c r="W229" s="358"/>
      <c r="X229" s="358"/>
      <c r="Y229" s="358"/>
      <c r="Z229" s="358"/>
      <c r="AA229" s="358"/>
      <c r="AB229" s="358"/>
      <c r="AC229" s="358"/>
      <c r="AD229" s="358"/>
      <c r="AE229" s="358"/>
      <c r="AF229" s="358"/>
      <c r="AG229" s="358"/>
      <c r="AH229" s="358"/>
      <c r="AI229" s="358"/>
    </row>
    <row r="230" spans="9:35">
      <c r="I230" s="358"/>
      <c r="J230" s="358"/>
      <c r="K230" s="358"/>
      <c r="L230" s="358"/>
      <c r="M230" s="358"/>
      <c r="N230" s="358"/>
      <c r="O230" s="358"/>
      <c r="P230" s="358"/>
      <c r="Q230" s="358"/>
      <c r="R230" s="358"/>
      <c r="S230" s="358"/>
      <c r="T230" s="358"/>
      <c r="U230" s="358"/>
      <c r="V230" s="358"/>
      <c r="W230" s="358"/>
      <c r="X230" s="358"/>
      <c r="Y230" s="358"/>
      <c r="Z230" s="358"/>
      <c r="AA230" s="358"/>
      <c r="AB230" s="358"/>
      <c r="AC230" s="358"/>
      <c r="AD230" s="358"/>
      <c r="AE230" s="358"/>
      <c r="AF230" s="358"/>
      <c r="AG230" s="358"/>
      <c r="AH230" s="358"/>
      <c r="AI230" s="358"/>
    </row>
    <row r="231" spans="9:35">
      <c r="I231" s="358"/>
      <c r="J231" s="358"/>
      <c r="K231" s="358"/>
      <c r="L231" s="358"/>
      <c r="M231" s="358"/>
      <c r="N231" s="358"/>
      <c r="O231" s="358"/>
      <c r="P231" s="358"/>
      <c r="Q231" s="358"/>
      <c r="R231" s="358"/>
      <c r="S231" s="358"/>
      <c r="T231" s="358"/>
      <c r="U231" s="358"/>
      <c r="V231" s="358"/>
      <c r="W231" s="358"/>
      <c r="X231" s="358"/>
      <c r="Y231" s="358"/>
      <c r="Z231" s="358"/>
      <c r="AA231" s="358"/>
      <c r="AB231" s="358"/>
      <c r="AC231" s="358"/>
      <c r="AD231" s="358"/>
      <c r="AE231" s="358"/>
      <c r="AF231" s="358"/>
      <c r="AG231" s="358"/>
      <c r="AH231" s="358"/>
      <c r="AI231" s="358"/>
    </row>
    <row r="232" spans="9:35">
      <c r="I232" s="358"/>
      <c r="J232" s="358"/>
      <c r="K232" s="358"/>
      <c r="L232" s="358"/>
      <c r="M232" s="358"/>
      <c r="N232" s="358"/>
      <c r="O232" s="358"/>
      <c r="P232" s="358"/>
      <c r="Q232" s="358"/>
      <c r="R232" s="358"/>
      <c r="S232" s="358"/>
      <c r="T232" s="358"/>
      <c r="U232" s="358"/>
      <c r="V232" s="358"/>
      <c r="W232" s="358"/>
      <c r="X232" s="358"/>
      <c r="Y232" s="358"/>
      <c r="Z232" s="358"/>
      <c r="AA232" s="358"/>
      <c r="AB232" s="358"/>
      <c r="AC232" s="358"/>
      <c r="AD232" s="358"/>
      <c r="AE232" s="358"/>
      <c r="AF232" s="358"/>
      <c r="AG232" s="358"/>
      <c r="AH232" s="358"/>
      <c r="AI232" s="358"/>
    </row>
    <row r="233" spans="9:35">
      <c r="I233" s="358"/>
      <c r="J233" s="358"/>
      <c r="K233" s="358"/>
      <c r="L233" s="358"/>
      <c r="M233" s="358"/>
      <c r="N233" s="358"/>
      <c r="O233" s="358"/>
      <c r="P233" s="358"/>
      <c r="Q233" s="358"/>
      <c r="R233" s="358"/>
      <c r="S233" s="358"/>
      <c r="T233" s="358"/>
      <c r="U233" s="358"/>
      <c r="V233" s="358"/>
      <c r="W233" s="358"/>
      <c r="X233" s="358"/>
      <c r="Y233" s="358"/>
      <c r="Z233" s="358"/>
      <c r="AA233" s="358"/>
      <c r="AB233" s="358"/>
      <c r="AC233" s="358"/>
      <c r="AD233" s="358"/>
      <c r="AE233" s="358"/>
      <c r="AF233" s="358"/>
      <c r="AG233" s="358"/>
      <c r="AH233" s="358"/>
      <c r="AI233" s="358"/>
    </row>
    <row r="234" spans="9:35">
      <c r="I234" s="358"/>
      <c r="J234" s="358"/>
      <c r="K234" s="358"/>
      <c r="L234" s="358"/>
      <c r="M234" s="358"/>
      <c r="N234" s="358"/>
      <c r="O234" s="358"/>
      <c r="P234" s="358"/>
      <c r="Q234" s="358"/>
      <c r="R234" s="358"/>
      <c r="S234" s="358"/>
      <c r="T234" s="358"/>
      <c r="U234" s="358"/>
      <c r="V234" s="358"/>
      <c r="W234" s="358"/>
      <c r="X234" s="358"/>
      <c r="Y234" s="358"/>
      <c r="Z234" s="358"/>
      <c r="AA234" s="358"/>
      <c r="AB234" s="358"/>
      <c r="AC234" s="358"/>
      <c r="AD234" s="358"/>
      <c r="AE234" s="358"/>
      <c r="AF234" s="358"/>
      <c r="AG234" s="358"/>
      <c r="AH234" s="358"/>
      <c r="AI234" s="358"/>
    </row>
    <row r="235" spans="9:35">
      <c r="I235" s="358"/>
      <c r="J235" s="358"/>
      <c r="K235" s="358"/>
      <c r="L235" s="358"/>
      <c r="M235" s="358"/>
      <c r="N235" s="358"/>
      <c r="O235" s="358"/>
      <c r="P235" s="358"/>
      <c r="Q235" s="358"/>
      <c r="R235" s="358"/>
      <c r="S235" s="358"/>
      <c r="T235" s="358"/>
      <c r="U235" s="358"/>
      <c r="V235" s="358"/>
      <c r="W235" s="358"/>
      <c r="X235" s="358"/>
      <c r="Y235" s="358"/>
      <c r="Z235" s="358"/>
      <c r="AA235" s="358"/>
      <c r="AB235" s="358"/>
      <c r="AC235" s="358"/>
      <c r="AD235" s="358"/>
      <c r="AE235" s="358"/>
      <c r="AF235" s="358"/>
      <c r="AG235" s="358"/>
      <c r="AH235" s="358"/>
      <c r="AI235" s="358"/>
    </row>
    <row r="236" spans="9:35">
      <c r="I236" s="358"/>
      <c r="J236" s="358"/>
      <c r="K236" s="358"/>
      <c r="L236" s="358"/>
      <c r="M236" s="358"/>
      <c r="N236" s="358"/>
      <c r="O236" s="358"/>
      <c r="P236" s="358"/>
      <c r="Q236" s="358"/>
      <c r="R236" s="358"/>
      <c r="S236" s="358"/>
      <c r="T236" s="358"/>
      <c r="U236" s="358"/>
      <c r="V236" s="358"/>
      <c r="W236" s="358"/>
      <c r="X236" s="358"/>
      <c r="Y236" s="358"/>
      <c r="Z236" s="358"/>
      <c r="AA236" s="358"/>
      <c r="AB236" s="358"/>
      <c r="AC236" s="358"/>
      <c r="AD236" s="358"/>
      <c r="AE236" s="358"/>
      <c r="AF236" s="358"/>
      <c r="AG236" s="358"/>
      <c r="AH236" s="358"/>
      <c r="AI236" s="358"/>
    </row>
    <row r="237" spans="9:35">
      <c r="I237" s="358"/>
      <c r="J237" s="358"/>
      <c r="K237" s="358"/>
      <c r="L237" s="358"/>
      <c r="M237" s="358"/>
      <c r="N237" s="358"/>
      <c r="O237" s="358"/>
      <c r="P237" s="358"/>
      <c r="Q237" s="358"/>
      <c r="R237" s="358"/>
      <c r="S237" s="358"/>
      <c r="T237" s="358"/>
      <c r="U237" s="358"/>
      <c r="V237" s="358"/>
      <c r="W237" s="358"/>
      <c r="X237" s="358"/>
      <c r="Y237" s="358"/>
      <c r="Z237" s="358"/>
      <c r="AA237" s="358"/>
      <c r="AB237" s="358"/>
      <c r="AC237" s="358"/>
      <c r="AD237" s="358"/>
      <c r="AE237" s="358"/>
      <c r="AF237" s="358"/>
      <c r="AG237" s="358"/>
      <c r="AH237" s="358"/>
      <c r="AI237" s="358"/>
    </row>
    <row r="238" spans="9:35">
      <c r="I238" s="358"/>
      <c r="J238" s="358"/>
      <c r="K238" s="358"/>
      <c r="L238" s="358"/>
      <c r="M238" s="358"/>
      <c r="N238" s="358"/>
      <c r="O238" s="358"/>
      <c r="P238" s="358"/>
      <c r="Q238" s="358"/>
      <c r="R238" s="358"/>
      <c r="S238" s="358"/>
      <c r="T238" s="358"/>
      <c r="U238" s="358"/>
      <c r="V238" s="358"/>
      <c r="W238" s="358"/>
      <c r="X238" s="358"/>
      <c r="Y238" s="358"/>
      <c r="Z238" s="358"/>
      <c r="AA238" s="358"/>
      <c r="AB238" s="358"/>
      <c r="AC238" s="358"/>
      <c r="AD238" s="358"/>
      <c r="AE238" s="358"/>
      <c r="AF238" s="358"/>
      <c r="AG238" s="358"/>
      <c r="AH238" s="358"/>
      <c r="AI238" s="358"/>
    </row>
    <row r="239" spans="9:35">
      <c r="I239" s="358"/>
      <c r="J239" s="358"/>
      <c r="K239" s="358"/>
      <c r="L239" s="358"/>
      <c r="M239" s="358"/>
      <c r="N239" s="358"/>
      <c r="O239" s="358"/>
      <c r="P239" s="358"/>
      <c r="Q239" s="358"/>
      <c r="R239" s="358"/>
      <c r="S239" s="358"/>
      <c r="T239" s="358"/>
      <c r="U239" s="358"/>
      <c r="V239" s="358"/>
      <c r="W239" s="358"/>
      <c r="X239" s="358"/>
      <c r="Y239" s="358"/>
      <c r="Z239" s="358"/>
      <c r="AA239" s="358"/>
      <c r="AB239" s="358"/>
      <c r="AC239" s="358"/>
      <c r="AD239" s="358"/>
      <c r="AE239" s="358"/>
      <c r="AF239" s="358"/>
      <c r="AG239" s="358"/>
      <c r="AH239" s="358"/>
      <c r="AI239" s="358"/>
    </row>
    <row r="240" spans="9:35">
      <c r="I240" s="358"/>
      <c r="J240" s="358"/>
      <c r="K240" s="358"/>
      <c r="L240" s="358"/>
      <c r="M240" s="358"/>
      <c r="N240" s="358"/>
      <c r="O240" s="358"/>
      <c r="P240" s="358"/>
      <c r="Q240" s="358"/>
      <c r="R240" s="358"/>
      <c r="S240" s="358"/>
      <c r="T240" s="358"/>
      <c r="U240" s="358"/>
      <c r="V240" s="358"/>
      <c r="W240" s="358"/>
      <c r="X240" s="358"/>
      <c r="Y240" s="358"/>
      <c r="Z240" s="358"/>
      <c r="AA240" s="358"/>
      <c r="AB240" s="358"/>
      <c r="AC240" s="358"/>
      <c r="AD240" s="358"/>
      <c r="AE240" s="358"/>
      <c r="AF240" s="358"/>
      <c r="AG240" s="358"/>
      <c r="AH240" s="358"/>
      <c r="AI240" s="358"/>
    </row>
    <row r="241" spans="9:35">
      <c r="I241" s="358"/>
      <c r="J241" s="358"/>
      <c r="K241" s="358"/>
      <c r="L241" s="358"/>
      <c r="M241" s="358"/>
      <c r="N241" s="358"/>
      <c r="O241" s="358"/>
      <c r="P241" s="358"/>
      <c r="Q241" s="358"/>
      <c r="R241" s="358"/>
      <c r="S241" s="358"/>
      <c r="T241" s="358"/>
      <c r="U241" s="358"/>
      <c r="V241" s="358"/>
      <c r="W241" s="358"/>
      <c r="X241" s="358"/>
      <c r="Y241" s="358"/>
      <c r="Z241" s="358"/>
      <c r="AA241" s="358"/>
      <c r="AB241" s="358"/>
      <c r="AC241" s="358"/>
      <c r="AD241" s="358"/>
      <c r="AE241" s="358"/>
      <c r="AF241" s="358"/>
      <c r="AG241" s="358"/>
      <c r="AH241" s="358"/>
      <c r="AI241" s="358"/>
    </row>
    <row r="242" spans="9:35">
      <c r="I242" s="358"/>
      <c r="J242" s="358"/>
      <c r="K242" s="358"/>
      <c r="L242" s="358"/>
      <c r="M242" s="358"/>
      <c r="N242" s="358"/>
      <c r="O242" s="358"/>
      <c r="P242" s="358"/>
      <c r="Q242" s="358"/>
      <c r="R242" s="358"/>
      <c r="S242" s="358"/>
      <c r="T242" s="358"/>
      <c r="U242" s="358"/>
      <c r="V242" s="358"/>
      <c r="W242" s="358"/>
      <c r="X242" s="358"/>
      <c r="Y242" s="358"/>
      <c r="Z242" s="358"/>
      <c r="AA242" s="358"/>
      <c r="AB242" s="358"/>
      <c r="AC242" s="358"/>
      <c r="AD242" s="358"/>
      <c r="AE242" s="358"/>
      <c r="AF242" s="358"/>
      <c r="AG242" s="358"/>
      <c r="AH242" s="358"/>
      <c r="AI242" s="358"/>
    </row>
    <row r="243" spans="9:35">
      <c r="I243" s="358"/>
      <c r="J243" s="358"/>
      <c r="K243" s="358"/>
      <c r="L243" s="358"/>
      <c r="M243" s="358"/>
      <c r="N243" s="358"/>
      <c r="O243" s="358"/>
      <c r="P243" s="358"/>
      <c r="Q243" s="358"/>
      <c r="R243" s="358"/>
      <c r="S243" s="358"/>
      <c r="T243" s="358"/>
      <c r="U243" s="358"/>
      <c r="V243" s="358"/>
      <c r="W243" s="358"/>
      <c r="X243" s="358"/>
      <c r="Y243" s="358"/>
      <c r="Z243" s="358"/>
      <c r="AA243" s="358"/>
      <c r="AB243" s="358"/>
      <c r="AC243" s="358"/>
      <c r="AD243" s="358"/>
      <c r="AE243" s="358"/>
      <c r="AF243" s="358"/>
      <c r="AG243" s="358"/>
      <c r="AH243" s="358"/>
      <c r="AI243" s="358"/>
    </row>
    <row r="244" spans="9:35">
      <c r="I244" s="358"/>
      <c r="J244" s="358"/>
      <c r="K244" s="358"/>
      <c r="L244" s="358"/>
      <c r="M244" s="358"/>
      <c r="N244" s="358"/>
      <c r="O244" s="358"/>
      <c r="P244" s="358"/>
      <c r="Q244" s="358"/>
      <c r="R244" s="358"/>
      <c r="S244" s="358"/>
      <c r="T244" s="358"/>
      <c r="U244" s="358"/>
      <c r="V244" s="358"/>
      <c r="W244" s="358"/>
      <c r="X244" s="358"/>
      <c r="Y244" s="358"/>
      <c r="Z244" s="358"/>
      <c r="AA244" s="358"/>
      <c r="AB244" s="358"/>
      <c r="AC244" s="358"/>
      <c r="AD244" s="358"/>
      <c r="AE244" s="358"/>
      <c r="AF244" s="358"/>
      <c r="AG244" s="358"/>
      <c r="AH244" s="358"/>
      <c r="AI244" s="358"/>
    </row>
    <row r="245" spans="9:35">
      <c r="I245" s="358"/>
      <c r="J245" s="358"/>
      <c r="K245" s="358"/>
      <c r="L245" s="358"/>
      <c r="M245" s="358"/>
      <c r="N245" s="358"/>
      <c r="O245" s="358"/>
      <c r="P245" s="358"/>
      <c r="Q245" s="358"/>
      <c r="R245" s="358"/>
      <c r="S245" s="358"/>
      <c r="T245" s="358"/>
      <c r="U245" s="358"/>
      <c r="V245" s="358"/>
      <c r="W245" s="358"/>
      <c r="X245" s="358"/>
      <c r="Y245" s="358"/>
      <c r="Z245" s="358"/>
      <c r="AA245" s="358"/>
      <c r="AB245" s="358"/>
      <c r="AC245" s="358"/>
      <c r="AD245" s="358"/>
      <c r="AE245" s="358"/>
      <c r="AF245" s="358"/>
      <c r="AG245" s="358"/>
      <c r="AH245" s="358"/>
      <c r="AI245" s="358"/>
    </row>
    <row r="246" spans="9:35">
      <c r="I246" s="358"/>
      <c r="J246" s="358"/>
      <c r="K246" s="358"/>
      <c r="L246" s="358"/>
      <c r="M246" s="358"/>
      <c r="N246" s="358"/>
      <c r="O246" s="358"/>
      <c r="P246" s="358"/>
      <c r="Q246" s="358"/>
      <c r="R246" s="358"/>
      <c r="S246" s="358"/>
      <c r="T246" s="358"/>
      <c r="U246" s="358"/>
      <c r="V246" s="358"/>
      <c r="W246" s="358"/>
      <c r="X246" s="358"/>
      <c r="Y246" s="358"/>
      <c r="Z246" s="358"/>
      <c r="AA246" s="358"/>
      <c r="AB246" s="358"/>
      <c r="AC246" s="358"/>
      <c r="AD246" s="358"/>
      <c r="AE246" s="358"/>
      <c r="AF246" s="358"/>
      <c r="AG246" s="358"/>
      <c r="AH246" s="358"/>
      <c r="AI246" s="358"/>
    </row>
    <row r="247" spans="9:35">
      <c r="I247" s="358"/>
      <c r="J247" s="358"/>
      <c r="K247" s="358"/>
      <c r="L247" s="358"/>
      <c r="M247" s="358"/>
      <c r="N247" s="358"/>
      <c r="O247" s="358"/>
      <c r="P247" s="358"/>
      <c r="Q247" s="358"/>
      <c r="R247" s="358"/>
      <c r="S247" s="358"/>
      <c r="T247" s="358"/>
      <c r="U247" s="358"/>
      <c r="V247" s="358"/>
      <c r="W247" s="358"/>
      <c r="X247" s="358"/>
      <c r="Y247" s="358"/>
      <c r="Z247" s="358"/>
      <c r="AA247" s="358"/>
      <c r="AB247" s="358"/>
      <c r="AC247" s="358"/>
      <c r="AD247" s="358"/>
      <c r="AE247" s="358"/>
      <c r="AF247" s="358"/>
      <c r="AG247" s="358"/>
      <c r="AH247" s="358"/>
      <c r="AI247" s="358"/>
    </row>
    <row r="248" spans="9:35">
      <c r="I248" s="358"/>
      <c r="J248" s="358"/>
      <c r="K248" s="358"/>
      <c r="L248" s="358"/>
      <c r="M248" s="358"/>
      <c r="N248" s="358"/>
      <c r="O248" s="358"/>
      <c r="P248" s="358"/>
      <c r="Q248" s="358"/>
      <c r="R248" s="358"/>
      <c r="S248" s="358"/>
      <c r="T248" s="358"/>
      <c r="U248" s="358"/>
      <c r="V248" s="358"/>
      <c r="W248" s="358"/>
      <c r="X248" s="358"/>
      <c r="Y248" s="358"/>
      <c r="Z248" s="358"/>
      <c r="AA248" s="358"/>
      <c r="AB248" s="358"/>
      <c r="AC248" s="358"/>
      <c r="AD248" s="358"/>
      <c r="AE248" s="358"/>
      <c r="AF248" s="358"/>
      <c r="AG248" s="358"/>
      <c r="AH248" s="358"/>
      <c r="AI248" s="358"/>
    </row>
    <row r="249" spans="9:35">
      <c r="I249" s="358"/>
      <c r="J249" s="358"/>
      <c r="K249" s="358"/>
      <c r="L249" s="358"/>
      <c r="M249" s="358"/>
      <c r="N249" s="358"/>
      <c r="O249" s="358"/>
      <c r="P249" s="358"/>
      <c r="Q249" s="358"/>
      <c r="R249" s="358"/>
      <c r="S249" s="358"/>
      <c r="T249" s="358"/>
      <c r="U249" s="358"/>
      <c r="V249" s="358"/>
      <c r="W249" s="358"/>
      <c r="X249" s="358"/>
      <c r="Y249" s="358"/>
      <c r="Z249" s="358"/>
      <c r="AA249" s="358"/>
      <c r="AB249" s="358"/>
      <c r="AC249" s="358"/>
      <c r="AD249" s="358"/>
      <c r="AE249" s="358"/>
      <c r="AF249" s="358"/>
      <c r="AG249" s="358"/>
      <c r="AH249" s="358"/>
      <c r="AI249" s="358"/>
    </row>
    <row r="250" spans="9:35">
      <c r="I250" s="358"/>
      <c r="J250" s="358"/>
      <c r="K250" s="358"/>
      <c r="L250" s="358"/>
      <c r="M250" s="358"/>
      <c r="N250" s="358"/>
      <c r="O250" s="358"/>
      <c r="P250" s="358"/>
      <c r="Q250" s="358"/>
      <c r="R250" s="358"/>
      <c r="S250" s="358"/>
      <c r="T250" s="358"/>
      <c r="U250" s="358"/>
      <c r="V250" s="358"/>
      <c r="W250" s="358"/>
      <c r="X250" s="358"/>
      <c r="Y250" s="358"/>
      <c r="Z250" s="358"/>
      <c r="AA250" s="358"/>
      <c r="AB250" s="358"/>
      <c r="AC250" s="358"/>
      <c r="AD250" s="358"/>
      <c r="AE250" s="358"/>
      <c r="AF250" s="358"/>
      <c r="AG250" s="358"/>
      <c r="AH250" s="358"/>
      <c r="AI250" s="358"/>
    </row>
    <row r="251" spans="9:35">
      <c r="I251" s="358"/>
      <c r="J251" s="358"/>
      <c r="K251" s="358"/>
      <c r="L251" s="358"/>
      <c r="M251" s="358"/>
      <c r="N251" s="358"/>
      <c r="O251" s="358"/>
      <c r="P251" s="358"/>
      <c r="Q251" s="358"/>
      <c r="R251" s="358"/>
      <c r="S251" s="358"/>
      <c r="T251" s="358"/>
      <c r="U251" s="358"/>
      <c r="V251" s="358"/>
      <c r="W251" s="358"/>
      <c r="X251" s="358"/>
      <c r="Y251" s="358"/>
      <c r="Z251" s="358"/>
      <c r="AA251" s="358"/>
      <c r="AB251" s="358"/>
      <c r="AC251" s="358"/>
      <c r="AD251" s="358"/>
      <c r="AE251" s="358"/>
      <c r="AF251" s="358"/>
      <c r="AG251" s="358"/>
      <c r="AH251" s="358"/>
      <c r="AI251" s="358"/>
    </row>
    <row r="252" spans="9:35">
      <c r="I252" s="358"/>
      <c r="J252" s="358"/>
      <c r="K252" s="358"/>
      <c r="L252" s="358"/>
      <c r="M252" s="358"/>
      <c r="N252" s="358"/>
      <c r="O252" s="358"/>
      <c r="P252" s="358"/>
      <c r="Q252" s="358"/>
      <c r="R252" s="358"/>
      <c r="S252" s="358"/>
      <c r="T252" s="358"/>
      <c r="U252" s="358"/>
      <c r="V252" s="358"/>
      <c r="W252" s="358"/>
      <c r="X252" s="358"/>
      <c r="Y252" s="358"/>
      <c r="Z252" s="358"/>
      <c r="AA252" s="358"/>
      <c r="AB252" s="358"/>
      <c r="AC252" s="358"/>
      <c r="AD252" s="358"/>
      <c r="AE252" s="358"/>
      <c r="AF252" s="358"/>
      <c r="AG252" s="358"/>
      <c r="AH252" s="358"/>
      <c r="AI252" s="358"/>
    </row>
    <row r="253" spans="9:35">
      <c r="I253" s="358"/>
      <c r="J253" s="358"/>
      <c r="K253" s="358"/>
      <c r="L253" s="358"/>
      <c r="M253" s="358"/>
      <c r="N253" s="358"/>
      <c r="O253" s="358"/>
      <c r="P253" s="358"/>
      <c r="Q253" s="358"/>
      <c r="R253" s="358"/>
      <c r="S253" s="358"/>
      <c r="T253" s="358"/>
      <c r="U253" s="358"/>
      <c r="V253" s="358"/>
      <c r="W253" s="358"/>
      <c r="X253" s="358"/>
      <c r="Y253" s="358"/>
      <c r="Z253" s="358"/>
      <c r="AA253" s="358"/>
      <c r="AB253" s="358"/>
      <c r="AC253" s="358"/>
      <c r="AD253" s="358"/>
      <c r="AE253" s="358"/>
      <c r="AF253" s="358"/>
      <c r="AG253" s="358"/>
      <c r="AH253" s="358"/>
      <c r="AI253" s="358"/>
    </row>
    <row r="254" spans="9:35">
      <c r="I254" s="358"/>
      <c r="J254" s="358"/>
      <c r="K254" s="358"/>
      <c r="L254" s="358"/>
      <c r="M254" s="358"/>
      <c r="N254" s="358"/>
      <c r="O254" s="358"/>
      <c r="P254" s="358"/>
      <c r="Q254" s="358"/>
      <c r="R254" s="358"/>
      <c r="S254" s="358"/>
      <c r="T254" s="358"/>
      <c r="U254" s="358"/>
      <c r="V254" s="358"/>
      <c r="W254" s="358"/>
      <c r="X254" s="358"/>
      <c r="Y254" s="358"/>
      <c r="Z254" s="358"/>
      <c r="AA254" s="358"/>
      <c r="AB254" s="358"/>
      <c r="AC254" s="358"/>
      <c r="AD254" s="358"/>
      <c r="AE254" s="358"/>
      <c r="AF254" s="358"/>
      <c r="AG254" s="358"/>
      <c r="AH254" s="358"/>
      <c r="AI254" s="358"/>
    </row>
    <row r="255" spans="9:35">
      <c r="I255" s="358"/>
      <c r="J255" s="358"/>
      <c r="K255" s="358"/>
      <c r="L255" s="358"/>
      <c r="M255" s="358"/>
      <c r="N255" s="358"/>
      <c r="O255" s="358"/>
      <c r="P255" s="358"/>
      <c r="Q255" s="358"/>
      <c r="R255" s="358"/>
      <c r="S255" s="358"/>
      <c r="T255" s="358"/>
      <c r="U255" s="358"/>
      <c r="V255" s="358"/>
      <c r="W255" s="358"/>
      <c r="X255" s="358"/>
      <c r="Y255" s="358"/>
      <c r="Z255" s="358"/>
      <c r="AA255" s="358"/>
      <c r="AB255" s="358"/>
      <c r="AC255" s="358"/>
      <c r="AD255" s="358"/>
      <c r="AE255" s="358"/>
      <c r="AF255" s="358"/>
      <c r="AG255" s="358"/>
      <c r="AH255" s="358"/>
      <c r="AI255" s="358"/>
    </row>
    <row r="256" spans="9:35">
      <c r="I256" s="358"/>
      <c r="J256" s="358"/>
      <c r="K256" s="358"/>
      <c r="L256" s="358"/>
      <c r="M256" s="358"/>
      <c r="N256" s="358"/>
      <c r="O256" s="358"/>
      <c r="P256" s="358"/>
      <c r="Q256" s="358"/>
      <c r="R256" s="358"/>
      <c r="S256" s="358"/>
      <c r="T256" s="358"/>
      <c r="U256" s="358"/>
      <c r="V256" s="358"/>
      <c r="W256" s="358"/>
      <c r="X256" s="358"/>
      <c r="Y256" s="358"/>
      <c r="Z256" s="358"/>
      <c r="AA256" s="358"/>
      <c r="AB256" s="358"/>
      <c r="AC256" s="358"/>
      <c r="AD256" s="358"/>
      <c r="AE256" s="358"/>
      <c r="AF256" s="358"/>
      <c r="AG256" s="358"/>
      <c r="AH256" s="358"/>
      <c r="AI256" s="358"/>
    </row>
    <row r="257" spans="9:35">
      <c r="I257" s="358"/>
      <c r="J257" s="358"/>
      <c r="K257" s="358"/>
      <c r="L257" s="358"/>
      <c r="M257" s="358"/>
      <c r="N257" s="358"/>
      <c r="O257" s="358"/>
      <c r="P257" s="358"/>
      <c r="Q257" s="358"/>
      <c r="R257" s="358"/>
      <c r="S257" s="358"/>
      <c r="T257" s="358"/>
      <c r="U257" s="358"/>
      <c r="V257" s="358"/>
      <c r="W257" s="358"/>
      <c r="X257" s="358"/>
      <c r="Y257" s="358"/>
      <c r="Z257" s="358"/>
      <c r="AA257" s="358"/>
      <c r="AB257" s="358"/>
      <c r="AC257" s="358"/>
      <c r="AD257" s="358"/>
      <c r="AE257" s="358"/>
      <c r="AF257" s="358"/>
      <c r="AG257" s="358"/>
      <c r="AH257" s="358"/>
      <c r="AI257" s="358"/>
    </row>
    <row r="258" spans="9:35">
      <c r="I258" s="358"/>
      <c r="J258" s="358"/>
      <c r="K258" s="358"/>
      <c r="L258" s="358"/>
      <c r="M258" s="358"/>
      <c r="N258" s="358"/>
      <c r="O258" s="358"/>
      <c r="P258" s="358"/>
      <c r="Q258" s="358"/>
      <c r="R258" s="358"/>
      <c r="S258" s="358"/>
      <c r="T258" s="358"/>
      <c r="U258" s="358"/>
      <c r="V258" s="358"/>
      <c r="W258" s="358"/>
      <c r="X258" s="358"/>
      <c r="Y258" s="358"/>
      <c r="Z258" s="358"/>
      <c r="AA258" s="358"/>
      <c r="AB258" s="358"/>
      <c r="AC258" s="358"/>
      <c r="AD258" s="358"/>
      <c r="AE258" s="358"/>
      <c r="AF258" s="358"/>
      <c r="AG258" s="358"/>
      <c r="AH258" s="358"/>
      <c r="AI258" s="358"/>
    </row>
    <row r="259" spans="9:35">
      <c r="I259" s="358"/>
      <c r="J259" s="358"/>
      <c r="K259" s="358"/>
      <c r="L259" s="358"/>
      <c r="M259" s="358"/>
      <c r="N259" s="358"/>
      <c r="O259" s="358"/>
      <c r="P259" s="358"/>
      <c r="Q259" s="358"/>
      <c r="R259" s="358"/>
      <c r="S259" s="358"/>
      <c r="T259" s="358"/>
      <c r="U259" s="358"/>
      <c r="V259" s="358"/>
      <c r="W259" s="358"/>
      <c r="X259" s="358"/>
      <c r="Y259" s="358"/>
      <c r="Z259" s="358"/>
      <c r="AA259" s="358"/>
      <c r="AB259" s="358"/>
      <c r="AC259" s="358"/>
      <c r="AD259" s="358"/>
      <c r="AE259" s="358"/>
      <c r="AF259" s="358"/>
      <c r="AG259" s="358"/>
      <c r="AH259" s="358"/>
      <c r="AI259" s="358"/>
    </row>
    <row r="260" spans="9:35">
      <c r="I260" s="358"/>
      <c r="J260" s="358"/>
      <c r="K260" s="358"/>
      <c r="L260" s="358"/>
      <c r="M260" s="358"/>
      <c r="N260" s="358"/>
      <c r="O260" s="358"/>
      <c r="P260" s="358"/>
      <c r="Q260" s="358"/>
      <c r="R260" s="358"/>
      <c r="S260" s="358"/>
      <c r="T260" s="358"/>
      <c r="U260" s="358"/>
      <c r="V260" s="358"/>
      <c r="W260" s="358"/>
      <c r="X260" s="358"/>
      <c r="Y260" s="358"/>
      <c r="Z260" s="358"/>
      <c r="AA260" s="358"/>
      <c r="AB260" s="358"/>
      <c r="AC260" s="358"/>
      <c r="AD260" s="358"/>
      <c r="AE260" s="358"/>
      <c r="AF260" s="358"/>
      <c r="AG260" s="358"/>
      <c r="AH260" s="358"/>
      <c r="AI260" s="358"/>
    </row>
    <row r="261" spans="9:35">
      <c r="I261" s="358"/>
      <c r="J261" s="358"/>
      <c r="K261" s="358"/>
      <c r="L261" s="358"/>
      <c r="M261" s="358"/>
      <c r="N261" s="358"/>
      <c r="O261" s="358"/>
      <c r="P261" s="358"/>
      <c r="Q261" s="358"/>
      <c r="R261" s="358"/>
      <c r="S261" s="358"/>
      <c r="T261" s="358"/>
      <c r="U261" s="358"/>
      <c r="V261" s="358"/>
      <c r="W261" s="358"/>
      <c r="X261" s="358"/>
      <c r="Y261" s="358"/>
      <c r="Z261" s="358"/>
      <c r="AA261" s="358"/>
      <c r="AB261" s="358"/>
      <c r="AC261" s="358"/>
      <c r="AD261" s="358"/>
      <c r="AE261" s="358"/>
      <c r="AF261" s="358"/>
      <c r="AG261" s="358"/>
      <c r="AH261" s="358"/>
      <c r="AI261" s="358"/>
    </row>
    <row r="262" spans="9:35">
      <c r="I262" s="358"/>
      <c r="J262" s="358"/>
      <c r="K262" s="358"/>
      <c r="L262" s="358"/>
      <c r="M262" s="358"/>
      <c r="N262" s="358"/>
      <c r="O262" s="358"/>
      <c r="P262" s="358"/>
      <c r="Q262" s="358"/>
      <c r="R262" s="358"/>
      <c r="S262" s="358"/>
      <c r="T262" s="358"/>
      <c r="U262" s="358"/>
      <c r="V262" s="358"/>
      <c r="W262" s="358"/>
      <c r="X262" s="358"/>
      <c r="Y262" s="358"/>
      <c r="Z262" s="358"/>
      <c r="AA262" s="358"/>
      <c r="AB262" s="358"/>
      <c r="AC262" s="358"/>
      <c r="AD262" s="358"/>
      <c r="AE262" s="358"/>
      <c r="AF262" s="358"/>
      <c r="AG262" s="358"/>
      <c r="AH262" s="358"/>
      <c r="AI262" s="358"/>
    </row>
    <row r="263" spans="9:35">
      <c r="I263" s="358"/>
      <c r="J263" s="358"/>
      <c r="K263" s="358"/>
      <c r="L263" s="358"/>
      <c r="M263" s="358"/>
      <c r="N263" s="358"/>
      <c r="O263" s="358"/>
      <c r="P263" s="358"/>
      <c r="Q263" s="358"/>
      <c r="R263" s="358"/>
      <c r="S263" s="358"/>
      <c r="T263" s="358"/>
      <c r="U263" s="358"/>
      <c r="V263" s="358"/>
      <c r="W263" s="358"/>
      <c r="X263" s="358"/>
      <c r="Y263" s="358"/>
      <c r="Z263" s="358"/>
      <c r="AA263" s="358"/>
      <c r="AB263" s="358"/>
      <c r="AC263" s="358"/>
      <c r="AD263" s="358"/>
      <c r="AE263" s="358"/>
      <c r="AF263" s="358"/>
      <c r="AG263" s="358"/>
      <c r="AH263" s="358"/>
      <c r="AI263" s="358"/>
    </row>
    <row r="264" spans="9:35">
      <c r="I264" s="358"/>
      <c r="J264" s="358"/>
      <c r="K264" s="358"/>
      <c r="L264" s="358"/>
      <c r="M264" s="358"/>
      <c r="N264" s="358"/>
      <c r="O264" s="358"/>
      <c r="P264" s="358"/>
      <c r="Q264" s="358"/>
      <c r="R264" s="358"/>
      <c r="S264" s="358"/>
      <c r="T264" s="358"/>
      <c r="U264" s="358"/>
      <c r="V264" s="358"/>
      <c r="W264" s="358"/>
      <c r="X264" s="358"/>
      <c r="Y264" s="358"/>
      <c r="Z264" s="358"/>
      <c r="AA264" s="358"/>
      <c r="AB264" s="358"/>
      <c r="AC264" s="358"/>
      <c r="AD264" s="358"/>
      <c r="AE264" s="358"/>
      <c r="AF264" s="358"/>
      <c r="AG264" s="358"/>
      <c r="AH264" s="358"/>
      <c r="AI264" s="358"/>
    </row>
    <row r="265" spans="9:35">
      <c r="I265" s="358"/>
      <c r="J265" s="358"/>
      <c r="K265" s="358"/>
      <c r="L265" s="358"/>
      <c r="M265" s="358"/>
      <c r="N265" s="358"/>
      <c r="O265" s="358"/>
      <c r="P265" s="358"/>
      <c r="Q265" s="358"/>
      <c r="R265" s="358"/>
      <c r="S265" s="358"/>
      <c r="T265" s="358"/>
      <c r="U265" s="358"/>
      <c r="V265" s="358"/>
      <c r="W265" s="358"/>
      <c r="X265" s="358"/>
      <c r="Y265" s="358"/>
      <c r="Z265" s="358"/>
      <c r="AA265" s="358"/>
      <c r="AB265" s="358"/>
      <c r="AC265" s="358"/>
      <c r="AD265" s="358"/>
      <c r="AE265" s="358"/>
      <c r="AF265" s="358"/>
      <c r="AG265" s="358"/>
      <c r="AH265" s="358"/>
      <c r="AI265" s="358"/>
    </row>
    <row r="266" spans="9:35">
      <c r="I266" s="358"/>
      <c r="J266" s="358"/>
      <c r="K266" s="358"/>
      <c r="L266" s="358"/>
      <c r="M266" s="358"/>
      <c r="N266" s="358"/>
      <c r="O266" s="358"/>
      <c r="P266" s="358"/>
      <c r="Q266" s="358"/>
      <c r="R266" s="358"/>
      <c r="S266" s="358"/>
      <c r="T266" s="358"/>
      <c r="U266" s="358"/>
      <c r="V266" s="358"/>
      <c r="W266" s="358"/>
      <c r="X266" s="358"/>
      <c r="Y266" s="358"/>
      <c r="Z266" s="358"/>
      <c r="AA266" s="358"/>
      <c r="AB266" s="358"/>
      <c r="AC266" s="358"/>
      <c r="AD266" s="358"/>
      <c r="AE266" s="358"/>
      <c r="AF266" s="358"/>
      <c r="AG266" s="358"/>
      <c r="AH266" s="358"/>
      <c r="AI266" s="358"/>
    </row>
    <row r="267" spans="9:35">
      <c r="I267" s="358"/>
      <c r="J267" s="358"/>
      <c r="K267" s="358"/>
      <c r="L267" s="358"/>
      <c r="M267" s="358"/>
      <c r="N267" s="358"/>
      <c r="O267" s="358"/>
      <c r="P267" s="358"/>
      <c r="Q267" s="358"/>
      <c r="R267" s="358"/>
      <c r="S267" s="358"/>
      <c r="T267" s="358"/>
      <c r="U267" s="358"/>
      <c r="V267" s="358"/>
      <c r="W267" s="358"/>
      <c r="X267" s="358"/>
      <c r="Y267" s="358"/>
      <c r="Z267" s="358"/>
      <c r="AA267" s="358"/>
      <c r="AB267" s="358"/>
      <c r="AC267" s="358"/>
      <c r="AD267" s="358"/>
      <c r="AE267" s="358"/>
      <c r="AF267" s="358"/>
      <c r="AG267" s="358"/>
      <c r="AH267" s="358"/>
      <c r="AI267" s="358"/>
    </row>
    <row r="268" spans="9:35">
      <c r="I268" s="358"/>
      <c r="J268" s="358"/>
      <c r="K268" s="358"/>
      <c r="L268" s="358"/>
      <c r="M268" s="358"/>
      <c r="N268" s="358"/>
      <c r="O268" s="358"/>
      <c r="P268" s="358"/>
      <c r="Q268" s="358"/>
      <c r="R268" s="358"/>
      <c r="S268" s="358"/>
      <c r="T268" s="358"/>
      <c r="U268" s="358"/>
      <c r="V268" s="358"/>
      <c r="W268" s="358"/>
      <c r="X268" s="358"/>
      <c r="Y268" s="358"/>
      <c r="Z268" s="358"/>
      <c r="AA268" s="358"/>
      <c r="AB268" s="358"/>
      <c r="AC268" s="358"/>
      <c r="AD268" s="358"/>
      <c r="AE268" s="358"/>
      <c r="AF268" s="358"/>
      <c r="AG268" s="358"/>
      <c r="AH268" s="358"/>
      <c r="AI268" s="358"/>
    </row>
    <row r="269" spans="9:35">
      <c r="I269" s="358"/>
      <c r="J269" s="358"/>
      <c r="K269" s="358"/>
      <c r="L269" s="358"/>
      <c r="M269" s="358"/>
      <c r="N269" s="358"/>
      <c r="O269" s="358"/>
      <c r="P269" s="358"/>
      <c r="Q269" s="358"/>
      <c r="R269" s="358"/>
      <c r="S269" s="358"/>
      <c r="T269" s="358"/>
      <c r="U269" s="358"/>
      <c r="V269" s="358"/>
      <c r="W269" s="358"/>
      <c r="X269" s="358"/>
      <c r="Y269" s="358"/>
      <c r="Z269" s="358"/>
      <c r="AA269" s="358"/>
      <c r="AB269" s="358"/>
      <c r="AC269" s="358"/>
      <c r="AD269" s="358"/>
      <c r="AE269" s="358"/>
      <c r="AF269" s="358"/>
      <c r="AG269" s="358"/>
      <c r="AH269" s="358"/>
      <c r="AI269" s="358"/>
    </row>
    <row r="270" spans="9:35">
      <c r="I270" s="358"/>
      <c r="J270" s="358"/>
      <c r="K270" s="358"/>
      <c r="L270" s="358"/>
      <c r="M270" s="358"/>
      <c r="N270" s="358"/>
      <c r="O270" s="358"/>
      <c r="P270" s="358"/>
      <c r="Q270" s="358"/>
      <c r="R270" s="358"/>
      <c r="S270" s="358"/>
      <c r="T270" s="358"/>
      <c r="U270" s="358"/>
      <c r="V270" s="358"/>
      <c r="W270" s="358"/>
      <c r="X270" s="358"/>
      <c r="Y270" s="358"/>
      <c r="Z270" s="358"/>
      <c r="AA270" s="358"/>
      <c r="AB270" s="358"/>
      <c r="AC270" s="358"/>
      <c r="AD270" s="358"/>
      <c r="AE270" s="358"/>
      <c r="AF270" s="358"/>
      <c r="AG270" s="358"/>
      <c r="AH270" s="358"/>
      <c r="AI270" s="358"/>
    </row>
    <row r="271" spans="9:35">
      <c r="I271" s="358"/>
      <c r="J271" s="358"/>
      <c r="K271" s="358"/>
      <c r="L271" s="358"/>
      <c r="M271" s="358"/>
      <c r="N271" s="358"/>
      <c r="O271" s="358"/>
      <c r="P271" s="358"/>
      <c r="Q271" s="358"/>
      <c r="R271" s="358"/>
      <c r="S271" s="358"/>
      <c r="T271" s="358"/>
      <c r="U271" s="358"/>
      <c r="V271" s="358"/>
      <c r="W271" s="358"/>
      <c r="X271" s="358"/>
      <c r="Y271" s="358"/>
      <c r="Z271" s="358"/>
      <c r="AA271" s="358"/>
      <c r="AB271" s="358"/>
      <c r="AC271" s="358"/>
      <c r="AD271" s="358"/>
      <c r="AE271" s="358"/>
      <c r="AF271" s="358"/>
      <c r="AG271" s="358"/>
      <c r="AH271" s="358"/>
      <c r="AI271" s="358"/>
    </row>
    <row r="272" spans="9:35">
      <c r="I272" s="358"/>
      <c r="J272" s="358"/>
      <c r="K272" s="358"/>
      <c r="L272" s="358"/>
      <c r="M272" s="358"/>
      <c r="N272" s="358"/>
      <c r="O272" s="358"/>
      <c r="P272" s="358"/>
      <c r="Q272" s="358"/>
      <c r="R272" s="358"/>
      <c r="S272" s="358"/>
      <c r="T272" s="358"/>
      <c r="U272" s="358"/>
      <c r="V272" s="358"/>
      <c r="W272" s="358"/>
      <c r="X272" s="358"/>
      <c r="Y272" s="358"/>
      <c r="Z272" s="358"/>
      <c r="AA272" s="358"/>
      <c r="AB272" s="358"/>
      <c r="AC272" s="358"/>
      <c r="AD272" s="358"/>
      <c r="AE272" s="358"/>
      <c r="AF272" s="358"/>
      <c r="AG272" s="358"/>
      <c r="AH272" s="358"/>
      <c r="AI272" s="358"/>
    </row>
    <row r="273" spans="9:35">
      <c r="I273" s="358"/>
      <c r="J273" s="358"/>
      <c r="K273" s="358"/>
      <c r="L273" s="358"/>
      <c r="M273" s="358"/>
      <c r="N273" s="358"/>
      <c r="O273" s="358"/>
      <c r="P273" s="358"/>
      <c r="Q273" s="358"/>
      <c r="R273" s="358"/>
      <c r="S273" s="358"/>
      <c r="T273" s="358"/>
      <c r="U273" s="358"/>
      <c r="V273" s="358"/>
      <c r="W273" s="358"/>
      <c r="X273" s="358"/>
      <c r="Y273" s="358"/>
      <c r="Z273" s="358"/>
      <c r="AA273" s="358"/>
      <c r="AB273" s="358"/>
      <c r="AC273" s="358"/>
      <c r="AD273" s="358"/>
      <c r="AE273" s="358"/>
      <c r="AF273" s="358"/>
      <c r="AG273" s="358"/>
      <c r="AH273" s="358"/>
      <c r="AI273" s="358"/>
    </row>
    <row r="274" spans="9:35">
      <c r="I274" s="358"/>
      <c r="J274" s="358"/>
      <c r="K274" s="358"/>
      <c r="L274" s="358"/>
      <c r="M274" s="358"/>
      <c r="N274" s="358"/>
      <c r="O274" s="358"/>
      <c r="P274" s="358"/>
      <c r="Q274" s="358"/>
      <c r="R274" s="358"/>
      <c r="S274" s="358"/>
      <c r="T274" s="358"/>
      <c r="U274" s="358"/>
      <c r="V274" s="358"/>
      <c r="W274" s="358"/>
      <c r="X274" s="358"/>
      <c r="Y274" s="358"/>
      <c r="Z274" s="358"/>
      <c r="AA274" s="358"/>
      <c r="AB274" s="358"/>
      <c r="AC274" s="358"/>
      <c r="AD274" s="358"/>
      <c r="AE274" s="358"/>
      <c r="AF274" s="358"/>
      <c r="AG274" s="358"/>
      <c r="AH274" s="358"/>
      <c r="AI274" s="358"/>
    </row>
    <row r="275" spans="9:35">
      <c r="I275" s="358"/>
      <c r="J275" s="358"/>
      <c r="K275" s="358"/>
      <c r="L275" s="358"/>
      <c r="M275" s="358"/>
      <c r="N275" s="358"/>
      <c r="O275" s="358"/>
      <c r="P275" s="358"/>
      <c r="Q275" s="358"/>
      <c r="R275" s="358"/>
      <c r="S275" s="358"/>
      <c r="T275" s="358"/>
      <c r="U275" s="358"/>
      <c r="V275" s="358"/>
      <c r="W275" s="358"/>
      <c r="X275" s="358"/>
      <c r="Y275" s="358"/>
      <c r="Z275" s="358"/>
      <c r="AA275" s="358"/>
      <c r="AB275" s="358"/>
      <c r="AC275" s="358"/>
      <c r="AD275" s="358"/>
      <c r="AE275" s="358"/>
      <c r="AF275" s="358"/>
      <c r="AG275" s="358"/>
      <c r="AH275" s="358"/>
      <c r="AI275" s="358"/>
    </row>
    <row r="276" spans="9:35">
      <c r="I276" s="358"/>
      <c r="J276" s="358"/>
      <c r="K276" s="358"/>
      <c r="L276" s="358"/>
      <c r="M276" s="358"/>
      <c r="N276" s="358"/>
      <c r="O276" s="358"/>
      <c r="P276" s="358"/>
      <c r="Q276" s="358"/>
      <c r="R276" s="358"/>
      <c r="S276" s="358"/>
      <c r="T276" s="358"/>
      <c r="U276" s="358"/>
      <c r="V276" s="358"/>
      <c r="W276" s="358"/>
      <c r="X276" s="358"/>
      <c r="Y276" s="358"/>
      <c r="Z276" s="358"/>
      <c r="AA276" s="358"/>
      <c r="AB276" s="358"/>
      <c r="AC276" s="358"/>
      <c r="AD276" s="358"/>
      <c r="AE276" s="358"/>
      <c r="AF276" s="358"/>
      <c r="AG276" s="358"/>
      <c r="AH276" s="358"/>
      <c r="AI276" s="358"/>
    </row>
    <row r="277" spans="9:35">
      <c r="I277" s="358"/>
      <c r="J277" s="358"/>
      <c r="K277" s="358"/>
      <c r="L277" s="358"/>
      <c r="M277" s="358"/>
      <c r="N277" s="358"/>
      <c r="O277" s="358"/>
      <c r="P277" s="358"/>
      <c r="Q277" s="358"/>
      <c r="R277" s="358"/>
      <c r="S277" s="358"/>
      <c r="T277" s="358"/>
      <c r="U277" s="358"/>
      <c r="V277" s="358"/>
      <c r="W277" s="358"/>
      <c r="X277" s="358"/>
      <c r="Y277" s="358"/>
      <c r="Z277" s="358"/>
      <c r="AA277" s="358"/>
      <c r="AB277" s="358"/>
      <c r="AC277" s="358"/>
      <c r="AD277" s="358"/>
      <c r="AE277" s="358"/>
      <c r="AF277" s="358"/>
      <c r="AG277" s="358"/>
      <c r="AH277" s="358"/>
      <c r="AI277" s="358"/>
    </row>
    <row r="278" spans="9:35">
      <c r="I278" s="358"/>
      <c r="J278" s="358"/>
      <c r="K278" s="358"/>
      <c r="L278" s="358"/>
      <c r="M278" s="358"/>
      <c r="N278" s="358"/>
      <c r="O278" s="358"/>
      <c r="P278" s="358"/>
      <c r="Q278" s="358"/>
      <c r="R278" s="358"/>
      <c r="S278" s="358"/>
      <c r="T278" s="358"/>
      <c r="U278" s="358"/>
      <c r="V278" s="358"/>
      <c r="W278" s="358"/>
      <c r="X278" s="358"/>
      <c r="Y278" s="358"/>
      <c r="Z278" s="358"/>
      <c r="AA278" s="358"/>
      <c r="AB278" s="358"/>
      <c r="AC278" s="358"/>
      <c r="AD278" s="358"/>
      <c r="AE278" s="358"/>
      <c r="AF278" s="358"/>
      <c r="AG278" s="358"/>
      <c r="AH278" s="358"/>
      <c r="AI278" s="358"/>
    </row>
    <row r="279" spans="9:35">
      <c r="I279" s="358"/>
      <c r="J279" s="358"/>
      <c r="K279" s="358"/>
      <c r="L279" s="358"/>
      <c r="M279" s="358"/>
      <c r="N279" s="358"/>
      <c r="O279" s="358"/>
      <c r="P279" s="358"/>
      <c r="Q279" s="358"/>
      <c r="R279" s="358"/>
      <c r="S279" s="358"/>
      <c r="T279" s="358"/>
      <c r="U279" s="358"/>
      <c r="V279" s="358"/>
      <c r="W279" s="358"/>
      <c r="X279" s="358"/>
      <c r="Y279" s="358"/>
      <c r="Z279" s="358"/>
      <c r="AA279" s="358"/>
      <c r="AB279" s="358"/>
      <c r="AC279" s="358"/>
      <c r="AD279" s="358"/>
      <c r="AE279" s="358"/>
      <c r="AF279" s="358"/>
      <c r="AG279" s="358"/>
      <c r="AH279" s="358"/>
      <c r="AI279" s="358"/>
    </row>
    <row r="280" spans="9:35">
      <c r="I280" s="358"/>
      <c r="J280" s="358"/>
      <c r="K280" s="358"/>
      <c r="L280" s="358"/>
      <c r="M280" s="358"/>
      <c r="N280" s="358"/>
      <c r="O280" s="358"/>
      <c r="P280" s="358"/>
      <c r="Q280" s="358"/>
      <c r="R280" s="358"/>
      <c r="S280" s="358"/>
      <c r="T280" s="358"/>
      <c r="U280" s="358"/>
      <c r="V280" s="358"/>
      <c r="W280" s="358"/>
      <c r="X280" s="358"/>
      <c r="Y280" s="358"/>
      <c r="Z280" s="358"/>
      <c r="AA280" s="358"/>
      <c r="AB280" s="358"/>
      <c r="AC280" s="358"/>
      <c r="AD280" s="358"/>
      <c r="AE280" s="358"/>
      <c r="AF280" s="358"/>
      <c r="AG280" s="358"/>
      <c r="AH280" s="358"/>
      <c r="AI280" s="358"/>
    </row>
    <row r="281" spans="9:35">
      <c r="I281" s="358"/>
      <c r="J281" s="358"/>
      <c r="K281" s="358"/>
      <c r="L281" s="358"/>
      <c r="M281" s="358"/>
      <c r="N281" s="358"/>
      <c r="O281" s="358"/>
      <c r="P281" s="358"/>
      <c r="Q281" s="358"/>
      <c r="R281" s="358"/>
      <c r="S281" s="358"/>
      <c r="T281" s="358"/>
      <c r="U281" s="358"/>
      <c r="V281" s="358"/>
      <c r="W281" s="358"/>
      <c r="X281" s="358"/>
      <c r="Y281" s="358"/>
      <c r="Z281" s="358"/>
      <c r="AA281" s="358"/>
      <c r="AB281" s="358"/>
      <c r="AC281" s="358"/>
      <c r="AD281" s="358"/>
      <c r="AE281" s="358"/>
      <c r="AF281" s="358"/>
      <c r="AG281" s="358"/>
      <c r="AH281" s="358"/>
      <c r="AI281" s="358"/>
    </row>
    <row r="282" spans="9:35">
      <c r="I282" s="358"/>
      <c r="J282" s="358"/>
      <c r="K282" s="358"/>
      <c r="L282" s="358"/>
      <c r="M282" s="358"/>
      <c r="N282" s="358"/>
      <c r="O282" s="358"/>
      <c r="P282" s="358"/>
      <c r="Q282" s="358"/>
      <c r="R282" s="358"/>
      <c r="S282" s="358"/>
      <c r="T282" s="358"/>
      <c r="U282" s="358"/>
      <c r="V282" s="358"/>
      <c r="W282" s="358"/>
      <c r="X282" s="358"/>
      <c r="Y282" s="358"/>
      <c r="Z282" s="358"/>
      <c r="AA282" s="358"/>
      <c r="AB282" s="358"/>
      <c r="AC282" s="358"/>
      <c r="AD282" s="358"/>
      <c r="AE282" s="358"/>
      <c r="AF282" s="358"/>
      <c r="AG282" s="358"/>
      <c r="AH282" s="358"/>
      <c r="AI282" s="358"/>
    </row>
    <row r="283" spans="9:35">
      <c r="I283" s="358"/>
      <c r="J283" s="358"/>
      <c r="K283" s="358"/>
      <c r="L283" s="358"/>
      <c r="M283" s="358"/>
      <c r="N283" s="358"/>
      <c r="O283" s="358"/>
      <c r="P283" s="358"/>
      <c r="Q283" s="358"/>
      <c r="R283" s="358"/>
      <c r="S283" s="358"/>
      <c r="T283" s="358"/>
      <c r="U283" s="358"/>
      <c r="V283" s="358"/>
      <c r="W283" s="358"/>
      <c r="X283" s="358"/>
      <c r="Y283" s="358"/>
      <c r="Z283" s="358"/>
      <c r="AA283" s="358"/>
      <c r="AB283" s="358"/>
      <c r="AC283" s="358"/>
      <c r="AD283" s="358"/>
      <c r="AE283" s="358"/>
      <c r="AF283" s="358"/>
      <c r="AG283" s="358"/>
      <c r="AH283" s="358"/>
      <c r="AI283" s="358"/>
    </row>
    <row r="284" spans="9:35">
      <c r="I284" s="358"/>
      <c r="J284" s="358"/>
      <c r="K284" s="358"/>
      <c r="L284" s="358"/>
      <c r="M284" s="358"/>
      <c r="N284" s="358"/>
      <c r="O284" s="358"/>
      <c r="P284" s="358"/>
      <c r="Q284" s="358"/>
      <c r="R284" s="358"/>
      <c r="S284" s="358"/>
      <c r="T284" s="358"/>
      <c r="U284" s="358"/>
      <c r="V284" s="358"/>
      <c r="W284" s="358"/>
      <c r="X284" s="358"/>
      <c r="Y284" s="358"/>
      <c r="Z284" s="358"/>
      <c r="AA284" s="358"/>
      <c r="AB284" s="358"/>
      <c r="AC284" s="358"/>
      <c r="AD284" s="358"/>
      <c r="AE284" s="358"/>
      <c r="AF284" s="358"/>
      <c r="AG284" s="358"/>
      <c r="AH284" s="358"/>
      <c r="AI284" s="358"/>
    </row>
    <row r="285" spans="9:35">
      <c r="I285" s="358"/>
      <c r="J285" s="358"/>
      <c r="K285" s="358"/>
      <c r="L285" s="358"/>
      <c r="M285" s="358"/>
      <c r="N285" s="358"/>
      <c r="O285" s="358"/>
      <c r="P285" s="358"/>
      <c r="Q285" s="358"/>
      <c r="R285" s="358"/>
      <c r="S285" s="358"/>
      <c r="T285" s="358"/>
      <c r="U285" s="358"/>
      <c r="V285" s="358"/>
      <c r="W285" s="358"/>
      <c r="X285" s="358"/>
      <c r="Y285" s="358"/>
      <c r="Z285" s="358"/>
      <c r="AA285" s="358"/>
      <c r="AB285" s="358"/>
      <c r="AC285" s="358"/>
      <c r="AD285" s="358"/>
      <c r="AE285" s="358"/>
      <c r="AF285" s="358"/>
      <c r="AG285" s="358"/>
      <c r="AH285" s="358"/>
      <c r="AI285" s="358"/>
    </row>
    <row r="286" spans="9:35">
      <c r="I286" s="358"/>
      <c r="J286" s="358"/>
      <c r="K286" s="358"/>
      <c r="L286" s="358"/>
      <c r="M286" s="358"/>
      <c r="N286" s="358"/>
      <c r="O286" s="358"/>
      <c r="P286" s="358"/>
      <c r="Q286" s="358"/>
      <c r="R286" s="358"/>
      <c r="S286" s="358"/>
      <c r="T286" s="358"/>
      <c r="U286" s="358"/>
      <c r="V286" s="358"/>
      <c r="W286" s="358"/>
      <c r="X286" s="358"/>
      <c r="Y286" s="358"/>
      <c r="Z286" s="358"/>
      <c r="AA286" s="358"/>
      <c r="AB286" s="358"/>
      <c r="AC286" s="358"/>
      <c r="AD286" s="358"/>
      <c r="AE286" s="358"/>
      <c r="AF286" s="358"/>
      <c r="AG286" s="358"/>
      <c r="AH286" s="358"/>
      <c r="AI286" s="358"/>
    </row>
    <row r="287" spans="9:35">
      <c r="I287" s="358"/>
      <c r="J287" s="358"/>
      <c r="K287" s="358"/>
      <c r="L287" s="358"/>
      <c r="M287" s="358"/>
      <c r="N287" s="358"/>
      <c r="O287" s="358"/>
      <c r="P287" s="358"/>
      <c r="Q287" s="358"/>
      <c r="R287" s="358"/>
      <c r="S287" s="358"/>
      <c r="T287" s="358"/>
      <c r="U287" s="358"/>
      <c r="V287" s="358"/>
      <c r="W287" s="358"/>
      <c r="X287" s="358"/>
      <c r="Y287" s="358"/>
      <c r="Z287" s="358"/>
      <c r="AA287" s="358"/>
      <c r="AB287" s="358"/>
      <c r="AC287" s="358"/>
      <c r="AD287" s="358"/>
      <c r="AE287" s="358"/>
      <c r="AF287" s="358"/>
      <c r="AG287" s="358"/>
      <c r="AH287" s="358"/>
      <c r="AI287" s="358"/>
    </row>
    <row r="288" spans="9:35">
      <c r="I288" s="358"/>
      <c r="J288" s="358"/>
      <c r="K288" s="358"/>
      <c r="L288" s="358"/>
      <c r="M288" s="358"/>
      <c r="N288" s="358"/>
      <c r="O288" s="358"/>
      <c r="P288" s="358"/>
      <c r="Q288" s="358"/>
      <c r="R288" s="358"/>
      <c r="S288" s="358"/>
      <c r="T288" s="358"/>
      <c r="U288" s="358"/>
      <c r="V288" s="358"/>
      <c r="W288" s="358"/>
      <c r="X288" s="358"/>
      <c r="Y288" s="358"/>
      <c r="Z288" s="358"/>
      <c r="AA288" s="358"/>
      <c r="AB288" s="358"/>
      <c r="AC288" s="358"/>
      <c r="AD288" s="358"/>
      <c r="AE288" s="358"/>
      <c r="AF288" s="358"/>
      <c r="AG288" s="358"/>
      <c r="AH288" s="358"/>
      <c r="AI288" s="358"/>
    </row>
    <row r="289" spans="9:35">
      <c r="I289" s="358"/>
      <c r="J289" s="358"/>
      <c r="K289" s="358"/>
      <c r="L289" s="358"/>
      <c r="M289" s="358"/>
      <c r="N289" s="358"/>
      <c r="O289" s="358"/>
      <c r="P289" s="358"/>
      <c r="Q289" s="358"/>
      <c r="R289" s="358"/>
      <c r="S289" s="358"/>
      <c r="T289" s="358"/>
      <c r="U289" s="358"/>
      <c r="V289" s="358"/>
      <c r="W289" s="358"/>
      <c r="X289" s="358"/>
      <c r="Y289" s="358"/>
      <c r="Z289" s="358"/>
      <c r="AA289" s="358"/>
      <c r="AB289" s="358"/>
      <c r="AC289" s="358"/>
      <c r="AD289" s="358"/>
      <c r="AE289" s="358"/>
      <c r="AF289" s="358"/>
      <c r="AG289" s="358"/>
      <c r="AH289" s="358"/>
      <c r="AI289" s="358"/>
    </row>
    <row r="290" spans="9:35">
      <c r="I290" s="358"/>
      <c r="J290" s="358"/>
      <c r="K290" s="358"/>
      <c r="L290" s="358"/>
      <c r="M290" s="358"/>
      <c r="N290" s="358"/>
      <c r="O290" s="358"/>
      <c r="P290" s="358"/>
      <c r="Q290" s="358"/>
      <c r="R290" s="358"/>
      <c r="S290" s="358"/>
      <c r="T290" s="358"/>
      <c r="U290" s="358"/>
      <c r="V290" s="358"/>
      <c r="W290" s="358"/>
      <c r="X290" s="358"/>
      <c r="Y290" s="358"/>
      <c r="Z290" s="358"/>
      <c r="AA290" s="358"/>
      <c r="AB290" s="358"/>
      <c r="AC290" s="358"/>
      <c r="AD290" s="358"/>
      <c r="AE290" s="358"/>
      <c r="AF290" s="358"/>
      <c r="AG290" s="358"/>
      <c r="AH290" s="358"/>
      <c r="AI290" s="358"/>
    </row>
    <row r="291" spans="9:35">
      <c r="I291" s="358"/>
      <c r="J291" s="358"/>
      <c r="K291" s="358"/>
      <c r="L291" s="358"/>
      <c r="M291" s="358"/>
      <c r="N291" s="358"/>
      <c r="O291" s="358"/>
      <c r="P291" s="358"/>
      <c r="Q291" s="358"/>
      <c r="R291" s="358"/>
      <c r="S291" s="358"/>
      <c r="T291" s="358"/>
      <c r="U291" s="358"/>
      <c r="V291" s="358"/>
      <c r="W291" s="358"/>
      <c r="X291" s="358"/>
      <c r="Y291" s="358"/>
      <c r="Z291" s="358"/>
      <c r="AA291" s="358"/>
      <c r="AB291" s="358"/>
      <c r="AC291" s="358"/>
      <c r="AD291" s="358"/>
      <c r="AE291" s="358"/>
      <c r="AF291" s="358"/>
      <c r="AG291" s="358"/>
      <c r="AH291" s="358"/>
      <c r="AI291" s="358"/>
    </row>
    <row r="292" spans="9:35">
      <c r="I292" s="358"/>
      <c r="J292" s="358"/>
      <c r="K292" s="358"/>
      <c r="L292" s="358"/>
      <c r="M292" s="358"/>
      <c r="N292" s="358"/>
      <c r="O292" s="358"/>
      <c r="P292" s="358"/>
      <c r="Q292" s="358"/>
      <c r="R292" s="358"/>
      <c r="S292" s="358"/>
      <c r="T292" s="358"/>
      <c r="U292" s="358"/>
      <c r="V292" s="358"/>
      <c r="W292" s="358"/>
      <c r="X292" s="358"/>
      <c r="Y292" s="358"/>
      <c r="Z292" s="358"/>
      <c r="AA292" s="358"/>
      <c r="AB292" s="358"/>
      <c r="AC292" s="358"/>
      <c r="AD292" s="358"/>
      <c r="AE292" s="358"/>
      <c r="AF292" s="358"/>
      <c r="AG292" s="358"/>
      <c r="AH292" s="358"/>
      <c r="AI292" s="358"/>
    </row>
    <row r="293" spans="9:35">
      <c r="I293" s="358"/>
      <c r="J293" s="358"/>
      <c r="K293" s="358"/>
      <c r="L293" s="358"/>
      <c r="M293" s="358"/>
      <c r="N293" s="358"/>
      <c r="O293" s="358"/>
      <c r="P293" s="358"/>
      <c r="Q293" s="358"/>
      <c r="R293" s="358"/>
      <c r="S293" s="358"/>
      <c r="T293" s="358"/>
      <c r="U293" s="358"/>
      <c r="V293" s="358"/>
      <c r="W293" s="358"/>
      <c r="X293" s="358"/>
      <c r="Y293" s="358"/>
      <c r="Z293" s="358"/>
      <c r="AA293" s="358"/>
      <c r="AB293" s="358"/>
      <c r="AC293" s="358"/>
      <c r="AD293" s="358"/>
      <c r="AE293" s="358"/>
      <c r="AF293" s="358"/>
      <c r="AG293" s="358"/>
      <c r="AH293" s="358"/>
      <c r="AI293" s="358"/>
    </row>
    <row r="294" spans="9:35">
      <c r="I294" s="358"/>
      <c r="J294" s="358"/>
      <c r="K294" s="358"/>
      <c r="L294" s="358"/>
      <c r="M294" s="358"/>
      <c r="N294" s="358"/>
      <c r="O294" s="358"/>
      <c r="P294" s="358"/>
      <c r="Q294" s="358"/>
      <c r="R294" s="358"/>
      <c r="S294" s="358"/>
      <c r="T294" s="358"/>
      <c r="U294" s="358"/>
      <c r="V294" s="358"/>
      <c r="W294" s="358"/>
      <c r="X294" s="358"/>
      <c r="Y294" s="358"/>
      <c r="Z294" s="358"/>
      <c r="AA294" s="358"/>
      <c r="AB294" s="358"/>
      <c r="AC294" s="358"/>
      <c r="AD294" s="358"/>
      <c r="AE294" s="358"/>
      <c r="AF294" s="358"/>
      <c r="AG294" s="358"/>
      <c r="AH294" s="358"/>
      <c r="AI294" s="358"/>
    </row>
    <row r="295" spans="9:35">
      <c r="I295" s="358"/>
      <c r="J295" s="358"/>
      <c r="K295" s="358"/>
      <c r="L295" s="358"/>
      <c r="M295" s="358"/>
      <c r="N295" s="358"/>
      <c r="O295" s="358"/>
      <c r="P295" s="358"/>
      <c r="Q295" s="358"/>
      <c r="R295" s="358"/>
      <c r="S295" s="358"/>
      <c r="T295" s="358"/>
      <c r="U295" s="358"/>
      <c r="V295" s="358"/>
      <c r="W295" s="358"/>
      <c r="X295" s="358"/>
      <c r="Y295" s="358"/>
      <c r="Z295" s="358"/>
      <c r="AA295" s="358"/>
      <c r="AB295" s="358"/>
      <c r="AC295" s="358"/>
      <c r="AD295" s="358"/>
      <c r="AE295" s="358"/>
      <c r="AF295" s="358"/>
      <c r="AG295" s="358"/>
      <c r="AH295" s="358"/>
      <c r="AI295" s="358"/>
    </row>
    <row r="296" spans="9:35">
      <c r="I296" s="358"/>
      <c r="J296" s="358"/>
      <c r="K296" s="358"/>
      <c r="L296" s="358"/>
      <c r="M296" s="358"/>
      <c r="N296" s="358"/>
      <c r="O296" s="358"/>
      <c r="P296" s="358"/>
      <c r="Q296" s="358"/>
      <c r="R296" s="358"/>
      <c r="S296" s="358"/>
      <c r="T296" s="358"/>
      <c r="U296" s="358"/>
      <c r="V296" s="358"/>
      <c r="W296" s="358"/>
      <c r="X296" s="358"/>
      <c r="Y296" s="358"/>
      <c r="Z296" s="358"/>
      <c r="AA296" s="358"/>
      <c r="AB296" s="358"/>
      <c r="AC296" s="358"/>
      <c r="AD296" s="358"/>
      <c r="AE296" s="358"/>
      <c r="AF296" s="358"/>
      <c r="AG296" s="358"/>
      <c r="AH296" s="358"/>
      <c r="AI296" s="358"/>
    </row>
    <row r="297" spans="9:35">
      <c r="I297" s="358"/>
      <c r="J297" s="358"/>
      <c r="K297" s="358"/>
      <c r="L297" s="358"/>
      <c r="M297" s="358"/>
      <c r="N297" s="358"/>
      <c r="O297" s="358"/>
      <c r="P297" s="358"/>
      <c r="Q297" s="358"/>
      <c r="R297" s="358"/>
      <c r="S297" s="358"/>
      <c r="T297" s="358"/>
      <c r="U297" s="358"/>
      <c r="V297" s="358"/>
      <c r="W297" s="358"/>
      <c r="X297" s="358"/>
      <c r="Y297" s="358"/>
      <c r="Z297" s="358"/>
      <c r="AA297" s="358"/>
      <c r="AB297" s="358"/>
      <c r="AC297" s="358"/>
      <c r="AD297" s="358"/>
      <c r="AE297" s="358"/>
      <c r="AF297" s="358"/>
      <c r="AG297" s="358"/>
      <c r="AH297" s="358"/>
      <c r="AI297" s="358"/>
    </row>
    <row r="298" spans="9:35">
      <c r="I298" s="358"/>
      <c r="J298" s="358"/>
      <c r="K298" s="358"/>
      <c r="L298" s="358"/>
      <c r="M298" s="358"/>
      <c r="N298" s="358"/>
      <c r="O298" s="358"/>
      <c r="P298" s="358"/>
      <c r="Q298" s="358"/>
      <c r="R298" s="358"/>
      <c r="S298" s="358"/>
      <c r="T298" s="358"/>
      <c r="U298" s="358"/>
      <c r="V298" s="358"/>
      <c r="W298" s="358"/>
      <c r="X298" s="358"/>
      <c r="Y298" s="358"/>
      <c r="Z298" s="358"/>
      <c r="AA298" s="358"/>
      <c r="AB298" s="358"/>
      <c r="AC298" s="358"/>
      <c r="AD298" s="358"/>
      <c r="AE298" s="358"/>
      <c r="AF298" s="358"/>
      <c r="AG298" s="358"/>
      <c r="AH298" s="358"/>
      <c r="AI298" s="358"/>
    </row>
    <row r="299" spans="9:35">
      <c r="I299" s="358"/>
      <c r="J299" s="358"/>
      <c r="K299" s="358"/>
      <c r="L299" s="358"/>
      <c r="M299" s="358"/>
      <c r="N299" s="358"/>
      <c r="O299" s="358"/>
      <c r="P299" s="358"/>
      <c r="Q299" s="358"/>
      <c r="R299" s="358"/>
      <c r="S299" s="358"/>
      <c r="T299" s="358"/>
      <c r="U299" s="358"/>
      <c r="V299" s="358"/>
      <c r="W299" s="358"/>
      <c r="X299" s="358"/>
      <c r="Y299" s="358"/>
      <c r="Z299" s="358"/>
      <c r="AA299" s="358"/>
      <c r="AB299" s="358"/>
      <c r="AC299" s="358"/>
      <c r="AD299" s="358"/>
      <c r="AE299" s="358"/>
      <c r="AF299" s="358"/>
      <c r="AG299" s="358"/>
      <c r="AH299" s="358"/>
      <c r="AI299" s="358"/>
    </row>
    <row r="300" spans="9:35">
      <c r="I300" s="358"/>
      <c r="J300" s="358"/>
      <c r="K300" s="358"/>
      <c r="L300" s="358"/>
      <c r="M300" s="358"/>
      <c r="N300" s="358"/>
      <c r="O300" s="358"/>
      <c r="P300" s="358"/>
      <c r="Q300" s="358"/>
      <c r="R300" s="358"/>
      <c r="S300" s="358"/>
      <c r="T300" s="358"/>
      <c r="U300" s="358"/>
      <c r="V300" s="358"/>
      <c r="W300" s="358"/>
      <c r="X300" s="358"/>
      <c r="Y300" s="358"/>
      <c r="Z300" s="358"/>
      <c r="AA300" s="358"/>
      <c r="AB300" s="358"/>
      <c r="AC300" s="358"/>
      <c r="AD300" s="358"/>
      <c r="AE300" s="358"/>
      <c r="AF300" s="358"/>
      <c r="AG300" s="358"/>
      <c r="AH300" s="358"/>
      <c r="AI300" s="358"/>
    </row>
    <row r="301" spans="9:35">
      <c r="I301" s="358"/>
      <c r="J301" s="358"/>
      <c r="K301" s="358"/>
      <c r="L301" s="358"/>
      <c r="M301" s="358"/>
      <c r="N301" s="358"/>
      <c r="O301" s="358"/>
      <c r="P301" s="358"/>
      <c r="Q301" s="358"/>
      <c r="R301" s="358"/>
      <c r="S301" s="358"/>
      <c r="T301" s="358"/>
      <c r="U301" s="358"/>
      <c r="V301" s="358"/>
      <c r="W301" s="358"/>
      <c r="X301" s="358"/>
      <c r="Y301" s="358"/>
      <c r="Z301" s="358"/>
      <c r="AA301" s="358"/>
      <c r="AB301" s="358"/>
      <c r="AC301" s="358"/>
      <c r="AD301" s="358"/>
      <c r="AE301" s="358"/>
      <c r="AF301" s="358"/>
      <c r="AG301" s="358"/>
      <c r="AH301" s="358"/>
      <c r="AI301" s="358"/>
    </row>
    <row r="302" spans="9:35">
      <c r="I302" s="358"/>
      <c r="J302" s="358"/>
      <c r="K302" s="358"/>
      <c r="L302" s="358"/>
      <c r="M302" s="358"/>
      <c r="N302" s="358"/>
      <c r="O302" s="358"/>
      <c r="P302" s="358"/>
      <c r="Q302" s="358"/>
      <c r="R302" s="358"/>
      <c r="S302" s="358"/>
      <c r="T302" s="358"/>
      <c r="U302" s="358"/>
      <c r="V302" s="358"/>
      <c r="W302" s="358"/>
      <c r="X302" s="358"/>
      <c r="Y302" s="358"/>
      <c r="Z302" s="358"/>
      <c r="AA302" s="358"/>
      <c r="AB302" s="358"/>
      <c r="AC302" s="358"/>
      <c r="AD302" s="358"/>
      <c r="AE302" s="358"/>
      <c r="AF302" s="358"/>
      <c r="AG302" s="358"/>
      <c r="AH302" s="358"/>
      <c r="AI302" s="358"/>
    </row>
    <row r="303" spans="9:35">
      <c r="I303" s="358"/>
      <c r="J303" s="358"/>
      <c r="K303" s="358"/>
      <c r="L303" s="358"/>
      <c r="M303" s="358"/>
      <c r="N303" s="358"/>
      <c r="O303" s="358"/>
      <c r="P303" s="358"/>
      <c r="Q303" s="358"/>
      <c r="R303" s="358"/>
      <c r="S303" s="358"/>
      <c r="T303" s="358"/>
      <c r="U303" s="358"/>
      <c r="V303" s="358"/>
      <c r="W303" s="358"/>
      <c r="X303" s="358"/>
      <c r="Y303" s="358"/>
      <c r="Z303" s="358"/>
      <c r="AA303" s="358"/>
      <c r="AB303" s="358"/>
      <c r="AC303" s="358"/>
      <c r="AD303" s="358"/>
      <c r="AE303" s="358"/>
      <c r="AF303" s="358"/>
      <c r="AG303" s="358"/>
      <c r="AH303" s="358"/>
      <c r="AI303" s="358"/>
    </row>
    <row r="304" spans="9:35">
      <c r="I304" s="358"/>
      <c r="J304" s="358"/>
      <c r="K304" s="358"/>
      <c r="L304" s="358"/>
      <c r="M304" s="358"/>
      <c r="N304" s="358"/>
      <c r="O304" s="358"/>
      <c r="P304" s="358"/>
      <c r="Q304" s="358"/>
      <c r="R304" s="358"/>
      <c r="S304" s="358"/>
      <c r="T304" s="358"/>
      <c r="U304" s="358"/>
      <c r="V304" s="358"/>
      <c r="W304" s="358"/>
      <c r="X304" s="358"/>
      <c r="Y304" s="358"/>
      <c r="Z304" s="358"/>
      <c r="AA304" s="358"/>
      <c r="AB304" s="358"/>
      <c r="AC304" s="358"/>
      <c r="AD304" s="358"/>
      <c r="AE304" s="358"/>
      <c r="AF304" s="358"/>
      <c r="AG304" s="358"/>
      <c r="AH304" s="358"/>
      <c r="AI304" s="358"/>
    </row>
    <row r="305" spans="9:35">
      <c r="I305" s="358"/>
      <c r="J305" s="358"/>
      <c r="K305" s="358"/>
      <c r="L305" s="358"/>
      <c r="M305" s="358"/>
      <c r="N305" s="358"/>
      <c r="O305" s="358"/>
      <c r="P305" s="358"/>
      <c r="Q305" s="358"/>
      <c r="R305" s="358"/>
      <c r="S305" s="358"/>
      <c r="T305" s="358"/>
      <c r="U305" s="358"/>
      <c r="V305" s="358"/>
      <c r="W305" s="358"/>
      <c r="X305" s="358"/>
      <c r="Y305" s="358"/>
      <c r="Z305" s="358"/>
      <c r="AA305" s="358"/>
      <c r="AB305" s="358"/>
      <c r="AC305" s="358"/>
      <c r="AD305" s="358"/>
      <c r="AE305" s="358"/>
      <c r="AF305" s="358"/>
      <c r="AG305" s="358"/>
      <c r="AH305" s="358"/>
      <c r="AI305" s="358"/>
    </row>
    <row r="306" spans="9:35">
      <c r="I306" s="358"/>
      <c r="J306" s="358"/>
      <c r="K306" s="358"/>
      <c r="L306" s="358"/>
      <c r="M306" s="358"/>
      <c r="N306" s="358"/>
      <c r="O306" s="358"/>
      <c r="P306" s="358"/>
      <c r="Q306" s="358"/>
      <c r="R306" s="358"/>
      <c r="S306" s="358"/>
      <c r="T306" s="358"/>
      <c r="U306" s="358"/>
      <c r="V306" s="358"/>
      <c r="W306" s="358"/>
      <c r="X306" s="358"/>
      <c r="Y306" s="358"/>
      <c r="Z306" s="358"/>
      <c r="AA306" s="358"/>
      <c r="AB306" s="358"/>
      <c r="AC306" s="358"/>
      <c r="AD306" s="358"/>
      <c r="AE306" s="358"/>
      <c r="AF306" s="358"/>
      <c r="AG306" s="358"/>
      <c r="AH306" s="358"/>
      <c r="AI306" s="358"/>
    </row>
    <row r="307" spans="9:35">
      <c r="I307" s="358"/>
      <c r="J307" s="358"/>
      <c r="K307" s="358"/>
      <c r="L307" s="358"/>
      <c r="M307" s="358"/>
      <c r="N307" s="358"/>
      <c r="O307" s="358"/>
      <c r="P307" s="358"/>
      <c r="Q307" s="358"/>
      <c r="R307" s="358"/>
      <c r="S307" s="358"/>
      <c r="T307" s="358"/>
      <c r="U307" s="358"/>
      <c r="V307" s="358"/>
      <c r="W307" s="358"/>
      <c r="X307" s="358"/>
      <c r="Y307" s="358"/>
      <c r="Z307" s="358"/>
      <c r="AA307" s="358"/>
      <c r="AB307" s="358"/>
      <c r="AC307" s="358"/>
      <c r="AD307" s="358"/>
      <c r="AE307" s="358"/>
      <c r="AF307" s="358"/>
      <c r="AG307" s="358"/>
      <c r="AH307" s="358"/>
      <c r="AI307" s="358"/>
    </row>
    <row r="308" spans="9:35">
      <c r="I308" s="358"/>
      <c r="J308" s="358"/>
      <c r="K308" s="358"/>
      <c r="L308" s="358"/>
      <c r="M308" s="358"/>
      <c r="N308" s="358"/>
      <c r="O308" s="358"/>
      <c r="P308" s="358"/>
      <c r="Q308" s="358"/>
      <c r="R308" s="358"/>
      <c r="S308" s="358"/>
      <c r="T308" s="358"/>
      <c r="U308" s="358"/>
      <c r="V308" s="358"/>
      <c r="W308" s="358"/>
      <c r="X308" s="358"/>
      <c r="Y308" s="358"/>
      <c r="Z308" s="358"/>
      <c r="AA308" s="358"/>
      <c r="AB308" s="358"/>
      <c r="AC308" s="358"/>
      <c r="AD308" s="358"/>
      <c r="AE308" s="358"/>
      <c r="AF308" s="358"/>
      <c r="AG308" s="358"/>
      <c r="AH308" s="358"/>
      <c r="AI308" s="358"/>
    </row>
    <row r="309" spans="9:35">
      <c r="I309" s="358"/>
      <c r="J309" s="358"/>
      <c r="K309" s="358"/>
      <c r="L309" s="358"/>
      <c r="M309" s="358"/>
      <c r="N309" s="358"/>
      <c r="O309" s="358"/>
      <c r="P309" s="358"/>
      <c r="Q309" s="358"/>
      <c r="R309" s="358"/>
      <c r="S309" s="358"/>
      <c r="T309" s="358"/>
      <c r="U309" s="358"/>
      <c r="V309" s="358"/>
      <c r="W309" s="358"/>
      <c r="X309" s="358"/>
      <c r="Y309" s="358"/>
      <c r="Z309" s="358"/>
      <c r="AA309" s="358"/>
      <c r="AB309" s="358"/>
      <c r="AC309" s="358"/>
      <c r="AD309" s="358"/>
      <c r="AE309" s="358"/>
      <c r="AF309" s="358"/>
      <c r="AG309" s="358"/>
      <c r="AH309" s="358"/>
      <c r="AI309" s="358"/>
    </row>
    <row r="310" spans="9:35">
      <c r="I310" s="358"/>
      <c r="J310" s="358"/>
      <c r="K310" s="358"/>
      <c r="L310" s="358"/>
      <c r="M310" s="358"/>
      <c r="N310" s="358"/>
      <c r="O310" s="358"/>
      <c r="P310" s="358"/>
      <c r="Q310" s="358"/>
      <c r="R310" s="358"/>
      <c r="S310" s="358"/>
      <c r="T310" s="358"/>
      <c r="U310" s="358"/>
      <c r="V310" s="358"/>
      <c r="W310" s="358"/>
      <c r="X310" s="358"/>
      <c r="Y310" s="358"/>
      <c r="Z310" s="358"/>
      <c r="AA310" s="358"/>
      <c r="AB310" s="358"/>
      <c r="AC310" s="358"/>
      <c r="AD310" s="358"/>
      <c r="AE310" s="358"/>
      <c r="AF310" s="358"/>
      <c r="AG310" s="358"/>
      <c r="AH310" s="358"/>
      <c r="AI310" s="358"/>
    </row>
    <row r="311" spans="9:35">
      <c r="I311" s="358"/>
      <c r="J311" s="358"/>
      <c r="K311" s="358"/>
      <c r="L311" s="358"/>
      <c r="M311" s="358"/>
      <c r="N311" s="358"/>
      <c r="O311" s="358"/>
      <c r="P311" s="358"/>
      <c r="Q311" s="358"/>
      <c r="R311" s="358"/>
      <c r="S311" s="358"/>
      <c r="T311" s="358"/>
      <c r="U311" s="358"/>
      <c r="V311" s="358"/>
      <c r="W311" s="358"/>
      <c r="X311" s="358"/>
      <c r="Y311" s="358"/>
      <c r="Z311" s="358"/>
      <c r="AA311" s="358"/>
      <c r="AB311" s="358"/>
      <c r="AC311" s="358"/>
      <c r="AD311" s="358"/>
      <c r="AE311" s="358"/>
      <c r="AF311" s="358"/>
      <c r="AG311" s="358"/>
      <c r="AH311" s="358"/>
      <c r="AI311" s="358"/>
    </row>
    <row r="312" spans="9:35">
      <c r="I312" s="358"/>
      <c r="J312" s="358"/>
      <c r="K312" s="358"/>
      <c r="L312" s="358"/>
      <c r="M312" s="358"/>
      <c r="N312" s="358"/>
      <c r="O312" s="358"/>
      <c r="P312" s="358"/>
      <c r="Q312" s="358"/>
      <c r="R312" s="358"/>
      <c r="S312" s="358"/>
      <c r="T312" s="358"/>
      <c r="U312" s="358"/>
      <c r="V312" s="358"/>
      <c r="W312" s="358"/>
      <c r="X312" s="358"/>
      <c r="Y312" s="358"/>
      <c r="Z312" s="358"/>
      <c r="AA312" s="358"/>
      <c r="AB312" s="358"/>
      <c r="AC312" s="358"/>
      <c r="AD312" s="358"/>
      <c r="AE312" s="358"/>
      <c r="AF312" s="358"/>
      <c r="AG312" s="358"/>
      <c r="AH312" s="358"/>
      <c r="AI312" s="358"/>
    </row>
    <row r="313" spans="9:35">
      <c r="I313" s="358"/>
      <c r="J313" s="358"/>
      <c r="K313" s="358"/>
      <c r="L313" s="358"/>
      <c r="M313" s="358"/>
      <c r="N313" s="358"/>
      <c r="O313" s="358"/>
      <c r="P313" s="358"/>
      <c r="Q313" s="358"/>
      <c r="R313" s="358"/>
      <c r="S313" s="358"/>
      <c r="T313" s="358"/>
      <c r="U313" s="358"/>
      <c r="V313" s="358"/>
      <c r="W313" s="358"/>
      <c r="X313" s="358"/>
      <c r="Y313" s="358"/>
      <c r="Z313" s="358"/>
      <c r="AA313" s="358"/>
      <c r="AB313" s="358"/>
      <c r="AC313" s="358"/>
      <c r="AD313" s="358"/>
      <c r="AE313" s="358"/>
      <c r="AF313" s="358"/>
      <c r="AG313" s="358"/>
      <c r="AH313" s="358"/>
      <c r="AI313" s="358"/>
    </row>
    <row r="314" spans="9:35">
      <c r="I314" s="358"/>
      <c r="J314" s="358"/>
      <c r="K314" s="358"/>
      <c r="L314" s="358"/>
      <c r="M314" s="358"/>
      <c r="N314" s="358"/>
      <c r="O314" s="358"/>
      <c r="P314" s="358"/>
      <c r="Q314" s="358"/>
      <c r="R314" s="358"/>
      <c r="S314" s="358"/>
      <c r="T314" s="358"/>
      <c r="U314" s="358"/>
      <c r="V314" s="358"/>
      <c r="W314" s="358"/>
      <c r="X314" s="358"/>
      <c r="Y314" s="358"/>
      <c r="Z314" s="358"/>
      <c r="AA314" s="358"/>
      <c r="AB314" s="358"/>
      <c r="AC314" s="358"/>
      <c r="AD314" s="358"/>
      <c r="AE314" s="358"/>
      <c r="AF314" s="358"/>
      <c r="AG314" s="358"/>
      <c r="AH314" s="358"/>
      <c r="AI314" s="358"/>
    </row>
    <row r="315" spans="9:35">
      <c r="I315" s="358"/>
      <c r="J315" s="358"/>
      <c r="K315" s="358"/>
      <c r="L315" s="358"/>
      <c r="M315" s="358"/>
      <c r="N315" s="358"/>
      <c r="O315" s="358"/>
      <c r="P315" s="358"/>
      <c r="Q315" s="358"/>
      <c r="R315" s="358"/>
      <c r="S315" s="358"/>
      <c r="T315" s="358"/>
      <c r="U315" s="358"/>
      <c r="V315" s="358"/>
      <c r="W315" s="358"/>
      <c r="X315" s="358"/>
      <c r="Y315" s="358"/>
      <c r="Z315" s="358"/>
      <c r="AA315" s="358"/>
      <c r="AB315" s="358"/>
      <c r="AC315" s="358"/>
      <c r="AD315" s="358"/>
      <c r="AE315" s="358"/>
      <c r="AF315" s="358"/>
      <c r="AG315" s="358"/>
      <c r="AH315" s="358"/>
      <c r="AI315" s="358"/>
    </row>
    <row r="316" spans="9:35">
      <c r="I316" s="358"/>
      <c r="J316" s="358"/>
      <c r="K316" s="358"/>
      <c r="L316" s="358"/>
      <c r="M316" s="358"/>
      <c r="N316" s="358"/>
      <c r="O316" s="358"/>
      <c r="P316" s="358"/>
      <c r="Q316" s="358"/>
      <c r="R316" s="358"/>
      <c r="S316" s="358"/>
      <c r="T316" s="358"/>
      <c r="U316" s="358"/>
      <c r="V316" s="358"/>
      <c r="W316" s="358"/>
      <c r="X316" s="358"/>
      <c r="Y316" s="358"/>
      <c r="Z316" s="358"/>
      <c r="AA316" s="358"/>
      <c r="AB316" s="358"/>
      <c r="AC316" s="358"/>
      <c r="AD316" s="358"/>
      <c r="AE316" s="358"/>
      <c r="AF316" s="358"/>
      <c r="AG316" s="358"/>
      <c r="AH316" s="358"/>
      <c r="AI316" s="358"/>
    </row>
    <row r="317" spans="9:35">
      <c r="I317" s="358"/>
      <c r="J317" s="358"/>
      <c r="K317" s="358"/>
      <c r="L317" s="358"/>
      <c r="M317" s="358"/>
      <c r="N317" s="358"/>
      <c r="O317" s="358"/>
      <c r="P317" s="358"/>
      <c r="Q317" s="358"/>
      <c r="R317" s="358"/>
      <c r="S317" s="358"/>
      <c r="T317" s="358"/>
      <c r="U317" s="358"/>
      <c r="V317" s="358"/>
      <c r="W317" s="358"/>
      <c r="X317" s="358"/>
      <c r="Y317" s="358"/>
      <c r="Z317" s="358"/>
      <c r="AA317" s="358"/>
      <c r="AB317" s="358"/>
      <c r="AC317" s="358"/>
      <c r="AD317" s="358"/>
      <c r="AE317" s="358"/>
      <c r="AF317" s="358"/>
      <c r="AG317" s="358"/>
      <c r="AH317" s="358"/>
      <c r="AI317" s="358"/>
    </row>
    <row r="318" spans="9:35">
      <c r="I318" s="358"/>
      <c r="J318" s="358"/>
      <c r="K318" s="358"/>
      <c r="L318" s="358"/>
      <c r="M318" s="358"/>
      <c r="N318" s="358"/>
      <c r="O318" s="358"/>
      <c r="P318" s="358"/>
      <c r="Q318" s="358"/>
      <c r="R318" s="358"/>
      <c r="S318" s="358"/>
      <c r="T318" s="358"/>
      <c r="U318" s="358"/>
      <c r="V318" s="358"/>
      <c r="W318" s="358"/>
      <c r="X318" s="358"/>
      <c r="Y318" s="358"/>
      <c r="Z318" s="358"/>
      <c r="AA318" s="358"/>
      <c r="AB318" s="358"/>
      <c r="AC318" s="358"/>
      <c r="AD318" s="358"/>
      <c r="AE318" s="358"/>
      <c r="AF318" s="358"/>
      <c r="AG318" s="358"/>
      <c r="AH318" s="358"/>
      <c r="AI318" s="358"/>
    </row>
    <row r="319" spans="9:35">
      <c r="I319" s="358"/>
      <c r="J319" s="358"/>
      <c r="K319" s="358"/>
      <c r="L319" s="358"/>
      <c r="M319" s="358"/>
      <c r="N319" s="358"/>
      <c r="O319" s="358"/>
      <c r="P319" s="358"/>
      <c r="Q319" s="358"/>
      <c r="R319" s="358"/>
      <c r="S319" s="358"/>
      <c r="T319" s="358"/>
      <c r="U319" s="358"/>
      <c r="V319" s="358"/>
      <c r="W319" s="358"/>
      <c r="X319" s="358"/>
      <c r="Y319" s="358"/>
      <c r="Z319" s="358"/>
      <c r="AA319" s="358"/>
      <c r="AB319" s="358"/>
      <c r="AC319" s="358"/>
      <c r="AD319" s="358"/>
      <c r="AE319" s="358"/>
      <c r="AF319" s="358"/>
      <c r="AG319" s="358"/>
      <c r="AH319" s="358"/>
      <c r="AI319" s="358"/>
    </row>
    <row r="320" spans="9:35">
      <c r="I320" s="358"/>
      <c r="J320" s="358"/>
      <c r="K320" s="358"/>
      <c r="L320" s="358"/>
      <c r="M320" s="358"/>
      <c r="N320" s="358"/>
      <c r="O320" s="358"/>
      <c r="P320" s="358"/>
      <c r="Q320" s="358"/>
      <c r="R320" s="358"/>
      <c r="S320" s="358"/>
      <c r="T320" s="358"/>
      <c r="U320" s="358"/>
      <c r="V320" s="358"/>
      <c r="W320" s="358"/>
      <c r="X320" s="358"/>
      <c r="Y320" s="358"/>
      <c r="Z320" s="358"/>
      <c r="AA320" s="358"/>
      <c r="AB320" s="358"/>
      <c r="AC320" s="358"/>
      <c r="AD320" s="358"/>
      <c r="AE320" s="358"/>
      <c r="AF320" s="358"/>
      <c r="AG320" s="358"/>
      <c r="AH320" s="358"/>
      <c r="AI320" s="358"/>
    </row>
    <row r="321" spans="9:35">
      <c r="I321" s="358"/>
      <c r="J321" s="358"/>
      <c r="K321" s="358"/>
      <c r="L321" s="358"/>
      <c r="M321" s="358"/>
      <c r="N321" s="358"/>
      <c r="O321" s="358"/>
      <c r="P321" s="358"/>
      <c r="Q321" s="358"/>
      <c r="R321" s="358"/>
      <c r="S321" s="358"/>
      <c r="T321" s="358"/>
      <c r="U321" s="358"/>
      <c r="V321" s="358"/>
      <c r="W321" s="358"/>
      <c r="X321" s="358"/>
      <c r="Y321" s="358"/>
      <c r="Z321" s="358"/>
      <c r="AA321" s="358"/>
      <c r="AB321" s="358"/>
      <c r="AC321" s="358"/>
      <c r="AD321" s="358"/>
      <c r="AE321" s="358"/>
      <c r="AF321" s="358"/>
      <c r="AG321" s="358"/>
      <c r="AH321" s="358"/>
      <c r="AI321" s="358"/>
    </row>
    <row r="322" spans="9:35">
      <c r="I322" s="358"/>
      <c r="J322" s="358"/>
      <c r="K322" s="358"/>
      <c r="L322" s="358"/>
      <c r="M322" s="358"/>
      <c r="N322" s="358"/>
      <c r="O322" s="358"/>
      <c r="P322" s="358"/>
      <c r="Q322" s="358"/>
      <c r="R322" s="358"/>
      <c r="S322" s="358"/>
      <c r="T322" s="358"/>
      <c r="U322" s="358"/>
      <c r="V322" s="358"/>
      <c r="W322" s="358"/>
      <c r="X322" s="358"/>
      <c r="Y322" s="358"/>
      <c r="Z322" s="358"/>
      <c r="AA322" s="358"/>
      <c r="AB322" s="358"/>
      <c r="AC322" s="358"/>
      <c r="AD322" s="358"/>
      <c r="AE322" s="358"/>
      <c r="AF322" s="358"/>
      <c r="AG322" s="358"/>
      <c r="AH322" s="358"/>
      <c r="AI322" s="358"/>
    </row>
    <row r="323" spans="9:35">
      <c r="I323" s="358"/>
      <c r="J323" s="358"/>
      <c r="K323" s="358"/>
      <c r="L323" s="358"/>
      <c r="M323" s="358"/>
      <c r="N323" s="358"/>
      <c r="O323" s="358"/>
      <c r="P323" s="358"/>
      <c r="Q323" s="358"/>
      <c r="R323" s="358"/>
      <c r="S323" s="358"/>
      <c r="T323" s="358"/>
      <c r="U323" s="358"/>
      <c r="V323" s="358"/>
      <c r="W323" s="358"/>
      <c r="X323" s="358"/>
      <c r="Y323" s="358"/>
      <c r="Z323" s="358"/>
      <c r="AA323" s="358"/>
      <c r="AB323" s="358"/>
      <c r="AC323" s="358"/>
      <c r="AD323" s="358"/>
      <c r="AE323" s="358"/>
      <c r="AF323" s="358"/>
      <c r="AG323" s="358"/>
      <c r="AH323" s="358"/>
      <c r="AI323" s="358"/>
    </row>
    <row r="324" spans="9:35">
      <c r="I324" s="358"/>
      <c r="J324" s="358"/>
      <c r="K324" s="358"/>
      <c r="L324" s="358"/>
      <c r="M324" s="358"/>
      <c r="N324" s="358"/>
      <c r="O324" s="358"/>
      <c r="P324" s="358"/>
      <c r="Q324" s="358"/>
      <c r="R324" s="358"/>
      <c r="S324" s="358"/>
      <c r="T324" s="358"/>
      <c r="U324" s="358"/>
      <c r="V324" s="358"/>
      <c r="W324" s="358"/>
      <c r="X324" s="358"/>
      <c r="Y324" s="358"/>
      <c r="Z324" s="358"/>
      <c r="AA324" s="358"/>
      <c r="AB324" s="358"/>
      <c r="AC324" s="358"/>
      <c r="AD324" s="358"/>
      <c r="AE324" s="358"/>
      <c r="AF324" s="358"/>
      <c r="AG324" s="358"/>
      <c r="AH324" s="358"/>
      <c r="AI324" s="358"/>
    </row>
    <row r="325" spans="9:35">
      <c r="I325" s="358"/>
      <c r="J325" s="358"/>
      <c r="K325" s="358"/>
      <c r="L325" s="358"/>
      <c r="M325" s="358"/>
      <c r="N325" s="358"/>
      <c r="O325" s="358"/>
      <c r="P325" s="358"/>
      <c r="Q325" s="358"/>
      <c r="R325" s="358"/>
      <c r="S325" s="358"/>
      <c r="T325" s="358"/>
      <c r="U325" s="358"/>
      <c r="V325" s="358"/>
      <c r="W325" s="358"/>
      <c r="X325" s="358"/>
      <c r="Y325" s="358"/>
      <c r="Z325" s="358"/>
      <c r="AA325" s="358"/>
      <c r="AB325" s="358"/>
      <c r="AC325" s="358"/>
      <c r="AD325" s="358"/>
      <c r="AE325" s="358"/>
      <c r="AF325" s="358"/>
      <c r="AG325" s="358"/>
      <c r="AH325" s="358"/>
      <c r="AI325" s="358"/>
    </row>
    <row r="326" spans="9:35">
      <c r="I326" s="358"/>
      <c r="J326" s="358"/>
      <c r="K326" s="358"/>
      <c r="L326" s="358"/>
      <c r="M326" s="358"/>
      <c r="N326" s="358"/>
      <c r="O326" s="358"/>
      <c r="P326" s="358"/>
      <c r="Q326" s="358"/>
      <c r="R326" s="358"/>
      <c r="S326" s="358"/>
      <c r="T326" s="358"/>
      <c r="U326" s="358"/>
      <c r="V326" s="358"/>
      <c r="W326" s="358"/>
      <c r="X326" s="358"/>
      <c r="Y326" s="358"/>
      <c r="Z326" s="358"/>
      <c r="AA326" s="358"/>
      <c r="AB326" s="358"/>
      <c r="AC326" s="358"/>
      <c r="AD326" s="358"/>
      <c r="AE326" s="358"/>
      <c r="AF326" s="358"/>
      <c r="AG326" s="358"/>
      <c r="AH326" s="358"/>
      <c r="AI326" s="358"/>
    </row>
    <row r="327" spans="9:35">
      <c r="I327" s="358"/>
      <c r="J327" s="358"/>
      <c r="K327" s="358"/>
      <c r="L327" s="358"/>
      <c r="M327" s="358"/>
      <c r="N327" s="358"/>
      <c r="O327" s="358"/>
      <c r="P327" s="358"/>
      <c r="Q327" s="358"/>
      <c r="R327" s="358"/>
      <c r="S327" s="358"/>
      <c r="T327" s="358"/>
      <c r="U327" s="358"/>
      <c r="V327" s="358"/>
      <c r="W327" s="358"/>
      <c r="X327" s="358"/>
      <c r="Y327" s="358"/>
      <c r="Z327" s="358"/>
      <c r="AA327" s="358"/>
      <c r="AB327" s="358"/>
      <c r="AC327" s="358"/>
      <c r="AD327" s="358"/>
      <c r="AE327" s="358"/>
      <c r="AF327" s="358"/>
      <c r="AG327" s="358"/>
      <c r="AH327" s="358"/>
      <c r="AI327" s="358"/>
    </row>
    <row r="328" spans="9:35">
      <c r="I328" s="358"/>
      <c r="J328" s="358"/>
      <c r="K328" s="358"/>
      <c r="L328" s="358"/>
      <c r="M328" s="358"/>
      <c r="N328" s="358"/>
      <c r="O328" s="358"/>
      <c r="P328" s="358"/>
      <c r="Q328" s="358"/>
      <c r="R328" s="358"/>
      <c r="S328" s="358"/>
      <c r="T328" s="358"/>
      <c r="U328" s="358"/>
      <c r="V328" s="358"/>
      <c r="W328" s="358"/>
      <c r="X328" s="358"/>
      <c r="Y328" s="358"/>
      <c r="Z328" s="358"/>
      <c r="AA328" s="358"/>
      <c r="AB328" s="358"/>
      <c r="AC328" s="358"/>
      <c r="AD328" s="358"/>
      <c r="AE328" s="358"/>
      <c r="AF328" s="358"/>
      <c r="AG328" s="358"/>
      <c r="AH328" s="358"/>
      <c r="AI328" s="358"/>
    </row>
    <row r="329" spans="9:35">
      <c r="I329" s="358"/>
      <c r="J329" s="358"/>
      <c r="K329" s="358"/>
      <c r="L329" s="358"/>
      <c r="M329" s="358"/>
      <c r="N329" s="358"/>
      <c r="O329" s="358"/>
      <c r="P329" s="358"/>
      <c r="Q329" s="358"/>
      <c r="R329" s="358"/>
      <c r="S329" s="358"/>
      <c r="T329" s="358"/>
      <c r="U329" s="358"/>
      <c r="V329" s="358"/>
      <c r="W329" s="358"/>
      <c r="X329" s="358"/>
      <c r="Y329" s="358"/>
      <c r="Z329" s="358"/>
      <c r="AA329" s="358"/>
      <c r="AB329" s="358"/>
      <c r="AC329" s="358"/>
      <c r="AD329" s="358"/>
      <c r="AE329" s="358"/>
      <c r="AF329" s="358"/>
      <c r="AG329" s="358"/>
      <c r="AH329" s="358"/>
      <c r="AI329" s="358"/>
    </row>
    <row r="330" spans="9:35">
      <c r="I330" s="358"/>
      <c r="J330" s="358"/>
      <c r="K330" s="358"/>
      <c r="L330" s="358"/>
      <c r="M330" s="358"/>
      <c r="N330" s="358"/>
      <c r="O330" s="358"/>
      <c r="P330" s="358"/>
      <c r="Q330" s="358"/>
      <c r="R330" s="358"/>
      <c r="S330" s="358"/>
      <c r="T330" s="358"/>
      <c r="U330" s="358"/>
      <c r="V330" s="358"/>
      <c r="W330" s="358"/>
      <c r="X330" s="358"/>
      <c r="Y330" s="358"/>
      <c r="Z330" s="358"/>
      <c r="AA330" s="358"/>
      <c r="AB330" s="358"/>
      <c r="AC330" s="358"/>
      <c r="AD330" s="358"/>
      <c r="AE330" s="358"/>
      <c r="AF330" s="358"/>
      <c r="AG330" s="358"/>
      <c r="AH330" s="358"/>
      <c r="AI330" s="358"/>
    </row>
    <row r="331" spans="9:35">
      <c r="I331" s="358"/>
      <c r="J331" s="358"/>
      <c r="K331" s="358"/>
      <c r="L331" s="358"/>
      <c r="M331" s="358"/>
      <c r="N331" s="358"/>
      <c r="O331" s="358"/>
      <c r="P331" s="358"/>
      <c r="Q331" s="358"/>
      <c r="R331" s="358"/>
      <c r="S331" s="358"/>
      <c r="T331" s="358"/>
      <c r="U331" s="358"/>
      <c r="V331" s="358"/>
      <c r="W331" s="358"/>
      <c r="X331" s="358"/>
      <c r="Y331" s="358"/>
      <c r="Z331" s="358"/>
      <c r="AA331" s="358"/>
      <c r="AB331" s="358"/>
      <c r="AC331" s="358"/>
      <c r="AD331" s="358"/>
      <c r="AE331" s="358"/>
      <c r="AF331" s="358"/>
      <c r="AG331" s="358"/>
      <c r="AH331" s="358"/>
      <c r="AI331" s="358"/>
    </row>
    <row r="332" spans="9:35">
      <c r="I332" s="358"/>
      <c r="J332" s="358"/>
      <c r="K332" s="358"/>
      <c r="L332" s="358"/>
      <c r="M332" s="358"/>
      <c r="N332" s="358"/>
      <c r="O332" s="358"/>
      <c r="P332" s="358"/>
      <c r="Q332" s="358"/>
      <c r="R332" s="358"/>
      <c r="S332" s="358"/>
      <c r="T332" s="358"/>
      <c r="U332" s="358"/>
      <c r="V332" s="358"/>
      <c r="W332" s="358"/>
      <c r="X332" s="358"/>
      <c r="Y332" s="358"/>
      <c r="Z332" s="358"/>
      <c r="AA332" s="358"/>
      <c r="AB332" s="358"/>
      <c r="AC332" s="358"/>
      <c r="AD332" s="358"/>
      <c r="AE332" s="358"/>
      <c r="AF332" s="358"/>
      <c r="AG332" s="358"/>
      <c r="AH332" s="358"/>
      <c r="AI332" s="358"/>
    </row>
    <row r="333" spans="9:35">
      <c r="I333" s="358"/>
      <c r="J333" s="358"/>
      <c r="K333" s="358"/>
      <c r="L333" s="358"/>
      <c r="M333" s="358"/>
      <c r="N333" s="358"/>
      <c r="O333" s="358"/>
      <c r="P333" s="358"/>
      <c r="Q333" s="358"/>
      <c r="R333" s="358"/>
      <c r="S333" s="358"/>
      <c r="T333" s="358"/>
      <c r="U333" s="358"/>
      <c r="V333" s="358"/>
      <c r="W333" s="358"/>
      <c r="X333" s="358"/>
      <c r="Y333" s="358"/>
      <c r="Z333" s="358"/>
      <c r="AA333" s="358"/>
      <c r="AB333" s="358"/>
      <c r="AC333" s="358"/>
      <c r="AD333" s="358"/>
      <c r="AE333" s="358"/>
      <c r="AF333" s="358"/>
      <c r="AG333" s="358"/>
      <c r="AH333" s="358"/>
      <c r="AI333" s="358"/>
    </row>
    <row r="334" spans="9:35">
      <c r="I334" s="358"/>
      <c r="J334" s="358"/>
      <c r="K334" s="358"/>
      <c r="L334" s="358"/>
      <c r="M334" s="358"/>
      <c r="N334" s="358"/>
      <c r="O334" s="358"/>
      <c r="P334" s="358"/>
      <c r="Q334" s="358"/>
      <c r="R334" s="358"/>
      <c r="S334" s="358"/>
      <c r="T334" s="358"/>
      <c r="U334" s="358"/>
      <c r="V334" s="358"/>
      <c r="W334" s="358"/>
      <c r="X334" s="358"/>
      <c r="Y334" s="358"/>
      <c r="Z334" s="358"/>
      <c r="AA334" s="358"/>
      <c r="AB334" s="358"/>
      <c r="AC334" s="358"/>
      <c r="AD334" s="358"/>
      <c r="AE334" s="358"/>
      <c r="AF334" s="358"/>
      <c r="AG334" s="358"/>
      <c r="AH334" s="358"/>
      <c r="AI334" s="358"/>
    </row>
    <row r="335" spans="9:35">
      <c r="I335" s="358"/>
      <c r="J335" s="358"/>
      <c r="K335" s="358"/>
      <c r="L335" s="358"/>
      <c r="M335" s="358"/>
      <c r="N335" s="358"/>
      <c r="O335" s="358"/>
      <c r="P335" s="358"/>
      <c r="Q335" s="358"/>
      <c r="R335" s="358"/>
      <c r="S335" s="358"/>
      <c r="T335" s="358"/>
      <c r="U335" s="358"/>
      <c r="V335" s="358"/>
      <c r="W335" s="358"/>
      <c r="X335" s="358"/>
      <c r="Y335" s="358"/>
      <c r="Z335" s="358"/>
      <c r="AA335" s="358"/>
      <c r="AB335" s="358"/>
      <c r="AC335" s="358"/>
      <c r="AD335" s="358"/>
      <c r="AE335" s="358"/>
      <c r="AF335" s="358"/>
      <c r="AG335" s="358"/>
      <c r="AH335" s="358"/>
      <c r="AI335" s="358"/>
    </row>
    <row r="336" spans="9:35">
      <c r="I336" s="358"/>
      <c r="J336" s="358"/>
      <c r="K336" s="358"/>
      <c r="L336" s="358"/>
      <c r="M336" s="358"/>
      <c r="N336" s="358"/>
      <c r="O336" s="358"/>
      <c r="P336" s="358"/>
      <c r="Q336" s="358"/>
      <c r="R336" s="358"/>
      <c r="S336" s="358"/>
      <c r="T336" s="358"/>
      <c r="U336" s="358"/>
      <c r="V336" s="358"/>
      <c r="W336" s="358"/>
      <c r="X336" s="358"/>
      <c r="Y336" s="358"/>
      <c r="Z336" s="358"/>
      <c r="AA336" s="358"/>
      <c r="AB336" s="358"/>
      <c r="AC336" s="358"/>
      <c r="AD336" s="358"/>
      <c r="AE336" s="358"/>
      <c r="AF336" s="358"/>
      <c r="AG336" s="358"/>
      <c r="AH336" s="358"/>
      <c r="AI336" s="358"/>
    </row>
    <row r="337" spans="9:35">
      <c r="I337" s="358"/>
      <c r="J337" s="358"/>
      <c r="K337" s="358"/>
      <c r="L337" s="358"/>
      <c r="M337" s="358"/>
      <c r="N337" s="358"/>
      <c r="O337" s="358"/>
      <c r="P337" s="358"/>
      <c r="Q337" s="358"/>
      <c r="R337" s="358"/>
      <c r="S337" s="358"/>
      <c r="T337" s="358"/>
      <c r="U337" s="358"/>
      <c r="V337" s="358"/>
      <c r="W337" s="358"/>
      <c r="X337" s="358"/>
      <c r="Y337" s="358"/>
      <c r="Z337" s="358"/>
      <c r="AA337" s="358"/>
      <c r="AB337" s="358"/>
      <c r="AC337" s="358"/>
      <c r="AD337" s="358"/>
      <c r="AE337" s="358"/>
      <c r="AF337" s="358"/>
      <c r="AG337" s="358"/>
      <c r="AH337" s="358"/>
      <c r="AI337" s="358"/>
    </row>
    <row r="338" spans="9:35">
      <c r="I338" s="358"/>
      <c r="J338" s="358"/>
      <c r="K338" s="358"/>
      <c r="L338" s="358"/>
      <c r="M338" s="358"/>
      <c r="N338" s="358"/>
      <c r="O338" s="358"/>
      <c r="P338" s="358"/>
      <c r="Q338" s="358"/>
      <c r="R338" s="358"/>
      <c r="S338" s="358"/>
      <c r="T338" s="358"/>
      <c r="U338" s="358"/>
      <c r="V338" s="358"/>
      <c r="W338" s="358"/>
      <c r="X338" s="358"/>
      <c r="Y338" s="358"/>
      <c r="Z338" s="358"/>
      <c r="AA338" s="358"/>
      <c r="AB338" s="358"/>
      <c r="AC338" s="358"/>
      <c r="AD338" s="358"/>
      <c r="AE338" s="358"/>
      <c r="AF338" s="358"/>
      <c r="AG338" s="358"/>
      <c r="AH338" s="358"/>
      <c r="AI338" s="358"/>
    </row>
    <row r="339" spans="9:35">
      <c r="I339" s="358"/>
      <c r="J339" s="358"/>
      <c r="K339" s="358"/>
      <c r="L339" s="358"/>
      <c r="M339" s="358"/>
      <c r="N339" s="358"/>
      <c r="O339" s="358"/>
      <c r="P339" s="358"/>
      <c r="Q339" s="358"/>
      <c r="R339" s="358"/>
      <c r="S339" s="358"/>
      <c r="T339" s="358"/>
      <c r="U339" s="358"/>
      <c r="V339" s="358"/>
      <c r="W339" s="358"/>
      <c r="X339" s="358"/>
      <c r="Y339" s="358"/>
      <c r="Z339" s="358"/>
      <c r="AA339" s="358"/>
      <c r="AB339" s="358"/>
      <c r="AC339" s="358"/>
      <c r="AD339" s="358"/>
      <c r="AE339" s="358"/>
      <c r="AF339" s="358"/>
      <c r="AG339" s="358"/>
      <c r="AH339" s="358"/>
      <c r="AI339" s="358"/>
    </row>
    <row r="340" spans="9:35">
      <c r="I340" s="358"/>
      <c r="J340" s="358"/>
      <c r="K340" s="358"/>
      <c r="L340" s="358"/>
      <c r="M340" s="358"/>
      <c r="N340" s="358"/>
      <c r="O340" s="358"/>
      <c r="P340" s="358"/>
      <c r="Q340" s="358"/>
      <c r="R340" s="358"/>
      <c r="S340" s="358"/>
      <c r="T340" s="358"/>
      <c r="U340" s="358"/>
      <c r="V340" s="358"/>
      <c r="W340" s="358"/>
      <c r="X340" s="358"/>
      <c r="Y340" s="358"/>
      <c r="Z340" s="358"/>
      <c r="AA340" s="358"/>
      <c r="AB340" s="358"/>
      <c r="AC340" s="358"/>
      <c r="AD340" s="358"/>
      <c r="AE340" s="358"/>
      <c r="AF340" s="358"/>
      <c r="AG340" s="358"/>
      <c r="AH340" s="358"/>
      <c r="AI340" s="358"/>
    </row>
    <row r="341" spans="9:35">
      <c r="I341" s="358"/>
      <c r="J341" s="358"/>
      <c r="K341" s="358"/>
      <c r="L341" s="358"/>
      <c r="M341" s="358"/>
      <c r="N341" s="358"/>
      <c r="O341" s="358"/>
      <c r="P341" s="358"/>
      <c r="Q341" s="358"/>
      <c r="R341" s="358"/>
      <c r="S341" s="358"/>
      <c r="T341" s="358"/>
      <c r="U341" s="358"/>
      <c r="V341" s="358"/>
      <c r="W341" s="358"/>
      <c r="X341" s="358"/>
      <c r="Y341" s="358"/>
      <c r="Z341" s="358"/>
      <c r="AA341" s="358"/>
      <c r="AB341" s="358"/>
      <c r="AC341" s="358"/>
      <c r="AD341" s="358"/>
      <c r="AE341" s="358"/>
      <c r="AF341" s="358"/>
      <c r="AG341" s="358"/>
      <c r="AH341" s="358"/>
      <c r="AI341" s="358"/>
    </row>
    <row r="342" spans="9:35">
      <c r="I342" s="358"/>
      <c r="J342" s="358"/>
      <c r="K342" s="358"/>
      <c r="L342" s="358"/>
      <c r="M342" s="358"/>
      <c r="N342" s="358"/>
      <c r="O342" s="358"/>
      <c r="P342" s="358"/>
      <c r="Q342" s="358"/>
      <c r="R342" s="358"/>
      <c r="S342" s="358"/>
      <c r="T342" s="358"/>
      <c r="U342" s="358"/>
      <c r="V342" s="358"/>
      <c r="W342" s="358"/>
      <c r="X342" s="358"/>
      <c r="Y342" s="358"/>
      <c r="Z342" s="358"/>
      <c r="AA342" s="358"/>
      <c r="AB342" s="358"/>
      <c r="AC342" s="358"/>
      <c r="AD342" s="358"/>
      <c r="AE342" s="358"/>
      <c r="AF342" s="358"/>
      <c r="AG342" s="358"/>
      <c r="AH342" s="358"/>
      <c r="AI342" s="358"/>
    </row>
    <row r="343" spans="9:35">
      <c r="I343" s="358"/>
      <c r="J343" s="358"/>
      <c r="K343" s="358"/>
      <c r="L343" s="358"/>
      <c r="M343" s="358"/>
      <c r="N343" s="358"/>
      <c r="O343" s="358"/>
      <c r="P343" s="358"/>
      <c r="Q343" s="358"/>
      <c r="R343" s="358"/>
      <c r="S343" s="358"/>
      <c r="T343" s="358"/>
      <c r="U343" s="358"/>
      <c r="V343" s="358"/>
      <c r="W343" s="358"/>
      <c r="X343" s="358"/>
      <c r="Y343" s="358"/>
      <c r="Z343" s="358"/>
      <c r="AA343" s="358"/>
      <c r="AB343" s="358"/>
      <c r="AC343" s="358"/>
      <c r="AD343" s="358"/>
      <c r="AE343" s="358"/>
      <c r="AF343" s="358"/>
      <c r="AG343" s="358"/>
      <c r="AH343" s="358"/>
      <c r="AI343" s="358"/>
    </row>
    <row r="344" spans="9:35">
      <c r="I344" s="358"/>
      <c r="J344" s="358"/>
      <c r="K344" s="358"/>
      <c r="L344" s="358"/>
      <c r="M344" s="358"/>
      <c r="N344" s="358"/>
      <c r="O344" s="358"/>
      <c r="P344" s="358"/>
      <c r="Q344" s="358"/>
      <c r="R344" s="358"/>
      <c r="S344" s="358"/>
      <c r="T344" s="358"/>
      <c r="U344" s="358"/>
      <c r="V344" s="358"/>
      <c r="W344" s="358"/>
      <c r="X344" s="358"/>
      <c r="Y344" s="358"/>
      <c r="Z344" s="358"/>
      <c r="AA344" s="358"/>
      <c r="AB344" s="358"/>
      <c r="AC344" s="358"/>
      <c r="AD344" s="358"/>
      <c r="AE344" s="358"/>
      <c r="AF344" s="358"/>
      <c r="AG344" s="358"/>
      <c r="AH344" s="358"/>
      <c r="AI344" s="358"/>
    </row>
    <row r="345" spans="9:35">
      <c r="I345" s="358"/>
      <c r="J345" s="358"/>
      <c r="K345" s="358"/>
      <c r="L345" s="358"/>
      <c r="M345" s="358"/>
      <c r="N345" s="358"/>
      <c r="O345" s="358"/>
      <c r="P345" s="358"/>
      <c r="Q345" s="358"/>
      <c r="R345" s="358"/>
      <c r="S345" s="358"/>
      <c r="T345" s="358"/>
      <c r="U345" s="358"/>
      <c r="V345" s="358"/>
      <c r="W345" s="358"/>
      <c r="X345" s="358"/>
      <c r="Y345" s="358"/>
      <c r="Z345" s="358"/>
      <c r="AA345" s="358"/>
      <c r="AB345" s="358"/>
      <c r="AC345" s="358"/>
      <c r="AD345" s="358"/>
      <c r="AE345" s="358"/>
      <c r="AF345" s="358"/>
      <c r="AG345" s="358"/>
      <c r="AH345" s="358"/>
      <c r="AI345" s="358"/>
    </row>
    <row r="346" spans="9:35">
      <c r="I346" s="358"/>
      <c r="J346" s="358"/>
      <c r="K346" s="358"/>
      <c r="L346" s="358"/>
      <c r="M346" s="358"/>
      <c r="N346" s="358"/>
      <c r="O346" s="358"/>
      <c r="P346" s="358"/>
      <c r="Q346" s="358"/>
      <c r="R346" s="358"/>
      <c r="S346" s="358"/>
      <c r="T346" s="358"/>
      <c r="U346" s="358"/>
      <c r="V346" s="358"/>
      <c r="W346" s="358"/>
      <c r="X346" s="358"/>
      <c r="Y346" s="358"/>
      <c r="Z346" s="358"/>
      <c r="AA346" s="358"/>
      <c r="AB346" s="358"/>
      <c r="AC346" s="358"/>
      <c r="AD346" s="358"/>
      <c r="AE346" s="358"/>
      <c r="AF346" s="358"/>
      <c r="AG346" s="358"/>
      <c r="AH346" s="358"/>
      <c r="AI346" s="358"/>
    </row>
    <row r="347" spans="9:35">
      <c r="I347" s="358"/>
      <c r="J347" s="358"/>
      <c r="K347" s="358"/>
      <c r="L347" s="358"/>
      <c r="M347" s="358"/>
      <c r="N347" s="358"/>
      <c r="O347" s="358"/>
      <c r="P347" s="358"/>
      <c r="Q347" s="358"/>
      <c r="R347" s="358"/>
      <c r="S347" s="358"/>
      <c r="T347" s="358"/>
      <c r="U347" s="358"/>
      <c r="V347" s="358"/>
      <c r="W347" s="358"/>
      <c r="X347" s="358"/>
      <c r="Y347" s="358"/>
      <c r="Z347" s="358"/>
      <c r="AA347" s="358"/>
      <c r="AB347" s="358"/>
      <c r="AC347" s="358"/>
      <c r="AD347" s="358"/>
      <c r="AE347" s="358"/>
      <c r="AF347" s="358"/>
      <c r="AG347" s="358"/>
      <c r="AH347" s="358"/>
      <c r="AI347" s="358"/>
    </row>
    <row r="348" spans="9:35">
      <c r="I348" s="358"/>
      <c r="J348" s="358"/>
      <c r="K348" s="358"/>
      <c r="L348" s="358"/>
      <c r="M348" s="358"/>
      <c r="N348" s="358"/>
      <c r="O348" s="358"/>
      <c r="P348" s="358"/>
      <c r="Q348" s="358"/>
      <c r="R348" s="358"/>
      <c r="S348" s="358"/>
      <c r="T348" s="358"/>
      <c r="U348" s="358"/>
      <c r="V348" s="358"/>
      <c r="W348" s="358"/>
      <c r="X348" s="358"/>
      <c r="Y348" s="358"/>
      <c r="Z348" s="358"/>
      <c r="AA348" s="358"/>
      <c r="AB348" s="358"/>
      <c r="AC348" s="358"/>
      <c r="AD348" s="358"/>
      <c r="AE348" s="358"/>
      <c r="AF348" s="358"/>
      <c r="AG348" s="358"/>
      <c r="AH348" s="358"/>
      <c r="AI348" s="358"/>
    </row>
    <row r="349" spans="9:35">
      <c r="I349" s="358"/>
      <c r="J349" s="358"/>
      <c r="K349" s="358"/>
      <c r="L349" s="358"/>
      <c r="M349" s="358"/>
      <c r="N349" s="358"/>
      <c r="O349" s="358"/>
      <c r="P349" s="358"/>
      <c r="Q349" s="358"/>
      <c r="R349" s="358"/>
      <c r="S349" s="358"/>
      <c r="T349" s="358"/>
      <c r="U349" s="358"/>
      <c r="V349" s="358"/>
      <c r="W349" s="358"/>
      <c r="X349" s="358"/>
      <c r="Y349" s="358"/>
      <c r="Z349" s="358"/>
      <c r="AA349" s="358"/>
      <c r="AB349" s="358"/>
      <c r="AC349" s="358"/>
      <c r="AD349" s="358"/>
      <c r="AE349" s="358"/>
      <c r="AF349" s="358"/>
      <c r="AG349" s="358"/>
      <c r="AH349" s="358"/>
      <c r="AI349" s="358"/>
    </row>
    <row r="350" spans="9:35">
      <c r="I350" s="358"/>
      <c r="J350" s="358"/>
      <c r="K350" s="358"/>
      <c r="L350" s="358"/>
      <c r="M350" s="358"/>
      <c r="N350" s="358"/>
      <c r="O350" s="358"/>
      <c r="P350" s="358"/>
      <c r="Q350" s="358"/>
      <c r="R350" s="358"/>
      <c r="S350" s="358"/>
      <c r="T350" s="358"/>
      <c r="U350" s="358"/>
      <c r="V350" s="358"/>
      <c r="W350" s="358"/>
      <c r="X350" s="358"/>
      <c r="Y350" s="358"/>
      <c r="Z350" s="358"/>
      <c r="AA350" s="358"/>
      <c r="AB350" s="358"/>
      <c r="AC350" s="358"/>
      <c r="AD350" s="358"/>
      <c r="AE350" s="358"/>
      <c r="AF350" s="358"/>
      <c r="AG350" s="358"/>
      <c r="AH350" s="358"/>
      <c r="AI350" s="358"/>
    </row>
    <row r="351" spans="9:35">
      <c r="I351" s="358"/>
      <c r="J351" s="358"/>
      <c r="K351" s="358"/>
      <c r="L351" s="358"/>
      <c r="M351" s="358"/>
      <c r="N351" s="358"/>
      <c r="O351" s="358"/>
      <c r="P351" s="358"/>
      <c r="Q351" s="358"/>
      <c r="R351" s="358"/>
      <c r="S351" s="358"/>
      <c r="T351" s="358"/>
      <c r="U351" s="358"/>
      <c r="V351" s="358"/>
      <c r="W351" s="358"/>
      <c r="X351" s="358"/>
      <c r="Y351" s="358"/>
      <c r="Z351" s="358"/>
      <c r="AA351" s="358"/>
      <c r="AB351" s="358"/>
      <c r="AC351" s="358"/>
      <c r="AD351" s="358"/>
      <c r="AE351" s="358"/>
      <c r="AF351" s="358"/>
      <c r="AG351" s="358"/>
      <c r="AH351" s="358"/>
      <c r="AI351" s="358"/>
    </row>
    <row r="352" spans="9:35">
      <c r="I352" s="358"/>
      <c r="J352" s="358"/>
      <c r="K352" s="358"/>
      <c r="L352" s="358"/>
      <c r="M352" s="358"/>
      <c r="N352" s="358"/>
      <c r="O352" s="358"/>
      <c r="P352" s="358"/>
      <c r="Q352" s="358"/>
      <c r="R352" s="358"/>
      <c r="S352" s="358"/>
      <c r="T352" s="358"/>
      <c r="U352" s="358"/>
      <c r="V352" s="358"/>
      <c r="W352" s="358"/>
      <c r="X352" s="358"/>
      <c r="Y352" s="358"/>
      <c r="Z352" s="358"/>
      <c r="AA352" s="358"/>
      <c r="AB352" s="358"/>
      <c r="AC352" s="358"/>
      <c r="AD352" s="358"/>
      <c r="AE352" s="358"/>
      <c r="AF352" s="358"/>
      <c r="AG352" s="358"/>
      <c r="AH352" s="358"/>
      <c r="AI352" s="358"/>
    </row>
    <row r="353" spans="9:35">
      <c r="I353" s="358"/>
      <c r="J353" s="358"/>
      <c r="K353" s="358"/>
      <c r="L353" s="358"/>
      <c r="M353" s="358"/>
      <c r="N353" s="358"/>
      <c r="O353" s="358"/>
      <c r="P353" s="358"/>
      <c r="Q353" s="358"/>
      <c r="R353" s="358"/>
      <c r="S353" s="358"/>
      <c r="T353" s="358"/>
      <c r="U353" s="358"/>
      <c r="V353" s="358"/>
      <c r="W353" s="358"/>
      <c r="X353" s="358"/>
      <c r="Y353" s="358"/>
      <c r="Z353" s="358"/>
      <c r="AA353" s="358"/>
      <c r="AB353" s="358"/>
      <c r="AC353" s="358"/>
      <c r="AD353" s="358"/>
      <c r="AE353" s="358"/>
      <c r="AF353" s="358"/>
      <c r="AG353" s="358"/>
      <c r="AH353" s="358"/>
      <c r="AI353" s="358"/>
    </row>
    <row r="354" spans="9:35">
      <c r="I354" s="358"/>
      <c r="J354" s="358"/>
      <c r="K354" s="358"/>
      <c r="L354" s="358"/>
      <c r="M354" s="358"/>
      <c r="N354" s="358"/>
      <c r="O354" s="358"/>
      <c r="P354" s="358"/>
      <c r="Q354" s="358"/>
      <c r="R354" s="358"/>
      <c r="S354" s="358"/>
      <c r="T354" s="358"/>
      <c r="U354" s="358"/>
      <c r="V354" s="358"/>
      <c r="W354" s="358"/>
      <c r="X354" s="358"/>
      <c r="Y354" s="358"/>
      <c r="Z354" s="358"/>
      <c r="AA354" s="358"/>
      <c r="AB354" s="358"/>
      <c r="AC354" s="358"/>
      <c r="AD354" s="358"/>
      <c r="AE354" s="358"/>
      <c r="AF354" s="358"/>
      <c r="AG354" s="358"/>
      <c r="AH354" s="358"/>
      <c r="AI354" s="358"/>
    </row>
    <row r="355" spans="9:35">
      <c r="I355" s="358"/>
      <c r="J355" s="358"/>
      <c r="K355" s="358"/>
      <c r="L355" s="358"/>
      <c r="M355" s="358"/>
      <c r="N355" s="358"/>
      <c r="O355" s="358"/>
      <c r="P355" s="358"/>
      <c r="Q355" s="358"/>
      <c r="R355" s="358"/>
      <c r="S355" s="358"/>
      <c r="T355" s="358"/>
      <c r="U355" s="358"/>
      <c r="V355" s="358"/>
      <c r="W355" s="358"/>
      <c r="X355" s="358"/>
      <c r="Y355" s="358"/>
      <c r="Z355" s="358"/>
      <c r="AA355" s="358"/>
      <c r="AB355" s="358"/>
      <c r="AC355" s="358"/>
      <c r="AD355" s="358"/>
      <c r="AE355" s="358"/>
      <c r="AF355" s="358"/>
      <c r="AG355" s="358"/>
      <c r="AH355" s="358"/>
      <c r="AI355" s="358"/>
    </row>
    <row r="356" spans="9:35">
      <c r="I356" s="358"/>
      <c r="J356" s="358"/>
      <c r="K356" s="358"/>
      <c r="L356" s="358"/>
      <c r="M356" s="358"/>
      <c r="N356" s="358"/>
      <c r="O356" s="358"/>
      <c r="P356" s="358"/>
      <c r="Q356" s="358"/>
      <c r="R356" s="358"/>
      <c r="S356" s="358"/>
      <c r="T356" s="358"/>
      <c r="U356" s="358"/>
      <c r="V356" s="358"/>
      <c r="W356" s="358"/>
      <c r="X356" s="358"/>
      <c r="Y356" s="358"/>
      <c r="Z356" s="358"/>
      <c r="AA356" s="358"/>
      <c r="AB356" s="358"/>
      <c r="AC356" s="358"/>
      <c r="AD356" s="358"/>
      <c r="AE356" s="358"/>
      <c r="AF356" s="358"/>
      <c r="AG356" s="358"/>
      <c r="AH356" s="358"/>
      <c r="AI356" s="358"/>
    </row>
    <row r="357" spans="9:35">
      <c r="I357" s="358"/>
      <c r="J357" s="358"/>
      <c r="K357" s="358"/>
      <c r="L357" s="358"/>
      <c r="M357" s="358"/>
      <c r="N357" s="358"/>
      <c r="O357" s="358"/>
      <c r="P357" s="358"/>
      <c r="Q357" s="358"/>
      <c r="R357" s="358"/>
      <c r="S357" s="358"/>
      <c r="T357" s="358"/>
      <c r="U357" s="358"/>
      <c r="V357" s="358"/>
      <c r="W357" s="358"/>
      <c r="X357" s="358"/>
      <c r="Y357" s="358"/>
      <c r="Z357" s="358"/>
      <c r="AA357" s="358"/>
      <c r="AB357" s="358"/>
      <c r="AC357" s="358"/>
      <c r="AD357" s="358"/>
      <c r="AE357" s="358"/>
      <c r="AF357" s="358"/>
      <c r="AG357" s="358"/>
      <c r="AH357" s="358"/>
      <c r="AI357" s="358"/>
    </row>
    <row r="358" spans="9:35">
      <c r="I358" s="358"/>
      <c r="J358" s="358"/>
      <c r="K358" s="358"/>
      <c r="L358" s="358"/>
      <c r="M358" s="358"/>
      <c r="N358" s="358"/>
      <c r="O358" s="358"/>
      <c r="P358" s="358"/>
      <c r="Q358" s="358"/>
      <c r="R358" s="358"/>
      <c r="S358" s="358"/>
      <c r="T358" s="358"/>
      <c r="U358" s="358"/>
      <c r="V358" s="358"/>
      <c r="W358" s="358"/>
      <c r="X358" s="358"/>
      <c r="Y358" s="358"/>
      <c r="Z358" s="358"/>
      <c r="AA358" s="358"/>
      <c r="AB358" s="358"/>
      <c r="AC358" s="358"/>
      <c r="AD358" s="358"/>
      <c r="AE358" s="358"/>
      <c r="AF358" s="358"/>
      <c r="AG358" s="358"/>
      <c r="AH358" s="358"/>
      <c r="AI358" s="358"/>
    </row>
    <row r="359" spans="9:35">
      <c r="I359" s="358"/>
      <c r="J359" s="358"/>
      <c r="K359" s="358"/>
      <c r="L359" s="358"/>
      <c r="M359" s="358"/>
      <c r="N359" s="358"/>
      <c r="O359" s="358"/>
      <c r="P359" s="358"/>
      <c r="Q359" s="358"/>
      <c r="R359" s="358"/>
      <c r="S359" s="358"/>
      <c r="T359" s="358"/>
      <c r="U359" s="358"/>
      <c r="V359" s="358"/>
      <c r="W359" s="358"/>
      <c r="X359" s="358"/>
      <c r="Y359" s="358"/>
      <c r="Z359" s="358"/>
      <c r="AA359" s="358"/>
      <c r="AB359" s="358"/>
      <c r="AC359" s="358"/>
      <c r="AD359" s="358"/>
      <c r="AE359" s="358"/>
      <c r="AF359" s="358"/>
      <c r="AG359" s="358"/>
      <c r="AH359" s="358"/>
      <c r="AI359" s="358"/>
    </row>
    <row r="360" spans="9:35">
      <c r="I360" s="358"/>
      <c r="J360" s="358"/>
      <c r="K360" s="358"/>
      <c r="L360" s="358"/>
      <c r="M360" s="358"/>
      <c r="N360" s="358"/>
      <c r="O360" s="358"/>
      <c r="P360" s="358"/>
      <c r="Q360" s="358"/>
      <c r="R360" s="358"/>
      <c r="S360" s="358"/>
      <c r="T360" s="358"/>
      <c r="U360" s="358"/>
      <c r="V360" s="358"/>
      <c r="W360" s="358"/>
      <c r="X360" s="358"/>
      <c r="Y360" s="358"/>
      <c r="Z360" s="358"/>
      <c r="AA360" s="358"/>
      <c r="AB360" s="358"/>
      <c r="AC360" s="358"/>
      <c r="AD360" s="358"/>
      <c r="AE360" s="358"/>
      <c r="AF360" s="358"/>
      <c r="AG360" s="358"/>
      <c r="AH360" s="358"/>
      <c r="AI360" s="358"/>
    </row>
    <row r="361" spans="9:35">
      <c r="I361" s="358"/>
      <c r="J361" s="358"/>
      <c r="K361" s="358"/>
      <c r="L361" s="358"/>
      <c r="M361" s="358"/>
      <c r="N361" s="358"/>
      <c r="O361" s="358"/>
      <c r="P361" s="358"/>
      <c r="Q361" s="358"/>
      <c r="R361" s="358"/>
      <c r="S361" s="358"/>
      <c r="T361" s="358"/>
      <c r="U361" s="358"/>
      <c r="V361" s="358"/>
      <c r="W361" s="358"/>
      <c r="X361" s="358"/>
      <c r="Y361" s="358"/>
      <c r="Z361" s="358"/>
      <c r="AA361" s="358"/>
      <c r="AB361" s="358"/>
      <c r="AC361" s="358"/>
      <c r="AD361" s="358"/>
      <c r="AE361" s="358"/>
      <c r="AF361" s="358"/>
      <c r="AG361" s="358"/>
      <c r="AH361" s="358"/>
      <c r="AI361" s="358"/>
    </row>
    <row r="362" spans="9:35">
      <c r="I362" s="358"/>
      <c r="J362" s="358"/>
      <c r="K362" s="358"/>
      <c r="L362" s="358"/>
      <c r="M362" s="358"/>
      <c r="N362" s="358"/>
      <c r="O362" s="358"/>
      <c r="P362" s="358"/>
      <c r="Q362" s="358"/>
      <c r="R362" s="358"/>
      <c r="S362" s="358"/>
      <c r="T362" s="358"/>
      <c r="U362" s="358"/>
      <c r="V362" s="358"/>
      <c r="W362" s="358"/>
      <c r="X362" s="358"/>
      <c r="Y362" s="358"/>
      <c r="Z362" s="358"/>
      <c r="AA362" s="358"/>
      <c r="AB362" s="358"/>
      <c r="AC362" s="358"/>
      <c r="AD362" s="358"/>
      <c r="AE362" s="358"/>
      <c r="AF362" s="358"/>
      <c r="AG362" s="358"/>
      <c r="AH362" s="358"/>
      <c r="AI362" s="358"/>
    </row>
    <row r="363" spans="9:35">
      <c r="I363" s="358"/>
      <c r="J363" s="358"/>
      <c r="K363" s="358"/>
      <c r="L363" s="358"/>
      <c r="M363" s="358"/>
      <c r="N363" s="358"/>
      <c r="O363" s="358"/>
      <c r="P363" s="358"/>
      <c r="Q363" s="358"/>
      <c r="R363" s="358"/>
      <c r="S363" s="358"/>
      <c r="T363" s="358"/>
      <c r="U363" s="358"/>
      <c r="V363" s="358"/>
      <c r="W363" s="358"/>
      <c r="X363" s="358"/>
      <c r="Y363" s="358"/>
      <c r="Z363" s="358"/>
      <c r="AA363" s="358"/>
      <c r="AB363" s="358"/>
      <c r="AC363" s="358"/>
      <c r="AD363" s="358"/>
      <c r="AE363" s="358"/>
      <c r="AF363" s="358"/>
      <c r="AG363" s="358"/>
      <c r="AH363" s="358"/>
      <c r="AI363" s="358"/>
    </row>
    <row r="364" spans="9:35">
      <c r="I364" s="358"/>
      <c r="J364" s="358"/>
      <c r="K364" s="358"/>
      <c r="L364" s="358"/>
      <c r="M364" s="358"/>
      <c r="N364" s="358"/>
      <c r="O364" s="358"/>
      <c r="P364" s="358"/>
      <c r="Q364" s="358"/>
      <c r="R364" s="358"/>
      <c r="S364" s="358"/>
      <c r="T364" s="358"/>
      <c r="U364" s="358"/>
      <c r="V364" s="358"/>
      <c r="W364" s="358"/>
      <c r="X364" s="358"/>
      <c r="Y364" s="358"/>
      <c r="Z364" s="358"/>
      <c r="AA364" s="358"/>
      <c r="AB364" s="358"/>
      <c r="AC364" s="358"/>
      <c r="AD364" s="358"/>
      <c r="AE364" s="358"/>
      <c r="AF364" s="358"/>
      <c r="AG364" s="358"/>
      <c r="AH364" s="358"/>
      <c r="AI364" s="358"/>
    </row>
    <row r="365" spans="9:35">
      <c r="I365" s="358"/>
      <c r="J365" s="358"/>
      <c r="K365" s="358"/>
      <c r="L365" s="358"/>
      <c r="M365" s="358"/>
      <c r="N365" s="358"/>
      <c r="O365" s="358"/>
      <c r="P365" s="358"/>
      <c r="Q365" s="358"/>
      <c r="R365" s="358"/>
      <c r="S365" s="358"/>
      <c r="T365" s="358"/>
      <c r="U365" s="358"/>
      <c r="V365" s="358"/>
      <c r="W365" s="358"/>
      <c r="X365" s="358"/>
      <c r="Y365" s="358"/>
      <c r="Z365" s="358"/>
      <c r="AA365" s="358"/>
      <c r="AB365" s="358"/>
      <c r="AC365" s="358"/>
      <c r="AD365" s="358"/>
      <c r="AE365" s="358"/>
      <c r="AF365" s="358"/>
      <c r="AG365" s="358"/>
      <c r="AH365" s="358"/>
      <c r="AI365" s="358"/>
    </row>
    <row r="366" spans="9:35">
      <c r="I366" s="358"/>
      <c r="J366" s="358"/>
      <c r="K366" s="358"/>
      <c r="L366" s="358"/>
      <c r="M366" s="358"/>
      <c r="N366" s="358"/>
      <c r="O366" s="358"/>
      <c r="P366" s="358"/>
      <c r="Q366" s="358"/>
      <c r="R366" s="358"/>
      <c r="S366" s="358"/>
      <c r="T366" s="358"/>
      <c r="U366" s="358"/>
      <c r="V366" s="358"/>
      <c r="W366" s="358"/>
      <c r="X366" s="358"/>
      <c r="Y366" s="358"/>
      <c r="Z366" s="358"/>
      <c r="AA366" s="358"/>
      <c r="AB366" s="358"/>
      <c r="AC366" s="358"/>
      <c r="AD366" s="358"/>
      <c r="AE366" s="358"/>
      <c r="AF366" s="358"/>
      <c r="AG366" s="358"/>
      <c r="AH366" s="358"/>
      <c r="AI366" s="358"/>
    </row>
    <row r="367" spans="9:35">
      <c r="I367" s="358"/>
      <c r="J367" s="358"/>
      <c r="K367" s="358"/>
      <c r="L367" s="358"/>
      <c r="M367" s="358"/>
      <c r="N367" s="358"/>
      <c r="O367" s="358"/>
      <c r="P367" s="358"/>
      <c r="Q367" s="358"/>
      <c r="R367" s="358"/>
      <c r="S367" s="358"/>
      <c r="T367" s="358"/>
      <c r="U367" s="358"/>
      <c r="V367" s="358"/>
      <c r="W367" s="358"/>
      <c r="X367" s="358"/>
      <c r="Y367" s="358"/>
      <c r="Z367" s="358"/>
      <c r="AA367" s="358"/>
      <c r="AB367" s="358"/>
      <c r="AC367" s="358"/>
      <c r="AD367" s="358"/>
      <c r="AE367" s="358"/>
      <c r="AF367" s="358"/>
      <c r="AG367" s="358"/>
      <c r="AH367" s="358"/>
      <c r="AI367" s="358"/>
    </row>
    <row r="368" spans="9:35">
      <c r="I368" s="358"/>
      <c r="J368" s="358"/>
      <c r="K368" s="358"/>
      <c r="L368" s="358"/>
      <c r="M368" s="358"/>
      <c r="N368" s="358"/>
      <c r="O368" s="358"/>
      <c r="P368" s="358"/>
      <c r="Q368" s="358"/>
      <c r="R368" s="358"/>
      <c r="S368" s="358"/>
      <c r="T368" s="358"/>
      <c r="U368" s="358"/>
      <c r="V368" s="358"/>
      <c r="W368" s="358"/>
      <c r="X368" s="358"/>
      <c r="Y368" s="358"/>
      <c r="Z368" s="358"/>
      <c r="AA368" s="358"/>
      <c r="AB368" s="358"/>
      <c r="AC368" s="358"/>
      <c r="AD368" s="358"/>
      <c r="AE368" s="358"/>
      <c r="AF368" s="358"/>
      <c r="AG368" s="358"/>
      <c r="AH368" s="358"/>
      <c r="AI368" s="358"/>
    </row>
    <row r="369" spans="9:35">
      <c r="I369" s="358"/>
      <c r="J369" s="358"/>
      <c r="K369" s="358"/>
      <c r="L369" s="358"/>
      <c r="M369" s="358"/>
      <c r="N369" s="358"/>
      <c r="O369" s="358"/>
      <c r="P369" s="358"/>
      <c r="Q369" s="358"/>
      <c r="R369" s="358"/>
      <c r="S369" s="358"/>
      <c r="T369" s="358"/>
      <c r="U369" s="358"/>
      <c r="V369" s="358"/>
      <c r="W369" s="358"/>
      <c r="X369" s="358"/>
      <c r="Y369" s="358"/>
      <c r="Z369" s="358"/>
      <c r="AA369" s="358"/>
      <c r="AB369" s="358"/>
      <c r="AC369" s="358"/>
      <c r="AD369" s="358"/>
      <c r="AE369" s="358"/>
      <c r="AF369" s="358"/>
      <c r="AG369" s="358"/>
      <c r="AH369" s="358"/>
      <c r="AI369" s="358"/>
    </row>
    <row r="370" spans="9:35">
      <c r="I370" s="358"/>
      <c r="J370" s="358"/>
      <c r="K370" s="358"/>
      <c r="L370" s="358"/>
      <c r="M370" s="358"/>
      <c r="N370" s="358"/>
      <c r="O370" s="358"/>
      <c r="P370" s="358"/>
      <c r="Q370" s="358"/>
      <c r="R370" s="358"/>
      <c r="S370" s="358"/>
      <c r="T370" s="358"/>
      <c r="U370" s="358"/>
      <c r="V370" s="358"/>
      <c r="W370" s="358"/>
      <c r="X370" s="358"/>
      <c r="Y370" s="358"/>
      <c r="Z370" s="358"/>
      <c r="AA370" s="358"/>
      <c r="AB370" s="358"/>
      <c r="AC370" s="358"/>
      <c r="AD370" s="358"/>
      <c r="AE370" s="358"/>
      <c r="AF370" s="358"/>
      <c r="AG370" s="358"/>
      <c r="AH370" s="358"/>
      <c r="AI370" s="358"/>
    </row>
    <row r="371" spans="9:35">
      <c r="I371" s="358"/>
      <c r="J371" s="358"/>
      <c r="K371" s="358"/>
      <c r="L371" s="358"/>
      <c r="M371" s="358"/>
      <c r="N371" s="358"/>
      <c r="O371" s="358"/>
      <c r="P371" s="358"/>
      <c r="Q371" s="358"/>
      <c r="R371" s="358"/>
      <c r="S371" s="358"/>
      <c r="T371" s="358"/>
      <c r="U371" s="358"/>
      <c r="V371" s="358"/>
      <c r="W371" s="358"/>
      <c r="X371" s="358"/>
      <c r="Y371" s="358"/>
      <c r="Z371" s="358"/>
      <c r="AA371" s="358"/>
      <c r="AB371" s="358"/>
      <c r="AC371" s="358"/>
      <c r="AD371" s="358"/>
      <c r="AE371" s="358"/>
      <c r="AF371" s="358"/>
      <c r="AG371" s="358"/>
      <c r="AH371" s="358"/>
      <c r="AI371" s="358"/>
    </row>
    <row r="372" spans="9:35">
      <c r="I372" s="358"/>
      <c r="J372" s="358"/>
      <c r="K372" s="358"/>
      <c r="L372" s="358"/>
      <c r="M372" s="358"/>
      <c r="N372" s="358"/>
      <c r="O372" s="358"/>
      <c r="P372" s="358"/>
      <c r="Q372" s="358"/>
      <c r="R372" s="358"/>
      <c r="S372" s="358"/>
      <c r="T372" s="358"/>
      <c r="U372" s="358"/>
      <c r="V372" s="358"/>
      <c r="W372" s="358"/>
      <c r="X372" s="358"/>
      <c r="Y372" s="358"/>
      <c r="Z372" s="358"/>
      <c r="AA372" s="358"/>
      <c r="AB372" s="358"/>
      <c r="AC372" s="358"/>
      <c r="AD372" s="358"/>
      <c r="AE372" s="358"/>
      <c r="AF372" s="358"/>
      <c r="AG372" s="358"/>
      <c r="AH372" s="358"/>
      <c r="AI372" s="358"/>
    </row>
    <row r="373" spans="9:35">
      <c r="I373" s="358"/>
      <c r="J373" s="358"/>
      <c r="K373" s="358"/>
      <c r="L373" s="358"/>
      <c r="M373" s="358"/>
      <c r="N373" s="358"/>
      <c r="O373" s="358"/>
      <c r="P373" s="358"/>
      <c r="Q373" s="358"/>
      <c r="R373" s="358"/>
      <c r="S373" s="358"/>
      <c r="T373" s="358"/>
      <c r="U373" s="358"/>
      <c r="V373" s="358"/>
      <c r="W373" s="358"/>
      <c r="X373" s="358"/>
      <c r="Y373" s="358"/>
      <c r="Z373" s="358"/>
      <c r="AA373" s="358"/>
      <c r="AB373" s="358"/>
      <c r="AC373" s="358"/>
      <c r="AD373" s="358"/>
      <c r="AE373" s="358"/>
      <c r="AF373" s="358"/>
      <c r="AG373" s="358"/>
      <c r="AH373" s="358"/>
      <c r="AI373" s="358"/>
    </row>
    <row r="374" spans="9:35">
      <c r="I374" s="358"/>
      <c r="J374" s="358"/>
      <c r="K374" s="358"/>
      <c r="L374" s="358"/>
      <c r="M374" s="358"/>
      <c r="N374" s="358"/>
      <c r="O374" s="358"/>
      <c r="P374" s="358"/>
      <c r="Q374" s="358"/>
      <c r="R374" s="358"/>
      <c r="S374" s="358"/>
      <c r="T374" s="358"/>
      <c r="U374" s="358"/>
      <c r="V374" s="358"/>
      <c r="W374" s="358"/>
      <c r="X374" s="358"/>
      <c r="Y374" s="358"/>
      <c r="Z374" s="358"/>
      <c r="AA374" s="358"/>
      <c r="AB374" s="358"/>
      <c r="AC374" s="358"/>
      <c r="AD374" s="358"/>
      <c r="AE374" s="358"/>
      <c r="AF374" s="358"/>
      <c r="AG374" s="358"/>
      <c r="AH374" s="358"/>
      <c r="AI374" s="358"/>
    </row>
    <row r="375" spans="9:35">
      <c r="I375" s="358"/>
      <c r="J375" s="358"/>
      <c r="K375" s="358"/>
      <c r="L375" s="358"/>
      <c r="M375" s="358"/>
      <c r="N375" s="358"/>
      <c r="O375" s="358"/>
      <c r="P375" s="358"/>
      <c r="Q375" s="358"/>
      <c r="R375" s="358"/>
      <c r="S375" s="358"/>
      <c r="T375" s="358"/>
      <c r="U375" s="358"/>
      <c r="V375" s="358"/>
      <c r="W375" s="358"/>
      <c r="X375" s="358"/>
      <c r="Y375" s="358"/>
      <c r="Z375" s="358"/>
      <c r="AA375" s="358"/>
      <c r="AB375" s="358"/>
      <c r="AC375" s="358"/>
      <c r="AD375" s="358"/>
      <c r="AE375" s="358"/>
      <c r="AF375" s="358"/>
      <c r="AG375" s="358"/>
      <c r="AH375" s="358"/>
      <c r="AI375" s="358"/>
    </row>
    <row r="376" spans="9:35">
      <c r="I376" s="358"/>
      <c r="J376" s="358"/>
      <c r="K376" s="358"/>
      <c r="L376" s="358"/>
      <c r="M376" s="358"/>
      <c r="N376" s="358"/>
      <c r="O376" s="358"/>
      <c r="P376" s="358"/>
      <c r="Q376" s="358"/>
      <c r="R376" s="358"/>
      <c r="S376" s="358"/>
      <c r="T376" s="358"/>
      <c r="U376" s="358"/>
      <c r="V376" s="358"/>
      <c r="W376" s="358"/>
      <c r="X376" s="358"/>
      <c r="Y376" s="358"/>
      <c r="Z376" s="358"/>
      <c r="AA376" s="358"/>
      <c r="AB376" s="358"/>
      <c r="AC376" s="358"/>
      <c r="AD376" s="358"/>
      <c r="AE376" s="358"/>
      <c r="AF376" s="358"/>
      <c r="AG376" s="358"/>
      <c r="AH376" s="358"/>
      <c r="AI376" s="358"/>
    </row>
    <row r="377" spans="9:35">
      <c r="I377" s="358"/>
      <c r="J377" s="358"/>
      <c r="K377" s="358"/>
      <c r="L377" s="358"/>
      <c r="M377" s="358"/>
      <c r="N377" s="358"/>
      <c r="O377" s="358"/>
      <c r="P377" s="358"/>
      <c r="Q377" s="358"/>
      <c r="R377" s="358"/>
      <c r="S377" s="358"/>
      <c r="T377" s="358"/>
      <c r="U377" s="358"/>
      <c r="V377" s="358"/>
      <c r="W377" s="358"/>
      <c r="X377" s="358"/>
      <c r="Y377" s="358"/>
      <c r="Z377" s="358"/>
      <c r="AA377" s="358"/>
      <c r="AB377" s="358"/>
      <c r="AC377" s="358"/>
      <c r="AD377" s="358"/>
      <c r="AE377" s="358"/>
      <c r="AF377" s="358"/>
      <c r="AG377" s="358"/>
      <c r="AH377" s="358"/>
      <c r="AI377" s="358"/>
    </row>
    <row r="378" spans="9:35">
      <c r="I378" s="358"/>
      <c r="J378" s="358"/>
      <c r="K378" s="358"/>
      <c r="L378" s="358"/>
      <c r="M378" s="358"/>
      <c r="N378" s="358"/>
      <c r="O378" s="358"/>
      <c r="P378" s="358"/>
      <c r="Q378" s="358"/>
      <c r="R378" s="358"/>
      <c r="S378" s="358"/>
      <c r="T378" s="358"/>
      <c r="U378" s="358"/>
      <c r="V378" s="358"/>
      <c r="W378" s="358"/>
      <c r="X378" s="358"/>
      <c r="Y378" s="358"/>
      <c r="Z378" s="358"/>
      <c r="AA378" s="358"/>
      <c r="AB378" s="358"/>
      <c r="AC378" s="358"/>
      <c r="AD378" s="358"/>
      <c r="AE378" s="358"/>
      <c r="AF378" s="358"/>
      <c r="AG378" s="358"/>
      <c r="AH378" s="358"/>
      <c r="AI378" s="358"/>
    </row>
    <row r="379" spans="9:35">
      <c r="I379" s="358"/>
      <c r="J379" s="358"/>
      <c r="K379" s="358"/>
      <c r="L379" s="358"/>
      <c r="M379" s="358"/>
      <c r="N379" s="358"/>
      <c r="O379" s="358"/>
      <c r="P379" s="358"/>
      <c r="Q379" s="358"/>
      <c r="R379" s="358"/>
      <c r="S379" s="358"/>
      <c r="T379" s="358"/>
      <c r="U379" s="358"/>
      <c r="V379" s="358"/>
      <c r="W379" s="358"/>
      <c r="X379" s="358"/>
      <c r="Y379" s="358"/>
      <c r="Z379" s="358"/>
      <c r="AA379" s="358"/>
      <c r="AB379" s="358"/>
      <c r="AC379" s="358"/>
      <c r="AD379" s="358"/>
      <c r="AE379" s="358"/>
      <c r="AF379" s="358"/>
      <c r="AG379" s="358"/>
      <c r="AH379" s="358"/>
      <c r="AI379" s="358"/>
    </row>
    <row r="380" spans="9:35">
      <c r="I380" s="358"/>
      <c r="J380" s="358"/>
      <c r="K380" s="358"/>
      <c r="L380" s="358"/>
      <c r="M380" s="358"/>
      <c r="N380" s="358"/>
      <c r="O380" s="358"/>
      <c r="P380" s="358"/>
      <c r="Q380" s="358"/>
      <c r="R380" s="358"/>
      <c r="S380" s="358"/>
      <c r="T380" s="358"/>
      <c r="U380" s="358"/>
      <c r="V380" s="358"/>
      <c r="W380" s="358"/>
      <c r="X380" s="358"/>
      <c r="Y380" s="358"/>
      <c r="Z380" s="358"/>
      <c r="AA380" s="358"/>
      <c r="AB380" s="358"/>
      <c r="AC380" s="358"/>
      <c r="AD380" s="358"/>
      <c r="AE380" s="358"/>
      <c r="AF380" s="358"/>
      <c r="AG380" s="358"/>
      <c r="AH380" s="358"/>
      <c r="AI380" s="358"/>
    </row>
    <row r="381" spans="9:35">
      <c r="I381" s="358"/>
      <c r="J381" s="358"/>
      <c r="K381" s="358"/>
      <c r="L381" s="358"/>
      <c r="M381" s="358"/>
      <c r="N381" s="358"/>
      <c r="O381" s="358"/>
      <c r="P381" s="358"/>
      <c r="Q381" s="358"/>
      <c r="R381" s="358"/>
      <c r="S381" s="358"/>
      <c r="T381" s="358"/>
      <c r="U381" s="358"/>
      <c r="V381" s="358"/>
      <c r="W381" s="358"/>
      <c r="X381" s="358"/>
      <c r="Y381" s="358"/>
      <c r="Z381" s="358"/>
      <c r="AA381" s="358"/>
      <c r="AB381" s="358"/>
      <c r="AC381" s="358"/>
      <c r="AD381" s="358"/>
      <c r="AE381" s="358"/>
      <c r="AF381" s="358"/>
      <c r="AG381" s="358"/>
      <c r="AH381" s="358"/>
      <c r="AI381" s="358"/>
    </row>
    <row r="382" spans="9:35">
      <c r="I382" s="358"/>
      <c r="J382" s="358"/>
      <c r="K382" s="358"/>
      <c r="L382" s="358"/>
      <c r="M382" s="358"/>
      <c r="N382" s="358"/>
      <c r="O382" s="358"/>
      <c r="P382" s="358"/>
      <c r="Q382" s="358"/>
      <c r="R382" s="358"/>
      <c r="S382" s="358"/>
      <c r="T382" s="358"/>
      <c r="U382" s="358"/>
      <c r="V382" s="358"/>
      <c r="W382" s="358"/>
      <c r="X382" s="358"/>
      <c r="Y382" s="358"/>
      <c r="Z382" s="358"/>
      <c r="AA382" s="358"/>
      <c r="AB382" s="358"/>
      <c r="AC382" s="358"/>
      <c r="AD382" s="358"/>
      <c r="AE382" s="358"/>
      <c r="AF382" s="358"/>
      <c r="AG382" s="358"/>
      <c r="AH382" s="358"/>
      <c r="AI382" s="358"/>
    </row>
    <row r="383" spans="9:35">
      <c r="I383" s="358"/>
      <c r="J383" s="358"/>
      <c r="K383" s="358"/>
      <c r="L383" s="358"/>
      <c r="M383" s="358"/>
      <c r="N383" s="358"/>
      <c r="O383" s="358"/>
      <c r="P383" s="358"/>
      <c r="Q383" s="358"/>
      <c r="R383" s="358"/>
      <c r="S383" s="358"/>
      <c r="T383" s="358"/>
      <c r="U383" s="358"/>
      <c r="V383" s="358"/>
      <c r="W383" s="358"/>
      <c r="X383" s="358"/>
      <c r="Y383" s="358"/>
      <c r="Z383" s="358"/>
      <c r="AA383" s="358"/>
      <c r="AB383" s="358"/>
      <c r="AC383" s="358"/>
      <c r="AD383" s="358"/>
      <c r="AE383" s="358"/>
      <c r="AF383" s="358"/>
      <c r="AG383" s="358"/>
      <c r="AH383" s="358"/>
      <c r="AI383" s="358"/>
    </row>
    <row r="384" spans="9:35">
      <c r="I384" s="358"/>
      <c r="J384" s="358"/>
      <c r="K384" s="358"/>
      <c r="L384" s="358"/>
      <c r="M384" s="358"/>
      <c r="N384" s="358"/>
      <c r="O384" s="358"/>
      <c r="P384" s="358"/>
      <c r="Q384" s="358"/>
      <c r="R384" s="358"/>
      <c r="S384" s="358"/>
      <c r="T384" s="358"/>
      <c r="U384" s="358"/>
      <c r="V384" s="358"/>
      <c r="W384" s="358"/>
      <c r="X384" s="358"/>
      <c r="Y384" s="358"/>
      <c r="Z384" s="358"/>
      <c r="AA384" s="358"/>
      <c r="AB384" s="358"/>
      <c r="AC384" s="358"/>
      <c r="AD384" s="358"/>
      <c r="AE384" s="358"/>
      <c r="AF384" s="358"/>
      <c r="AG384" s="358"/>
      <c r="AH384" s="358"/>
      <c r="AI384" s="358"/>
    </row>
    <row r="385" spans="9:35">
      <c r="I385" s="358"/>
      <c r="J385" s="358"/>
      <c r="K385" s="358"/>
      <c r="L385" s="358"/>
      <c r="M385" s="358"/>
      <c r="N385" s="358"/>
      <c r="O385" s="358"/>
      <c r="P385" s="358"/>
      <c r="Q385" s="358"/>
      <c r="R385" s="358"/>
      <c r="S385" s="358"/>
      <c r="T385" s="358"/>
      <c r="U385" s="358"/>
      <c r="V385" s="358"/>
      <c r="W385" s="358"/>
      <c r="X385" s="358"/>
      <c r="Y385" s="358"/>
      <c r="Z385" s="358"/>
      <c r="AA385" s="358"/>
      <c r="AB385" s="358"/>
      <c r="AC385" s="358"/>
      <c r="AD385" s="358"/>
      <c r="AE385" s="358"/>
      <c r="AF385" s="358"/>
      <c r="AG385" s="358"/>
      <c r="AH385" s="358"/>
      <c r="AI385" s="358"/>
    </row>
    <row r="386" spans="9:35">
      <c r="I386" s="358"/>
      <c r="J386" s="358"/>
      <c r="K386" s="358"/>
      <c r="L386" s="358"/>
      <c r="M386" s="358"/>
      <c r="N386" s="358"/>
      <c r="O386" s="358"/>
      <c r="P386" s="358"/>
      <c r="Q386" s="358"/>
      <c r="R386" s="358"/>
      <c r="S386" s="358"/>
      <c r="T386" s="358"/>
      <c r="U386" s="358"/>
      <c r="V386" s="358"/>
      <c r="W386" s="358"/>
      <c r="X386" s="358"/>
      <c r="Y386" s="358"/>
      <c r="Z386" s="358"/>
      <c r="AA386" s="358"/>
      <c r="AB386" s="358"/>
      <c r="AC386" s="358"/>
      <c r="AD386" s="358"/>
      <c r="AE386" s="358"/>
      <c r="AF386" s="358"/>
      <c r="AG386" s="358"/>
      <c r="AH386" s="358"/>
      <c r="AI386" s="358"/>
    </row>
    <row r="387" spans="9:35">
      <c r="I387" s="358"/>
      <c r="J387" s="358"/>
      <c r="K387" s="358"/>
      <c r="L387" s="358"/>
      <c r="M387" s="358"/>
      <c r="N387" s="358"/>
      <c r="O387" s="358"/>
      <c r="P387" s="358"/>
      <c r="Q387" s="358"/>
      <c r="R387" s="358"/>
      <c r="S387" s="358"/>
      <c r="T387" s="358"/>
      <c r="U387" s="358"/>
      <c r="V387" s="358"/>
      <c r="W387" s="358"/>
      <c r="X387" s="358"/>
      <c r="Y387" s="358"/>
      <c r="Z387" s="358"/>
      <c r="AA387" s="358"/>
      <c r="AB387" s="358"/>
      <c r="AC387" s="358"/>
      <c r="AD387" s="358"/>
      <c r="AE387" s="358"/>
      <c r="AF387" s="358"/>
      <c r="AG387" s="358"/>
      <c r="AH387" s="358"/>
      <c r="AI387" s="358"/>
    </row>
    <row r="388" spans="9:35">
      <c r="I388" s="358"/>
      <c r="J388" s="358"/>
      <c r="K388" s="358"/>
      <c r="L388" s="358"/>
      <c r="M388" s="358"/>
      <c r="N388" s="358"/>
      <c r="O388" s="358"/>
      <c r="P388" s="358"/>
      <c r="Q388" s="358"/>
      <c r="R388" s="358"/>
      <c r="S388" s="358"/>
      <c r="T388" s="358"/>
      <c r="U388" s="358"/>
      <c r="V388" s="358"/>
      <c r="W388" s="358"/>
      <c r="X388" s="358"/>
      <c r="Y388" s="358"/>
      <c r="Z388" s="358"/>
      <c r="AA388" s="358"/>
      <c r="AB388" s="358"/>
      <c r="AC388" s="358"/>
      <c r="AD388" s="358"/>
      <c r="AE388" s="358"/>
      <c r="AF388" s="358"/>
      <c r="AG388" s="358"/>
      <c r="AH388" s="358"/>
      <c r="AI388" s="358"/>
    </row>
    <row r="389" spans="9:35">
      <c r="I389" s="358"/>
      <c r="J389" s="358"/>
      <c r="K389" s="358"/>
      <c r="L389" s="358"/>
      <c r="M389" s="358"/>
      <c r="N389" s="358"/>
      <c r="O389" s="358"/>
      <c r="P389" s="358"/>
      <c r="Q389" s="358"/>
      <c r="R389" s="358"/>
      <c r="S389" s="358"/>
      <c r="T389" s="358"/>
      <c r="U389" s="358"/>
      <c r="V389" s="358"/>
      <c r="W389" s="358"/>
      <c r="X389" s="358"/>
      <c r="Y389" s="358"/>
      <c r="Z389" s="358"/>
      <c r="AA389" s="358"/>
      <c r="AB389" s="358"/>
      <c r="AC389" s="358"/>
      <c r="AD389" s="358"/>
      <c r="AE389" s="358"/>
      <c r="AF389" s="358"/>
      <c r="AG389" s="358"/>
      <c r="AH389" s="358"/>
      <c r="AI389" s="358"/>
    </row>
    <row r="390" spans="9:35">
      <c r="I390" s="358"/>
      <c r="J390" s="358"/>
      <c r="K390" s="358"/>
      <c r="L390" s="358"/>
      <c r="M390" s="358"/>
      <c r="N390" s="358"/>
      <c r="O390" s="358"/>
      <c r="P390" s="358"/>
      <c r="Q390" s="358"/>
      <c r="R390" s="358"/>
      <c r="S390" s="358"/>
      <c r="T390" s="358"/>
      <c r="U390" s="358"/>
      <c r="V390" s="358"/>
      <c r="W390" s="358"/>
      <c r="X390" s="358"/>
      <c r="Y390" s="358"/>
      <c r="Z390" s="358"/>
      <c r="AA390" s="358"/>
      <c r="AB390" s="358"/>
      <c r="AC390" s="358"/>
      <c r="AD390" s="358"/>
      <c r="AE390" s="358"/>
      <c r="AF390" s="358"/>
      <c r="AG390" s="358"/>
      <c r="AH390" s="358"/>
      <c r="AI390" s="358"/>
    </row>
    <row r="391" spans="9:35">
      <c r="I391" s="358"/>
      <c r="J391" s="358"/>
      <c r="K391" s="358"/>
      <c r="L391" s="358"/>
      <c r="M391" s="358"/>
      <c r="N391" s="358"/>
      <c r="O391" s="358"/>
      <c r="P391" s="358"/>
      <c r="Q391" s="358"/>
      <c r="R391" s="358"/>
      <c r="S391" s="358"/>
      <c r="T391" s="358"/>
      <c r="U391" s="358"/>
      <c r="V391" s="358"/>
      <c r="W391" s="358"/>
      <c r="X391" s="358"/>
      <c r="Y391" s="358"/>
      <c r="Z391" s="358"/>
      <c r="AA391" s="358"/>
      <c r="AB391" s="358"/>
      <c r="AC391" s="358"/>
      <c r="AD391" s="358"/>
      <c r="AE391" s="358"/>
      <c r="AF391" s="358"/>
      <c r="AG391" s="358"/>
      <c r="AH391" s="358"/>
      <c r="AI391" s="358"/>
    </row>
    <row r="392" spans="9:35">
      <c r="I392" s="358"/>
      <c r="J392" s="358"/>
      <c r="K392" s="358"/>
      <c r="L392" s="358"/>
      <c r="M392" s="358"/>
      <c r="N392" s="358"/>
      <c r="O392" s="358"/>
      <c r="P392" s="358"/>
      <c r="Q392" s="358"/>
      <c r="R392" s="358"/>
      <c r="S392" s="358"/>
      <c r="T392" s="358"/>
      <c r="U392" s="358"/>
      <c r="V392" s="358"/>
      <c r="W392" s="358"/>
      <c r="X392" s="358"/>
      <c r="Y392" s="358"/>
      <c r="Z392" s="358"/>
      <c r="AA392" s="358"/>
      <c r="AB392" s="358"/>
      <c r="AC392" s="358"/>
      <c r="AD392" s="358"/>
      <c r="AE392" s="358"/>
      <c r="AF392" s="358"/>
      <c r="AG392" s="358"/>
      <c r="AH392" s="358"/>
      <c r="AI392" s="358"/>
    </row>
    <row r="393" spans="9:35">
      <c r="I393" s="358"/>
      <c r="J393" s="358"/>
      <c r="K393" s="358"/>
      <c r="L393" s="358"/>
      <c r="M393" s="358"/>
      <c r="N393" s="358"/>
      <c r="O393" s="358"/>
      <c r="P393" s="358"/>
      <c r="Q393" s="358"/>
      <c r="R393" s="358"/>
      <c r="S393" s="358"/>
      <c r="T393" s="358"/>
      <c r="U393" s="358"/>
      <c r="V393" s="358"/>
      <c r="W393" s="358"/>
      <c r="X393" s="358"/>
      <c r="Y393" s="358"/>
      <c r="Z393" s="358"/>
      <c r="AA393" s="358"/>
      <c r="AB393" s="358"/>
      <c r="AC393" s="358"/>
      <c r="AD393" s="358"/>
      <c r="AE393" s="358"/>
      <c r="AF393" s="358"/>
      <c r="AG393" s="358"/>
      <c r="AH393" s="358"/>
      <c r="AI393" s="358"/>
    </row>
    <row r="394" spans="9:35">
      <c r="I394" s="358"/>
      <c r="J394" s="358"/>
      <c r="K394" s="358"/>
      <c r="L394" s="358"/>
      <c r="M394" s="358"/>
      <c r="N394" s="358"/>
      <c r="O394" s="358"/>
      <c r="P394" s="358"/>
      <c r="Q394" s="358"/>
      <c r="R394" s="358"/>
      <c r="S394" s="358"/>
      <c r="T394" s="358"/>
      <c r="U394" s="358"/>
      <c r="V394" s="358"/>
      <c r="W394" s="358"/>
      <c r="X394" s="358"/>
      <c r="Y394" s="358"/>
      <c r="Z394" s="358"/>
      <c r="AA394" s="358"/>
      <c r="AB394" s="358"/>
      <c r="AC394" s="358"/>
      <c r="AD394" s="358"/>
      <c r="AE394" s="358"/>
      <c r="AF394" s="358"/>
      <c r="AG394" s="358"/>
      <c r="AH394" s="358"/>
      <c r="AI394" s="358"/>
    </row>
    <row r="395" spans="9:35">
      <c r="I395" s="358"/>
      <c r="J395" s="358"/>
      <c r="K395" s="358"/>
      <c r="L395" s="358"/>
      <c r="M395" s="358"/>
      <c r="N395" s="358"/>
      <c r="O395" s="358"/>
      <c r="P395" s="358"/>
      <c r="Q395" s="358"/>
      <c r="R395" s="358"/>
      <c r="S395" s="358"/>
      <c r="T395" s="358"/>
      <c r="U395" s="358"/>
      <c r="V395" s="358"/>
      <c r="W395" s="358"/>
      <c r="X395" s="358"/>
      <c r="Y395" s="358"/>
      <c r="Z395" s="358"/>
      <c r="AA395" s="358"/>
      <c r="AB395" s="358"/>
      <c r="AC395" s="358"/>
      <c r="AD395" s="358"/>
      <c r="AE395" s="358"/>
      <c r="AF395" s="358"/>
      <c r="AG395" s="358"/>
      <c r="AH395" s="358"/>
      <c r="AI395" s="358"/>
    </row>
    <row r="396" spans="9:35">
      <c r="I396" s="358"/>
      <c r="J396" s="358"/>
      <c r="K396" s="358"/>
      <c r="L396" s="358"/>
      <c r="M396" s="358"/>
      <c r="N396" s="358"/>
      <c r="O396" s="358"/>
      <c r="P396" s="358"/>
      <c r="Q396" s="358"/>
      <c r="R396" s="358"/>
      <c r="S396" s="358"/>
      <c r="T396" s="358"/>
      <c r="U396" s="358"/>
      <c r="V396" s="358"/>
      <c r="W396" s="358"/>
      <c r="X396" s="358"/>
      <c r="Y396" s="358"/>
      <c r="Z396" s="358"/>
      <c r="AA396" s="358"/>
      <c r="AB396" s="358"/>
      <c r="AC396" s="358"/>
      <c r="AD396" s="358"/>
      <c r="AE396" s="358"/>
      <c r="AF396" s="358"/>
      <c r="AG396" s="358"/>
      <c r="AH396" s="358"/>
      <c r="AI396" s="358"/>
    </row>
    <row r="397" spans="9:35">
      <c r="I397" s="358"/>
      <c r="J397" s="358"/>
      <c r="K397" s="358"/>
      <c r="L397" s="358"/>
      <c r="M397" s="358"/>
      <c r="N397" s="358"/>
      <c r="O397" s="358"/>
      <c r="P397" s="358"/>
      <c r="Q397" s="358"/>
      <c r="R397" s="358"/>
      <c r="S397" s="358"/>
      <c r="T397" s="358"/>
      <c r="U397" s="358"/>
      <c r="V397" s="358"/>
      <c r="W397" s="358"/>
      <c r="X397" s="358"/>
      <c r="Y397" s="358"/>
      <c r="Z397" s="358"/>
      <c r="AA397" s="358"/>
      <c r="AB397" s="358"/>
      <c r="AC397" s="358"/>
      <c r="AD397" s="358"/>
      <c r="AE397" s="358"/>
      <c r="AF397" s="358"/>
      <c r="AG397" s="358"/>
      <c r="AH397" s="358"/>
      <c r="AI397" s="358"/>
    </row>
    <row r="398" spans="9:35">
      <c r="I398" s="358"/>
      <c r="J398" s="358"/>
      <c r="K398" s="358"/>
      <c r="L398" s="358"/>
      <c r="M398" s="358"/>
      <c r="N398" s="358"/>
      <c r="O398" s="358"/>
      <c r="P398" s="358"/>
      <c r="Q398" s="358"/>
      <c r="R398" s="358"/>
      <c r="S398" s="358"/>
      <c r="T398" s="358"/>
      <c r="U398" s="358"/>
      <c r="V398" s="358"/>
      <c r="W398" s="358"/>
      <c r="X398" s="358"/>
      <c r="Y398" s="358"/>
      <c r="Z398" s="358"/>
      <c r="AA398" s="358"/>
      <c r="AB398" s="358"/>
      <c r="AC398" s="358"/>
      <c r="AD398" s="358"/>
      <c r="AE398" s="358"/>
      <c r="AF398" s="358"/>
      <c r="AG398" s="358"/>
      <c r="AH398" s="358"/>
      <c r="AI398" s="358"/>
    </row>
    <row r="399" spans="9:35">
      <c r="I399" s="358"/>
      <c r="J399" s="358"/>
      <c r="K399" s="358"/>
      <c r="L399" s="358"/>
      <c r="M399" s="358"/>
      <c r="N399" s="358"/>
      <c r="O399" s="358"/>
      <c r="P399" s="358"/>
      <c r="Q399" s="358"/>
      <c r="R399" s="358"/>
      <c r="S399" s="358"/>
      <c r="T399" s="358"/>
      <c r="U399" s="358"/>
      <c r="V399" s="358"/>
      <c r="W399" s="358"/>
      <c r="X399" s="358"/>
      <c r="Y399" s="358"/>
      <c r="Z399" s="358"/>
      <c r="AA399" s="358"/>
      <c r="AB399" s="358"/>
      <c r="AC399" s="358"/>
      <c r="AD399" s="358"/>
      <c r="AE399" s="358"/>
      <c r="AF399" s="358"/>
      <c r="AG399" s="358"/>
      <c r="AH399" s="358"/>
      <c r="AI399" s="358"/>
    </row>
    <row r="400" spans="9:35">
      <c r="I400" s="358"/>
      <c r="J400" s="358"/>
      <c r="K400" s="358"/>
      <c r="L400" s="358"/>
      <c r="M400" s="358"/>
      <c r="N400" s="358"/>
      <c r="O400" s="358"/>
      <c r="P400" s="358"/>
      <c r="Q400" s="358"/>
      <c r="R400" s="358"/>
      <c r="S400" s="358"/>
      <c r="T400" s="358"/>
      <c r="U400" s="358"/>
      <c r="V400" s="358"/>
      <c r="W400" s="358"/>
      <c r="X400" s="358"/>
      <c r="Y400" s="358"/>
      <c r="Z400" s="358"/>
      <c r="AA400" s="358"/>
      <c r="AB400" s="358"/>
      <c r="AC400" s="358"/>
      <c r="AD400" s="358"/>
      <c r="AE400" s="358"/>
      <c r="AF400" s="358"/>
      <c r="AG400" s="358"/>
      <c r="AH400" s="358"/>
      <c r="AI400" s="358"/>
    </row>
    <row r="401" spans="9:35">
      <c r="I401" s="358"/>
      <c r="J401" s="358"/>
      <c r="K401" s="358"/>
      <c r="L401" s="358"/>
      <c r="M401" s="358"/>
      <c r="N401" s="358"/>
      <c r="O401" s="358"/>
      <c r="P401" s="358"/>
      <c r="Q401" s="358"/>
      <c r="R401" s="358"/>
      <c r="S401" s="358"/>
      <c r="T401" s="358"/>
      <c r="U401" s="358"/>
      <c r="V401" s="358"/>
      <c r="W401" s="358"/>
      <c r="X401" s="358"/>
      <c r="Y401" s="358"/>
      <c r="Z401" s="358"/>
      <c r="AA401" s="358"/>
      <c r="AB401" s="358"/>
      <c r="AC401" s="358"/>
      <c r="AD401" s="358"/>
      <c r="AE401" s="358"/>
      <c r="AF401" s="358"/>
      <c r="AG401" s="358"/>
      <c r="AH401" s="358"/>
      <c r="AI401" s="358"/>
    </row>
    <row r="402" spans="9:35">
      <c r="I402" s="358"/>
      <c r="J402" s="358"/>
      <c r="K402" s="358"/>
      <c r="L402" s="358"/>
      <c r="M402" s="358"/>
      <c r="N402" s="358"/>
      <c r="O402" s="358"/>
      <c r="P402" s="358"/>
      <c r="Q402" s="358"/>
      <c r="R402" s="358"/>
      <c r="S402" s="358"/>
      <c r="T402" s="358"/>
      <c r="U402" s="358"/>
      <c r="V402" s="358"/>
      <c r="W402" s="358"/>
      <c r="X402" s="358"/>
      <c r="Y402" s="358"/>
      <c r="Z402" s="358"/>
      <c r="AA402" s="358"/>
      <c r="AB402" s="358"/>
      <c r="AC402" s="358"/>
      <c r="AD402" s="358"/>
      <c r="AE402" s="358"/>
      <c r="AF402" s="358"/>
      <c r="AG402" s="358"/>
      <c r="AH402" s="358"/>
      <c r="AI402" s="358"/>
    </row>
    <row r="403" spans="9:35">
      <c r="I403" s="358"/>
      <c r="J403" s="358"/>
      <c r="K403" s="358"/>
      <c r="L403" s="358"/>
      <c r="M403" s="358"/>
      <c r="N403" s="358"/>
      <c r="O403" s="358"/>
      <c r="P403" s="358"/>
      <c r="Q403" s="358"/>
      <c r="R403" s="358"/>
      <c r="S403" s="358"/>
      <c r="T403" s="358"/>
      <c r="U403" s="358"/>
      <c r="V403" s="358"/>
      <c r="W403" s="358"/>
      <c r="X403" s="358"/>
      <c r="Y403" s="358"/>
      <c r="Z403" s="358"/>
      <c r="AA403" s="358"/>
      <c r="AB403" s="358"/>
      <c r="AC403" s="358"/>
      <c r="AD403" s="358"/>
      <c r="AE403" s="358"/>
      <c r="AF403" s="358"/>
      <c r="AG403" s="358"/>
      <c r="AH403" s="358"/>
      <c r="AI403" s="358"/>
    </row>
    <row r="404" spans="9:35">
      <c r="I404" s="358"/>
      <c r="J404" s="358"/>
      <c r="K404" s="358"/>
      <c r="L404" s="358"/>
      <c r="M404" s="358"/>
      <c r="N404" s="358"/>
      <c r="O404" s="358"/>
      <c r="P404" s="358"/>
      <c r="Q404" s="358"/>
      <c r="R404" s="358"/>
      <c r="S404" s="358"/>
      <c r="T404" s="358"/>
      <c r="U404" s="358"/>
      <c r="V404" s="358"/>
      <c r="W404" s="358"/>
      <c r="X404" s="358"/>
      <c r="Y404" s="358"/>
      <c r="Z404" s="358"/>
      <c r="AA404" s="358"/>
      <c r="AB404" s="358"/>
      <c r="AC404" s="358"/>
      <c r="AD404" s="358"/>
      <c r="AE404" s="358"/>
      <c r="AF404" s="358"/>
      <c r="AG404" s="358"/>
      <c r="AH404" s="358"/>
      <c r="AI404" s="358"/>
    </row>
    <row r="405" spans="9:35">
      <c r="I405" s="358"/>
      <c r="J405" s="358"/>
      <c r="K405" s="358"/>
      <c r="L405" s="358"/>
      <c r="M405" s="358"/>
      <c r="N405" s="358"/>
      <c r="O405" s="358"/>
      <c r="P405" s="358"/>
      <c r="Q405" s="358"/>
      <c r="R405" s="358"/>
      <c r="S405" s="358"/>
      <c r="T405" s="358"/>
      <c r="U405" s="358"/>
      <c r="V405" s="358"/>
      <c r="W405" s="358"/>
      <c r="X405" s="358"/>
      <c r="Y405" s="358"/>
      <c r="Z405" s="358"/>
      <c r="AA405" s="358"/>
      <c r="AB405" s="358"/>
      <c r="AC405" s="358"/>
      <c r="AD405" s="358"/>
      <c r="AE405" s="358"/>
      <c r="AF405" s="358"/>
      <c r="AG405" s="358"/>
      <c r="AH405" s="358"/>
      <c r="AI405" s="358"/>
    </row>
    <row r="406" spans="9:35">
      <c r="I406" s="358"/>
      <c r="J406" s="358"/>
      <c r="K406" s="358"/>
      <c r="L406" s="358"/>
      <c r="M406" s="358"/>
      <c r="N406" s="358"/>
      <c r="O406" s="358"/>
      <c r="P406" s="358"/>
      <c r="Q406" s="358"/>
      <c r="R406" s="358"/>
      <c r="S406" s="358"/>
      <c r="T406" s="358"/>
      <c r="U406" s="358"/>
      <c r="V406" s="358"/>
      <c r="W406" s="358"/>
      <c r="X406" s="358"/>
      <c r="Y406" s="358"/>
      <c r="Z406" s="358"/>
      <c r="AA406" s="358"/>
      <c r="AB406" s="358"/>
      <c r="AC406" s="358"/>
      <c r="AD406" s="358"/>
      <c r="AE406" s="358"/>
      <c r="AF406" s="358"/>
      <c r="AG406" s="358"/>
      <c r="AH406" s="358"/>
      <c r="AI406" s="358"/>
    </row>
    <row r="407" spans="9:35">
      <c r="I407" s="358"/>
      <c r="J407" s="358"/>
      <c r="K407" s="358"/>
      <c r="L407" s="358"/>
      <c r="M407" s="358"/>
      <c r="N407" s="358"/>
      <c r="O407" s="358"/>
      <c r="P407" s="358"/>
      <c r="Q407" s="358"/>
      <c r="R407" s="358"/>
      <c r="S407" s="358"/>
      <c r="T407" s="358"/>
      <c r="U407" s="358"/>
      <c r="V407" s="358"/>
      <c r="W407" s="358"/>
      <c r="X407" s="358"/>
      <c r="Y407" s="358"/>
      <c r="Z407" s="358"/>
      <c r="AA407" s="358"/>
      <c r="AB407" s="358"/>
      <c r="AC407" s="358"/>
      <c r="AD407" s="358"/>
      <c r="AE407" s="358"/>
      <c r="AF407" s="358"/>
      <c r="AG407" s="358"/>
      <c r="AH407" s="358"/>
      <c r="AI407" s="358"/>
    </row>
    <row r="408" spans="9:35">
      <c r="I408" s="358"/>
      <c r="J408" s="358"/>
      <c r="K408" s="358"/>
      <c r="L408" s="358"/>
      <c r="M408" s="358"/>
      <c r="N408" s="358"/>
      <c r="O408" s="358"/>
      <c r="P408" s="358"/>
      <c r="Q408" s="358"/>
      <c r="R408" s="358"/>
      <c r="S408" s="358"/>
      <c r="T408" s="358"/>
      <c r="U408" s="358"/>
      <c r="V408" s="358"/>
      <c r="W408" s="358"/>
      <c r="X408" s="358"/>
      <c r="Y408" s="358"/>
      <c r="Z408" s="358"/>
      <c r="AA408" s="358"/>
      <c r="AB408" s="358"/>
      <c r="AC408" s="358"/>
      <c r="AD408" s="358"/>
      <c r="AE408" s="358"/>
      <c r="AF408" s="358"/>
      <c r="AG408" s="358"/>
      <c r="AH408" s="358"/>
      <c r="AI408" s="358"/>
    </row>
    <row r="409" spans="9:35">
      <c r="I409" s="358"/>
      <c r="J409" s="358"/>
      <c r="K409" s="358"/>
      <c r="L409" s="358"/>
      <c r="M409" s="358"/>
      <c r="N409" s="358"/>
      <c r="O409" s="358"/>
      <c r="P409" s="358"/>
      <c r="Q409" s="358"/>
      <c r="R409" s="358"/>
      <c r="S409" s="358"/>
      <c r="T409" s="358"/>
      <c r="U409" s="358"/>
      <c r="V409" s="358"/>
      <c r="W409" s="358"/>
      <c r="X409" s="358"/>
      <c r="Y409" s="358"/>
      <c r="Z409" s="358"/>
      <c r="AA409" s="358"/>
      <c r="AB409" s="358"/>
      <c r="AC409" s="358"/>
      <c r="AD409" s="358"/>
      <c r="AE409" s="358"/>
      <c r="AF409" s="358"/>
      <c r="AG409" s="358"/>
      <c r="AH409" s="358"/>
      <c r="AI409" s="358"/>
    </row>
    <row r="410" spans="9:35">
      <c r="I410" s="358"/>
      <c r="J410" s="358"/>
      <c r="K410" s="358"/>
      <c r="L410" s="358"/>
      <c r="M410" s="358"/>
      <c r="N410" s="358"/>
      <c r="O410" s="358"/>
      <c r="P410" s="358"/>
      <c r="Q410" s="358"/>
      <c r="R410" s="358"/>
      <c r="S410" s="358"/>
      <c r="T410" s="358"/>
      <c r="U410" s="358"/>
      <c r="V410" s="358"/>
      <c r="W410" s="358"/>
      <c r="X410" s="358"/>
      <c r="Y410" s="358"/>
      <c r="Z410" s="358"/>
      <c r="AA410" s="358"/>
      <c r="AB410" s="358"/>
      <c r="AC410" s="358"/>
      <c r="AD410" s="358"/>
      <c r="AE410" s="358"/>
      <c r="AF410" s="358"/>
      <c r="AG410" s="358"/>
      <c r="AH410" s="358"/>
      <c r="AI410" s="358"/>
    </row>
    <row r="411" spans="9:35">
      <c r="I411" s="358"/>
      <c r="J411" s="358"/>
      <c r="K411" s="358"/>
      <c r="L411" s="358"/>
      <c r="M411" s="358"/>
      <c r="N411" s="358"/>
      <c r="O411" s="358"/>
      <c r="P411" s="358"/>
      <c r="Q411" s="358"/>
      <c r="R411" s="358"/>
      <c r="S411" s="358"/>
      <c r="T411" s="358"/>
      <c r="U411" s="358"/>
      <c r="V411" s="358"/>
      <c r="W411" s="358"/>
      <c r="X411" s="358"/>
      <c r="Y411" s="358"/>
      <c r="Z411" s="358"/>
      <c r="AA411" s="358"/>
      <c r="AB411" s="358"/>
      <c r="AC411" s="358"/>
      <c r="AD411" s="358"/>
      <c r="AE411" s="358"/>
      <c r="AF411" s="358"/>
      <c r="AG411" s="358"/>
      <c r="AH411" s="358"/>
      <c r="AI411" s="358"/>
    </row>
    <row r="412" spans="9:35">
      <c r="I412" s="358"/>
      <c r="J412" s="358"/>
      <c r="K412" s="358"/>
      <c r="L412" s="358"/>
      <c r="M412" s="358"/>
      <c r="N412" s="358"/>
      <c r="O412" s="358"/>
      <c r="P412" s="358"/>
      <c r="Q412" s="358"/>
      <c r="R412" s="358"/>
      <c r="S412" s="358"/>
      <c r="T412" s="358"/>
      <c r="U412" s="358"/>
      <c r="V412" s="358"/>
      <c r="W412" s="358"/>
      <c r="X412" s="358"/>
      <c r="Y412" s="358"/>
      <c r="Z412" s="358"/>
      <c r="AA412" s="358"/>
      <c r="AB412" s="358"/>
      <c r="AC412" s="358"/>
      <c r="AD412" s="358"/>
      <c r="AE412" s="358"/>
      <c r="AF412" s="358"/>
      <c r="AG412" s="358"/>
      <c r="AH412" s="358"/>
      <c r="AI412" s="358"/>
    </row>
    <row r="413" spans="9:35">
      <c r="I413" s="358"/>
      <c r="J413" s="358"/>
      <c r="K413" s="358"/>
      <c r="L413" s="358"/>
      <c r="M413" s="358"/>
      <c r="N413" s="358"/>
      <c r="O413" s="358"/>
      <c r="P413" s="358"/>
      <c r="Q413" s="358"/>
      <c r="R413" s="358"/>
      <c r="S413" s="358"/>
      <c r="T413" s="358"/>
      <c r="U413" s="358"/>
      <c r="V413" s="358"/>
      <c r="W413" s="358"/>
      <c r="X413" s="358"/>
      <c r="Y413" s="358"/>
      <c r="Z413" s="358"/>
      <c r="AA413" s="358"/>
      <c r="AB413" s="358"/>
      <c r="AC413" s="358"/>
      <c r="AD413" s="358"/>
      <c r="AE413" s="358"/>
      <c r="AF413" s="358"/>
      <c r="AG413" s="358"/>
      <c r="AH413" s="358"/>
      <c r="AI413" s="358"/>
    </row>
    <row r="414" spans="9:35">
      <c r="I414" s="358"/>
      <c r="J414" s="358"/>
      <c r="K414" s="358"/>
      <c r="L414" s="358"/>
      <c r="M414" s="358"/>
      <c r="N414" s="358"/>
      <c r="O414" s="358"/>
      <c r="P414" s="358"/>
      <c r="Q414" s="358"/>
      <c r="R414" s="358"/>
      <c r="S414" s="358"/>
      <c r="T414" s="358"/>
      <c r="U414" s="358"/>
      <c r="V414" s="358"/>
      <c r="W414" s="358"/>
      <c r="X414" s="358"/>
      <c r="Y414" s="358"/>
      <c r="Z414" s="358"/>
      <c r="AA414" s="358"/>
      <c r="AB414" s="358"/>
      <c r="AC414" s="358"/>
      <c r="AD414" s="358"/>
      <c r="AE414" s="358"/>
      <c r="AF414" s="358"/>
      <c r="AG414" s="358"/>
      <c r="AH414" s="358"/>
      <c r="AI414" s="358"/>
    </row>
    <row r="415" spans="9:35">
      <c r="I415" s="358"/>
      <c r="J415" s="358"/>
      <c r="K415" s="358"/>
      <c r="L415" s="358"/>
      <c r="M415" s="358"/>
      <c r="N415" s="358"/>
      <c r="O415" s="358"/>
      <c r="P415" s="358"/>
      <c r="Q415" s="358"/>
      <c r="R415" s="358"/>
      <c r="S415" s="358"/>
      <c r="T415" s="358"/>
      <c r="U415" s="358"/>
      <c r="V415" s="358"/>
      <c r="W415" s="358"/>
      <c r="X415" s="358"/>
      <c r="Y415" s="358"/>
      <c r="Z415" s="358"/>
      <c r="AA415" s="358"/>
      <c r="AB415" s="358"/>
      <c r="AC415" s="358"/>
      <c r="AD415" s="358"/>
      <c r="AE415" s="358"/>
      <c r="AF415" s="358"/>
      <c r="AG415" s="358"/>
      <c r="AH415" s="358"/>
      <c r="AI415" s="358"/>
    </row>
    <row r="416" spans="9:35">
      <c r="I416" s="358"/>
      <c r="J416" s="358"/>
      <c r="K416" s="358"/>
      <c r="L416" s="358"/>
      <c r="M416" s="358"/>
      <c r="N416" s="358"/>
      <c r="O416" s="358"/>
      <c r="P416" s="358"/>
      <c r="Q416" s="358"/>
      <c r="R416" s="358"/>
      <c r="S416" s="358"/>
      <c r="T416" s="358"/>
      <c r="U416" s="358"/>
      <c r="V416" s="358"/>
      <c r="W416" s="358"/>
      <c r="X416" s="358"/>
      <c r="Y416" s="358"/>
      <c r="Z416" s="358"/>
      <c r="AA416" s="358"/>
      <c r="AB416" s="358"/>
      <c r="AC416" s="358"/>
      <c r="AD416" s="358"/>
      <c r="AE416" s="358"/>
      <c r="AF416" s="358"/>
      <c r="AG416" s="358"/>
      <c r="AH416" s="358"/>
      <c r="AI416" s="358"/>
    </row>
    <row r="417" spans="9:35">
      <c r="I417" s="358"/>
      <c r="J417" s="358"/>
      <c r="K417" s="358"/>
      <c r="L417" s="358"/>
      <c r="M417" s="358"/>
      <c r="N417" s="358"/>
      <c r="O417" s="358"/>
      <c r="P417" s="358"/>
      <c r="Q417" s="358"/>
      <c r="R417" s="358"/>
      <c r="S417" s="358"/>
      <c r="T417" s="358"/>
      <c r="U417" s="358"/>
      <c r="V417" s="358"/>
      <c r="W417" s="358"/>
      <c r="X417" s="358"/>
      <c r="Y417" s="358"/>
      <c r="Z417" s="358"/>
      <c r="AA417" s="358"/>
      <c r="AB417" s="358"/>
      <c r="AC417" s="358"/>
      <c r="AD417" s="358"/>
      <c r="AE417" s="358"/>
      <c r="AF417" s="358"/>
      <c r="AG417" s="358"/>
      <c r="AH417" s="358"/>
      <c r="AI417" s="358"/>
    </row>
    <row r="418" spans="9:35">
      <c r="I418" s="358"/>
      <c r="J418" s="358"/>
      <c r="K418" s="358"/>
      <c r="L418" s="358"/>
      <c r="M418" s="358"/>
      <c r="N418" s="358"/>
      <c r="O418" s="358"/>
      <c r="P418" s="358"/>
      <c r="Q418" s="358"/>
      <c r="R418" s="358"/>
      <c r="S418" s="358"/>
      <c r="T418" s="358"/>
      <c r="U418" s="358"/>
      <c r="V418" s="358"/>
      <c r="W418" s="358"/>
      <c r="X418" s="358"/>
      <c r="Y418" s="358"/>
      <c r="Z418" s="358"/>
      <c r="AA418" s="358"/>
      <c r="AB418" s="358"/>
      <c r="AC418" s="358"/>
      <c r="AD418" s="358"/>
      <c r="AE418" s="358"/>
      <c r="AF418" s="358"/>
      <c r="AG418" s="358"/>
      <c r="AH418" s="358"/>
      <c r="AI418" s="358"/>
    </row>
    <row r="419" spans="9:35">
      <c r="I419" s="358"/>
      <c r="J419" s="358"/>
      <c r="K419" s="358"/>
      <c r="L419" s="358"/>
      <c r="M419" s="358"/>
      <c r="N419" s="358"/>
      <c r="O419" s="358"/>
      <c r="P419" s="358"/>
      <c r="Q419" s="358"/>
      <c r="R419" s="358"/>
      <c r="S419" s="358"/>
      <c r="T419" s="358"/>
      <c r="U419" s="358"/>
      <c r="V419" s="358"/>
      <c r="W419" s="358"/>
      <c r="X419" s="358"/>
      <c r="Y419" s="358"/>
      <c r="Z419" s="358"/>
      <c r="AA419" s="358"/>
      <c r="AB419" s="358"/>
      <c r="AC419" s="358"/>
      <c r="AD419" s="358"/>
      <c r="AE419" s="358"/>
      <c r="AF419" s="358"/>
      <c r="AG419" s="358"/>
      <c r="AH419" s="358"/>
      <c r="AI419" s="358"/>
    </row>
    <row r="420" spans="9:35">
      <c r="I420" s="358"/>
      <c r="J420" s="358"/>
      <c r="K420" s="358"/>
      <c r="L420" s="358"/>
      <c r="M420" s="358"/>
      <c r="N420" s="358"/>
      <c r="O420" s="358"/>
      <c r="P420" s="358"/>
      <c r="Q420" s="358"/>
      <c r="R420" s="358"/>
      <c r="S420" s="358"/>
      <c r="T420" s="358"/>
      <c r="U420" s="358"/>
      <c r="V420" s="358"/>
      <c r="W420" s="358"/>
      <c r="X420" s="358"/>
      <c r="Y420" s="358"/>
      <c r="Z420" s="358"/>
      <c r="AA420" s="358"/>
      <c r="AB420" s="358"/>
      <c r="AC420" s="358"/>
      <c r="AD420" s="358"/>
      <c r="AE420" s="358"/>
      <c r="AF420" s="358"/>
      <c r="AG420" s="358"/>
      <c r="AH420" s="358"/>
      <c r="AI420" s="358"/>
    </row>
    <row r="421" spans="9:35">
      <c r="I421" s="358"/>
      <c r="J421" s="358"/>
      <c r="K421" s="358"/>
      <c r="L421" s="358"/>
      <c r="M421" s="358"/>
      <c r="N421" s="358"/>
      <c r="O421" s="358"/>
      <c r="P421" s="358"/>
      <c r="Q421" s="358"/>
      <c r="R421" s="358"/>
      <c r="S421" s="358"/>
      <c r="T421" s="358"/>
      <c r="U421" s="358"/>
      <c r="V421" s="358"/>
      <c r="W421" s="358"/>
      <c r="X421" s="358"/>
      <c r="Y421" s="358"/>
      <c r="Z421" s="358"/>
      <c r="AA421" s="358"/>
      <c r="AB421" s="358"/>
      <c r="AC421" s="358"/>
      <c r="AD421" s="358"/>
      <c r="AE421" s="358"/>
      <c r="AF421" s="358"/>
      <c r="AG421" s="358"/>
      <c r="AH421" s="358"/>
      <c r="AI421" s="358"/>
    </row>
    <row r="422" spans="9:35">
      <c r="I422" s="358"/>
      <c r="J422" s="358"/>
      <c r="K422" s="358"/>
      <c r="L422" s="358"/>
      <c r="M422" s="358"/>
      <c r="N422" s="358"/>
      <c r="O422" s="358"/>
      <c r="P422" s="358"/>
      <c r="Q422" s="358"/>
      <c r="R422" s="358"/>
      <c r="S422" s="358"/>
      <c r="T422" s="358"/>
      <c r="U422" s="358"/>
      <c r="V422" s="358"/>
      <c r="W422" s="358"/>
      <c r="X422" s="358"/>
      <c r="Y422" s="358"/>
      <c r="Z422" s="358"/>
      <c r="AA422" s="358"/>
      <c r="AB422" s="358"/>
      <c r="AC422" s="358"/>
      <c r="AD422" s="358"/>
      <c r="AE422" s="358"/>
      <c r="AF422" s="358"/>
      <c r="AG422" s="358"/>
      <c r="AH422" s="358"/>
      <c r="AI422" s="358"/>
    </row>
    <row r="423" spans="9:35">
      <c r="I423" s="358"/>
      <c r="J423" s="358"/>
      <c r="K423" s="358"/>
      <c r="L423" s="358"/>
      <c r="M423" s="358"/>
      <c r="N423" s="358"/>
      <c r="O423" s="358"/>
      <c r="P423" s="358"/>
      <c r="Q423" s="358"/>
      <c r="R423" s="358"/>
      <c r="S423" s="358"/>
      <c r="T423" s="358"/>
      <c r="U423" s="358"/>
      <c r="V423" s="358"/>
      <c r="W423" s="358"/>
      <c r="X423" s="358"/>
      <c r="Y423" s="358"/>
      <c r="Z423" s="358"/>
      <c r="AA423" s="358"/>
      <c r="AB423" s="358"/>
      <c r="AC423" s="358"/>
      <c r="AD423" s="358"/>
      <c r="AE423" s="358"/>
      <c r="AF423" s="358"/>
      <c r="AG423" s="358"/>
      <c r="AH423" s="358"/>
      <c r="AI423" s="358"/>
    </row>
    <row r="424" spans="9:35">
      <c r="I424" s="358"/>
      <c r="J424" s="358"/>
      <c r="K424" s="358"/>
      <c r="L424" s="358"/>
      <c r="M424" s="358"/>
      <c r="N424" s="358"/>
      <c r="O424" s="358"/>
      <c r="P424" s="358"/>
      <c r="Q424" s="358"/>
      <c r="R424" s="358"/>
      <c r="S424" s="358"/>
      <c r="T424" s="358"/>
      <c r="U424" s="358"/>
      <c r="V424" s="358"/>
      <c r="W424" s="358"/>
      <c r="X424" s="358"/>
      <c r="Y424" s="358"/>
      <c r="Z424" s="358"/>
      <c r="AA424" s="358"/>
      <c r="AB424" s="358"/>
      <c r="AC424" s="358"/>
      <c r="AD424" s="358"/>
      <c r="AE424" s="358"/>
      <c r="AF424" s="358"/>
      <c r="AG424" s="358"/>
      <c r="AH424" s="358"/>
      <c r="AI424" s="358"/>
    </row>
    <row r="425" spans="9:35">
      <c r="I425" s="358"/>
      <c r="J425" s="358"/>
      <c r="K425" s="358"/>
      <c r="L425" s="358"/>
      <c r="M425" s="358"/>
      <c r="N425" s="358"/>
      <c r="O425" s="358"/>
      <c r="P425" s="358"/>
      <c r="Q425" s="358"/>
      <c r="R425" s="358"/>
      <c r="S425" s="358"/>
      <c r="T425" s="358"/>
      <c r="U425" s="358"/>
      <c r="V425" s="358"/>
      <c r="W425" s="358"/>
      <c r="X425" s="358"/>
      <c r="Y425" s="358"/>
      <c r="Z425" s="358"/>
      <c r="AA425" s="358"/>
      <c r="AB425" s="358"/>
      <c r="AC425" s="358"/>
      <c r="AD425" s="358"/>
      <c r="AE425" s="358"/>
      <c r="AF425" s="358"/>
      <c r="AG425" s="358"/>
      <c r="AH425" s="358"/>
      <c r="AI425" s="358"/>
    </row>
    <row r="426" spans="9:35">
      <c r="I426" s="358"/>
      <c r="J426" s="358"/>
      <c r="K426" s="358"/>
      <c r="L426" s="358"/>
      <c r="M426" s="358"/>
      <c r="N426" s="358"/>
      <c r="O426" s="358"/>
      <c r="P426" s="358"/>
      <c r="Q426" s="358"/>
      <c r="R426" s="358"/>
      <c r="S426" s="358"/>
      <c r="T426" s="358"/>
      <c r="U426" s="358"/>
      <c r="V426" s="358"/>
      <c r="W426" s="358"/>
      <c r="X426" s="358"/>
      <c r="Y426" s="358"/>
      <c r="Z426" s="358"/>
      <c r="AA426" s="358"/>
      <c r="AB426" s="358"/>
      <c r="AC426" s="358"/>
      <c r="AD426" s="358"/>
      <c r="AE426" s="358"/>
      <c r="AF426" s="358"/>
      <c r="AG426" s="358"/>
      <c r="AH426" s="358"/>
      <c r="AI426" s="358"/>
    </row>
    <row r="427" spans="9:35">
      <c r="I427" s="358"/>
      <c r="J427" s="358"/>
      <c r="K427" s="358"/>
      <c r="L427" s="358"/>
      <c r="M427" s="358"/>
      <c r="N427" s="358"/>
      <c r="O427" s="358"/>
      <c r="P427" s="358"/>
      <c r="Q427" s="358"/>
      <c r="R427" s="358"/>
      <c r="S427" s="358"/>
      <c r="T427" s="358"/>
      <c r="U427" s="358"/>
      <c r="V427" s="358"/>
      <c r="W427" s="358"/>
      <c r="X427" s="358"/>
      <c r="Y427" s="358"/>
      <c r="Z427" s="358"/>
      <c r="AA427" s="358"/>
      <c r="AB427" s="358"/>
      <c r="AC427" s="358"/>
      <c r="AD427" s="358"/>
      <c r="AE427" s="358"/>
      <c r="AF427" s="358"/>
      <c r="AG427" s="358"/>
      <c r="AH427" s="358"/>
      <c r="AI427" s="358"/>
    </row>
    <row r="428" spans="9:35">
      <c r="I428" s="358"/>
      <c r="J428" s="358"/>
      <c r="K428" s="358"/>
      <c r="L428" s="358"/>
      <c r="M428" s="358"/>
      <c r="N428" s="358"/>
      <c r="O428" s="358"/>
      <c r="P428" s="358"/>
      <c r="Q428" s="358"/>
      <c r="R428" s="358"/>
      <c r="S428" s="358"/>
      <c r="T428" s="358"/>
      <c r="U428" s="358"/>
      <c r="V428" s="358"/>
      <c r="W428" s="358"/>
      <c r="X428" s="358"/>
      <c r="Y428" s="358"/>
      <c r="Z428" s="358"/>
      <c r="AA428" s="358"/>
      <c r="AB428" s="358"/>
      <c r="AC428" s="358"/>
      <c r="AD428" s="358"/>
      <c r="AE428" s="358"/>
      <c r="AF428" s="358"/>
      <c r="AG428" s="358"/>
      <c r="AH428" s="358"/>
      <c r="AI428" s="358"/>
    </row>
    <row r="429" spans="9:35">
      <c r="I429" s="358"/>
      <c r="J429" s="358"/>
      <c r="K429" s="358"/>
      <c r="L429" s="358"/>
      <c r="M429" s="358"/>
      <c r="N429" s="358"/>
      <c r="O429" s="358"/>
      <c r="P429" s="358"/>
      <c r="Q429" s="358"/>
      <c r="R429" s="358"/>
      <c r="S429" s="358"/>
      <c r="T429" s="358"/>
      <c r="U429" s="358"/>
      <c r="V429" s="358"/>
      <c r="W429" s="358"/>
      <c r="X429" s="358"/>
      <c r="Y429" s="358"/>
      <c r="Z429" s="358"/>
      <c r="AA429" s="358"/>
      <c r="AB429" s="358"/>
      <c r="AC429" s="358"/>
      <c r="AD429" s="358"/>
      <c r="AE429" s="358"/>
      <c r="AF429" s="358"/>
      <c r="AG429" s="358"/>
      <c r="AH429" s="358"/>
      <c r="AI429" s="358"/>
    </row>
    <row r="430" spans="9:35">
      <c r="I430" s="358"/>
      <c r="J430" s="358"/>
      <c r="K430" s="358"/>
      <c r="L430" s="358"/>
      <c r="M430" s="358"/>
      <c r="N430" s="358"/>
      <c r="O430" s="358"/>
      <c r="P430" s="358"/>
      <c r="Q430" s="358"/>
      <c r="R430" s="358"/>
      <c r="S430" s="358"/>
      <c r="T430" s="358"/>
      <c r="U430" s="358"/>
      <c r="V430" s="358"/>
      <c r="W430" s="358"/>
      <c r="X430" s="358"/>
      <c r="Y430" s="358"/>
      <c r="Z430" s="358"/>
      <c r="AA430" s="358"/>
      <c r="AB430" s="358"/>
      <c r="AC430" s="358"/>
      <c r="AD430" s="358"/>
      <c r="AE430" s="358"/>
      <c r="AF430" s="358"/>
      <c r="AG430" s="358"/>
      <c r="AH430" s="358"/>
      <c r="AI430" s="358"/>
    </row>
    <row r="431" spans="9:35">
      <c r="I431" s="358"/>
      <c r="J431" s="358"/>
      <c r="K431" s="358"/>
      <c r="L431" s="358"/>
      <c r="M431" s="358"/>
      <c r="N431" s="358"/>
      <c r="O431" s="358"/>
      <c r="P431" s="358"/>
      <c r="Q431" s="358"/>
      <c r="R431" s="358"/>
      <c r="S431" s="358"/>
      <c r="T431" s="358"/>
      <c r="U431" s="358"/>
      <c r="V431" s="358"/>
      <c r="W431" s="358"/>
      <c r="X431" s="358"/>
      <c r="Y431" s="358"/>
      <c r="Z431" s="358"/>
      <c r="AA431" s="358"/>
      <c r="AB431" s="358"/>
      <c r="AC431" s="358"/>
      <c r="AD431" s="358"/>
      <c r="AE431" s="358"/>
      <c r="AF431" s="358"/>
      <c r="AG431" s="358"/>
      <c r="AH431" s="358"/>
      <c r="AI431" s="358"/>
    </row>
    <row r="432" spans="9:35">
      <c r="I432" s="358"/>
      <c r="J432" s="358"/>
      <c r="K432" s="358"/>
      <c r="L432" s="358"/>
      <c r="M432" s="358"/>
      <c r="N432" s="358"/>
      <c r="O432" s="358"/>
      <c r="P432" s="358"/>
      <c r="Q432" s="358"/>
      <c r="R432" s="358"/>
      <c r="S432" s="358"/>
      <c r="T432" s="358"/>
      <c r="U432" s="358"/>
      <c r="V432" s="358"/>
      <c r="W432" s="358"/>
      <c r="X432" s="358"/>
      <c r="Y432" s="358"/>
      <c r="Z432" s="358"/>
      <c r="AA432" s="358"/>
      <c r="AB432" s="358"/>
      <c r="AC432" s="358"/>
      <c r="AD432" s="358"/>
      <c r="AE432" s="358"/>
      <c r="AF432" s="358"/>
      <c r="AG432" s="358"/>
      <c r="AH432" s="358"/>
      <c r="AI432" s="358"/>
    </row>
    <row r="433" spans="9:35">
      <c r="I433" s="358"/>
      <c r="J433" s="358"/>
      <c r="K433" s="358"/>
      <c r="L433" s="358"/>
      <c r="M433" s="358"/>
      <c r="N433" s="358"/>
      <c r="O433" s="358"/>
      <c r="P433" s="358"/>
      <c r="Q433" s="358"/>
      <c r="R433" s="358"/>
      <c r="S433" s="358"/>
      <c r="T433" s="358"/>
      <c r="U433" s="358"/>
      <c r="V433" s="358"/>
      <c r="W433" s="358"/>
      <c r="X433" s="358"/>
      <c r="Y433" s="358"/>
      <c r="Z433" s="358"/>
      <c r="AA433" s="358"/>
      <c r="AB433" s="358"/>
      <c r="AC433" s="358"/>
      <c r="AD433" s="358"/>
      <c r="AE433" s="358"/>
      <c r="AF433" s="358"/>
      <c r="AG433" s="358"/>
      <c r="AH433" s="358"/>
      <c r="AI433" s="358"/>
    </row>
    <row r="434" spans="9:35">
      <c r="I434" s="358"/>
      <c r="J434" s="358"/>
      <c r="K434" s="358"/>
      <c r="L434" s="358"/>
      <c r="M434" s="358"/>
      <c r="N434" s="358"/>
      <c r="O434" s="358"/>
      <c r="P434" s="358"/>
      <c r="Q434" s="358"/>
      <c r="R434" s="358"/>
      <c r="S434" s="358"/>
      <c r="T434" s="358"/>
      <c r="U434" s="358"/>
      <c r="V434" s="358"/>
      <c r="W434" s="358"/>
      <c r="X434" s="358"/>
      <c r="Y434" s="358"/>
      <c r="Z434" s="358"/>
      <c r="AA434" s="358"/>
      <c r="AB434" s="358"/>
      <c r="AC434" s="358"/>
      <c r="AD434" s="358"/>
      <c r="AE434" s="358"/>
      <c r="AF434" s="358"/>
      <c r="AG434" s="358"/>
      <c r="AH434" s="358"/>
      <c r="AI434" s="358"/>
    </row>
    <row r="435" spans="9:35">
      <c r="I435" s="358"/>
      <c r="J435" s="358"/>
      <c r="K435" s="358"/>
      <c r="L435" s="358"/>
      <c r="M435" s="358"/>
      <c r="N435" s="358"/>
      <c r="O435" s="358"/>
      <c r="P435" s="358"/>
      <c r="Q435" s="358"/>
      <c r="R435" s="358"/>
      <c r="S435" s="358"/>
      <c r="T435" s="358"/>
      <c r="U435" s="358"/>
      <c r="V435" s="358"/>
      <c r="W435" s="358"/>
      <c r="X435" s="358"/>
      <c r="Y435" s="358"/>
      <c r="Z435" s="358"/>
      <c r="AA435" s="358"/>
      <c r="AB435" s="358"/>
      <c r="AC435" s="358"/>
      <c r="AD435" s="358"/>
      <c r="AE435" s="358"/>
      <c r="AF435" s="358"/>
      <c r="AG435" s="358"/>
      <c r="AH435" s="358"/>
      <c r="AI435" s="358"/>
    </row>
    <row r="436" spans="9:35">
      <c r="I436" s="358"/>
      <c r="J436" s="358"/>
      <c r="K436" s="358"/>
      <c r="L436" s="358"/>
      <c r="M436" s="358"/>
      <c r="N436" s="358"/>
      <c r="O436" s="358"/>
      <c r="P436" s="358"/>
      <c r="Q436" s="358"/>
      <c r="R436" s="358"/>
      <c r="S436" s="358"/>
      <c r="T436" s="358"/>
      <c r="U436" s="358"/>
      <c r="V436" s="358"/>
      <c r="W436" s="358"/>
      <c r="X436" s="358"/>
      <c r="Y436" s="358"/>
      <c r="Z436" s="358"/>
      <c r="AA436" s="358"/>
      <c r="AB436" s="358"/>
      <c r="AC436" s="358"/>
      <c r="AD436" s="358"/>
      <c r="AE436" s="358"/>
      <c r="AF436" s="358"/>
      <c r="AG436" s="358"/>
      <c r="AH436" s="358"/>
      <c r="AI436" s="358"/>
    </row>
    <row r="437" spans="9:35">
      <c r="I437" s="358"/>
      <c r="J437" s="358"/>
      <c r="K437" s="358"/>
      <c r="L437" s="358"/>
      <c r="M437" s="358"/>
      <c r="N437" s="358"/>
      <c r="O437" s="358"/>
      <c r="P437" s="358"/>
      <c r="Q437" s="358"/>
      <c r="R437" s="358"/>
      <c r="S437" s="358"/>
      <c r="T437" s="358"/>
      <c r="U437" s="358"/>
      <c r="V437" s="358"/>
      <c r="W437" s="358"/>
      <c r="X437" s="358"/>
      <c r="Y437" s="358"/>
      <c r="Z437" s="358"/>
      <c r="AA437" s="358"/>
      <c r="AB437" s="358"/>
      <c r="AC437" s="358"/>
      <c r="AD437" s="358"/>
      <c r="AE437" s="358"/>
      <c r="AF437" s="358"/>
      <c r="AG437" s="358"/>
      <c r="AH437" s="358"/>
      <c r="AI437" s="358"/>
    </row>
    <row r="438" spans="9:35">
      <c r="I438" s="358"/>
      <c r="J438" s="358"/>
      <c r="K438" s="358"/>
      <c r="L438" s="358"/>
      <c r="M438" s="358"/>
      <c r="N438" s="358"/>
      <c r="O438" s="358"/>
      <c r="P438" s="358"/>
      <c r="Q438" s="358"/>
      <c r="R438" s="358"/>
      <c r="S438" s="358"/>
      <c r="T438" s="358"/>
      <c r="U438" s="358"/>
      <c r="V438" s="358"/>
      <c r="W438" s="358"/>
      <c r="X438" s="358"/>
      <c r="Y438" s="358"/>
      <c r="Z438" s="358"/>
      <c r="AA438" s="358"/>
      <c r="AB438" s="358"/>
      <c r="AC438" s="358"/>
      <c r="AD438" s="358"/>
      <c r="AE438" s="358"/>
      <c r="AF438" s="358"/>
      <c r="AG438" s="358"/>
      <c r="AH438" s="358"/>
      <c r="AI438" s="358"/>
    </row>
    <row r="439" spans="9:35">
      <c r="I439" s="358"/>
      <c r="J439" s="358"/>
      <c r="K439" s="358"/>
      <c r="L439" s="358"/>
      <c r="M439" s="358"/>
      <c r="N439" s="358"/>
      <c r="O439" s="358"/>
      <c r="P439" s="358"/>
      <c r="Q439" s="358"/>
      <c r="R439" s="358"/>
      <c r="S439" s="358"/>
      <c r="T439" s="358"/>
      <c r="U439" s="358"/>
      <c r="V439" s="358"/>
      <c r="W439" s="358"/>
      <c r="X439" s="358"/>
      <c r="Y439" s="358"/>
      <c r="Z439" s="358"/>
      <c r="AA439" s="358"/>
      <c r="AB439" s="358"/>
      <c r="AC439" s="358"/>
      <c r="AD439" s="358"/>
      <c r="AE439" s="358"/>
      <c r="AF439" s="358"/>
      <c r="AG439" s="358"/>
      <c r="AH439" s="358"/>
      <c r="AI439" s="358"/>
    </row>
    <row r="440" spans="9:35">
      <c r="I440" s="358"/>
      <c r="J440" s="358"/>
      <c r="K440" s="358"/>
      <c r="L440" s="358"/>
      <c r="M440" s="358"/>
      <c r="N440" s="358"/>
      <c r="O440" s="358"/>
      <c r="P440" s="358"/>
      <c r="Q440" s="358"/>
      <c r="R440" s="358"/>
      <c r="S440" s="358"/>
      <c r="T440" s="358"/>
      <c r="U440" s="358"/>
      <c r="V440" s="358"/>
      <c r="W440" s="358"/>
      <c r="X440" s="358"/>
      <c r="Y440" s="358"/>
      <c r="Z440" s="358"/>
      <c r="AA440" s="358"/>
      <c r="AB440" s="358"/>
      <c r="AC440" s="358"/>
      <c r="AD440" s="358"/>
      <c r="AE440" s="358"/>
      <c r="AF440" s="358"/>
      <c r="AG440" s="358"/>
      <c r="AH440" s="358"/>
      <c r="AI440" s="358"/>
    </row>
    <row r="441" spans="9:35">
      <c r="I441" s="358"/>
      <c r="J441" s="358"/>
      <c r="K441" s="358"/>
      <c r="L441" s="358"/>
      <c r="M441" s="358"/>
      <c r="N441" s="358"/>
      <c r="O441" s="358"/>
      <c r="P441" s="358"/>
      <c r="Q441" s="358"/>
      <c r="R441" s="358"/>
      <c r="S441" s="358"/>
      <c r="T441" s="358"/>
      <c r="U441" s="358"/>
      <c r="V441" s="358"/>
      <c r="W441" s="358"/>
      <c r="X441" s="358"/>
      <c r="Y441" s="358"/>
      <c r="Z441" s="358"/>
      <c r="AA441" s="358"/>
      <c r="AB441" s="358"/>
      <c r="AC441" s="358"/>
      <c r="AD441" s="358"/>
      <c r="AE441" s="358"/>
      <c r="AF441" s="358"/>
      <c r="AG441" s="358"/>
      <c r="AH441" s="358"/>
      <c r="AI441" s="358"/>
    </row>
    <row r="442" spans="9:35">
      <c r="I442" s="358"/>
      <c r="J442" s="358"/>
      <c r="K442" s="358"/>
      <c r="L442" s="358"/>
      <c r="M442" s="358"/>
      <c r="N442" s="358"/>
      <c r="O442" s="358"/>
      <c r="P442" s="358"/>
      <c r="Q442" s="358"/>
      <c r="R442" s="358"/>
      <c r="S442" s="358"/>
      <c r="T442" s="358"/>
      <c r="U442" s="358"/>
      <c r="V442" s="358"/>
      <c r="W442" s="358"/>
      <c r="X442" s="358"/>
      <c r="Y442" s="358"/>
      <c r="Z442" s="358"/>
      <c r="AA442" s="358"/>
      <c r="AB442" s="358"/>
      <c r="AC442" s="358"/>
      <c r="AD442" s="358"/>
      <c r="AE442" s="358"/>
      <c r="AF442" s="358"/>
      <c r="AG442" s="358"/>
      <c r="AH442" s="358"/>
      <c r="AI442" s="358"/>
    </row>
    <row r="443" spans="9:35">
      <c r="I443" s="358"/>
      <c r="J443" s="358"/>
      <c r="K443" s="358"/>
      <c r="L443" s="358"/>
      <c r="M443" s="358"/>
      <c r="N443" s="358"/>
      <c r="O443" s="358"/>
      <c r="P443" s="358"/>
      <c r="Q443" s="358"/>
      <c r="R443" s="358"/>
      <c r="S443" s="358"/>
      <c r="T443" s="358"/>
      <c r="U443" s="358"/>
      <c r="V443" s="358"/>
      <c r="W443" s="358"/>
      <c r="X443" s="358"/>
      <c r="Y443" s="358"/>
      <c r="Z443" s="358"/>
      <c r="AA443" s="358"/>
      <c r="AB443" s="358"/>
      <c r="AC443" s="358"/>
      <c r="AD443" s="358"/>
      <c r="AE443" s="358"/>
      <c r="AF443" s="358"/>
      <c r="AG443" s="358"/>
      <c r="AH443" s="358"/>
      <c r="AI443" s="358"/>
    </row>
    <row r="444" spans="9:35">
      <c r="I444" s="358"/>
      <c r="J444" s="358"/>
      <c r="K444" s="358"/>
      <c r="L444" s="358"/>
      <c r="M444" s="358"/>
      <c r="N444" s="358"/>
      <c r="O444" s="358"/>
      <c r="P444" s="358"/>
      <c r="Q444" s="358"/>
      <c r="R444" s="358"/>
      <c r="S444" s="358"/>
      <c r="T444" s="358"/>
      <c r="U444" s="358"/>
      <c r="V444" s="358"/>
      <c r="W444" s="358"/>
      <c r="X444" s="358"/>
      <c r="Y444" s="358"/>
      <c r="Z444" s="358"/>
      <c r="AA444" s="358"/>
      <c r="AB444" s="358"/>
      <c r="AC444" s="358"/>
      <c r="AD444" s="358"/>
      <c r="AE444" s="358"/>
      <c r="AF444" s="358"/>
      <c r="AG444" s="358"/>
      <c r="AH444" s="358"/>
      <c r="AI444" s="358"/>
    </row>
    <row r="445" spans="9:35">
      <c r="I445" s="358"/>
      <c r="J445" s="358"/>
      <c r="K445" s="358"/>
      <c r="L445" s="358"/>
      <c r="M445" s="358"/>
      <c r="N445" s="358"/>
      <c r="O445" s="358"/>
      <c r="P445" s="358"/>
      <c r="Q445" s="358"/>
      <c r="R445" s="358"/>
      <c r="S445" s="358"/>
      <c r="T445" s="358"/>
      <c r="U445" s="358"/>
      <c r="V445" s="358"/>
      <c r="W445" s="358"/>
      <c r="X445" s="358"/>
      <c r="Y445" s="358"/>
      <c r="Z445" s="358"/>
      <c r="AA445" s="358"/>
      <c r="AB445" s="358"/>
      <c r="AC445" s="358"/>
      <c r="AD445" s="358"/>
      <c r="AE445" s="358"/>
      <c r="AF445" s="358"/>
      <c r="AG445" s="358"/>
      <c r="AH445" s="358"/>
      <c r="AI445" s="358"/>
    </row>
    <row r="446" spans="9:35">
      <c r="I446" s="358"/>
      <c r="J446" s="358"/>
      <c r="K446" s="358"/>
      <c r="L446" s="358"/>
      <c r="M446" s="358"/>
      <c r="N446" s="358"/>
      <c r="O446" s="358"/>
      <c r="P446" s="358"/>
      <c r="Q446" s="358"/>
      <c r="R446" s="358"/>
      <c r="S446" s="358"/>
      <c r="T446" s="358"/>
      <c r="U446" s="358"/>
      <c r="V446" s="358"/>
      <c r="W446" s="358"/>
      <c r="X446" s="358"/>
      <c r="Y446" s="358"/>
      <c r="Z446" s="358"/>
      <c r="AA446" s="358"/>
      <c r="AB446" s="358"/>
      <c r="AC446" s="358"/>
      <c r="AD446" s="358"/>
      <c r="AE446" s="358"/>
      <c r="AF446" s="358"/>
      <c r="AG446" s="358"/>
      <c r="AH446" s="358"/>
      <c r="AI446" s="358"/>
    </row>
    <row r="447" spans="9:35">
      <c r="I447" s="358"/>
      <c r="J447" s="358"/>
      <c r="K447" s="358"/>
      <c r="L447" s="358"/>
      <c r="M447" s="358"/>
      <c r="N447" s="358"/>
      <c r="O447" s="358"/>
      <c r="P447" s="358"/>
      <c r="Q447" s="358"/>
      <c r="R447" s="358"/>
      <c r="S447" s="358"/>
      <c r="T447" s="358"/>
      <c r="U447" s="358"/>
      <c r="V447" s="358"/>
      <c r="W447" s="358"/>
      <c r="X447" s="358"/>
      <c r="Y447" s="358"/>
      <c r="Z447" s="358"/>
      <c r="AA447" s="358"/>
      <c r="AB447" s="358"/>
      <c r="AC447" s="358"/>
      <c r="AD447" s="358"/>
      <c r="AE447" s="358"/>
      <c r="AF447" s="358"/>
      <c r="AG447" s="358"/>
      <c r="AH447" s="358"/>
      <c r="AI447" s="358"/>
    </row>
    <row r="448" spans="9:35">
      <c r="I448" s="358"/>
      <c r="J448" s="358"/>
      <c r="K448" s="358"/>
      <c r="L448" s="358"/>
      <c r="M448" s="358"/>
      <c r="N448" s="358"/>
      <c r="O448" s="358"/>
      <c r="P448" s="358"/>
      <c r="Q448" s="358"/>
      <c r="R448" s="358"/>
      <c r="S448" s="358"/>
      <c r="T448" s="358"/>
      <c r="U448" s="358"/>
      <c r="V448" s="358"/>
      <c r="W448" s="358"/>
      <c r="X448" s="358"/>
      <c r="Y448" s="358"/>
      <c r="Z448" s="358"/>
      <c r="AA448" s="358"/>
      <c r="AB448" s="358"/>
      <c r="AC448" s="358"/>
      <c r="AD448" s="358"/>
      <c r="AE448" s="358"/>
      <c r="AF448" s="358"/>
      <c r="AG448" s="358"/>
      <c r="AH448" s="358"/>
      <c r="AI448" s="358"/>
    </row>
    <row r="449" spans="9:35">
      <c r="I449" s="358"/>
      <c r="J449" s="358"/>
      <c r="K449" s="358"/>
      <c r="L449" s="358"/>
      <c r="M449" s="358"/>
      <c r="N449" s="358"/>
      <c r="O449" s="358"/>
      <c r="P449" s="358"/>
      <c r="Q449" s="358"/>
      <c r="R449" s="358"/>
      <c r="S449" s="358"/>
      <c r="T449" s="358"/>
      <c r="U449" s="358"/>
      <c r="V449" s="358"/>
      <c r="W449" s="358"/>
      <c r="X449" s="358"/>
      <c r="Y449" s="358"/>
      <c r="Z449" s="358"/>
      <c r="AA449" s="358"/>
      <c r="AB449" s="358"/>
      <c r="AC449" s="358"/>
      <c r="AD449" s="358"/>
      <c r="AE449" s="358"/>
      <c r="AF449" s="358"/>
      <c r="AG449" s="358"/>
      <c r="AH449" s="358"/>
      <c r="AI449" s="358"/>
    </row>
    <row r="450" spans="9:35">
      <c r="I450" s="358"/>
      <c r="J450" s="358"/>
      <c r="K450" s="358"/>
      <c r="L450" s="358"/>
      <c r="M450" s="358"/>
      <c r="N450" s="358"/>
      <c r="O450" s="358"/>
      <c r="P450" s="358"/>
      <c r="Q450" s="358"/>
      <c r="R450" s="358"/>
      <c r="S450" s="358"/>
      <c r="T450" s="358"/>
      <c r="U450" s="358"/>
      <c r="V450" s="358"/>
      <c r="W450" s="358"/>
      <c r="X450" s="358"/>
      <c r="Y450" s="358"/>
      <c r="Z450" s="358"/>
      <c r="AA450" s="358"/>
      <c r="AB450" s="358"/>
      <c r="AC450" s="358"/>
      <c r="AD450" s="358"/>
      <c r="AE450" s="358"/>
      <c r="AF450" s="358"/>
      <c r="AG450" s="358"/>
      <c r="AH450" s="358"/>
      <c r="AI450" s="358"/>
    </row>
    <row r="451" spans="9:35">
      <c r="I451" s="358"/>
      <c r="J451" s="358"/>
      <c r="K451" s="358"/>
      <c r="L451" s="358"/>
      <c r="M451" s="358"/>
      <c r="N451" s="358"/>
      <c r="O451" s="358"/>
      <c r="P451" s="358"/>
      <c r="Q451" s="358"/>
      <c r="R451" s="358"/>
      <c r="S451" s="358"/>
      <c r="T451" s="358"/>
      <c r="U451" s="358"/>
      <c r="V451" s="358"/>
      <c r="W451" s="358"/>
      <c r="X451" s="358"/>
      <c r="Y451" s="358"/>
      <c r="Z451" s="358"/>
      <c r="AA451" s="358"/>
      <c r="AB451" s="358"/>
      <c r="AC451" s="358"/>
      <c r="AD451" s="358"/>
      <c r="AE451" s="358"/>
      <c r="AF451" s="358"/>
      <c r="AG451" s="358"/>
      <c r="AH451" s="358"/>
      <c r="AI451" s="358"/>
    </row>
    <row r="452" spans="9:35">
      <c r="I452" s="358"/>
      <c r="J452" s="358"/>
      <c r="K452" s="358"/>
      <c r="L452" s="358"/>
      <c r="M452" s="358"/>
      <c r="N452" s="358"/>
      <c r="O452" s="358"/>
      <c r="P452" s="358"/>
      <c r="Q452" s="358"/>
      <c r="R452" s="358"/>
      <c r="S452" s="358"/>
      <c r="T452" s="358"/>
      <c r="U452" s="358"/>
      <c r="V452" s="358"/>
      <c r="W452" s="358"/>
      <c r="X452" s="358"/>
      <c r="Y452" s="358"/>
      <c r="Z452" s="358"/>
      <c r="AA452" s="358"/>
      <c r="AB452" s="358"/>
      <c r="AC452" s="358"/>
      <c r="AD452" s="358"/>
      <c r="AE452" s="358"/>
      <c r="AF452" s="358"/>
      <c r="AG452" s="358"/>
      <c r="AH452" s="358"/>
      <c r="AI452" s="358"/>
    </row>
    <row r="453" spans="9:35">
      <c r="I453" s="358"/>
      <c r="J453" s="358"/>
      <c r="K453" s="358"/>
      <c r="L453" s="358"/>
      <c r="M453" s="358"/>
      <c r="N453" s="358"/>
      <c r="O453" s="358"/>
      <c r="P453" s="358"/>
      <c r="Q453" s="358"/>
      <c r="R453" s="358"/>
      <c r="S453" s="358"/>
      <c r="T453" s="358"/>
      <c r="U453" s="358"/>
      <c r="V453" s="358"/>
      <c r="W453" s="358"/>
      <c r="X453" s="358"/>
      <c r="Y453" s="358"/>
      <c r="Z453" s="358"/>
      <c r="AA453" s="358"/>
      <c r="AB453" s="358"/>
      <c r="AC453" s="358"/>
      <c r="AD453" s="358"/>
      <c r="AE453" s="358"/>
      <c r="AF453" s="358"/>
      <c r="AG453" s="358"/>
      <c r="AH453" s="358"/>
      <c r="AI453" s="358"/>
    </row>
    <row r="454" spans="9:35">
      <c r="I454" s="358"/>
      <c r="J454" s="358"/>
      <c r="K454" s="358"/>
      <c r="L454" s="358"/>
      <c r="M454" s="358"/>
      <c r="N454" s="358"/>
      <c r="O454" s="358"/>
      <c r="P454" s="358"/>
      <c r="Q454" s="358"/>
      <c r="R454" s="358"/>
      <c r="S454" s="358"/>
      <c r="T454" s="358"/>
      <c r="U454" s="358"/>
      <c r="V454" s="358"/>
      <c r="W454" s="358"/>
      <c r="X454" s="358"/>
      <c r="Y454" s="358"/>
      <c r="Z454" s="358"/>
      <c r="AA454" s="358"/>
      <c r="AB454" s="358"/>
      <c r="AC454" s="358"/>
      <c r="AD454" s="358"/>
      <c r="AE454" s="358"/>
      <c r="AF454" s="358"/>
      <c r="AG454" s="358"/>
      <c r="AH454" s="358"/>
      <c r="AI454" s="358"/>
    </row>
    <row r="455" spans="9:35">
      <c r="I455" s="358"/>
      <c r="J455" s="358"/>
      <c r="K455" s="358"/>
      <c r="L455" s="358"/>
      <c r="M455" s="358"/>
      <c r="N455" s="358"/>
      <c r="O455" s="358"/>
      <c r="P455" s="358"/>
      <c r="Q455" s="358"/>
      <c r="R455" s="358"/>
      <c r="S455" s="358"/>
      <c r="T455" s="358"/>
      <c r="U455" s="358"/>
      <c r="V455" s="358"/>
      <c r="W455" s="358"/>
      <c r="X455" s="358"/>
      <c r="Y455" s="358"/>
      <c r="Z455" s="358"/>
      <c r="AA455" s="358"/>
      <c r="AB455" s="358"/>
      <c r="AC455" s="358"/>
      <c r="AD455" s="358"/>
      <c r="AE455" s="358"/>
      <c r="AF455" s="358"/>
      <c r="AG455" s="358"/>
      <c r="AH455" s="358"/>
      <c r="AI455" s="358"/>
    </row>
    <row r="456" spans="9:35">
      <c r="I456" s="358"/>
      <c r="J456" s="358"/>
      <c r="K456" s="358"/>
      <c r="L456" s="358"/>
      <c r="M456" s="358"/>
      <c r="N456" s="358"/>
      <c r="O456" s="358"/>
      <c r="P456" s="358"/>
      <c r="Q456" s="358"/>
      <c r="R456" s="358"/>
      <c r="S456" s="358"/>
      <c r="T456" s="358"/>
      <c r="U456" s="358"/>
      <c r="V456" s="358"/>
      <c r="W456" s="358"/>
      <c r="X456" s="358"/>
      <c r="Y456" s="358"/>
      <c r="Z456" s="358"/>
      <c r="AA456" s="358"/>
      <c r="AB456" s="358"/>
      <c r="AC456" s="358"/>
      <c r="AD456" s="358"/>
      <c r="AE456" s="358"/>
      <c r="AF456" s="358"/>
      <c r="AG456" s="358"/>
      <c r="AH456" s="358"/>
      <c r="AI456" s="358"/>
    </row>
    <row r="457" spans="9:35">
      <c r="I457" s="358"/>
      <c r="J457" s="358"/>
      <c r="K457" s="358"/>
      <c r="L457" s="358"/>
      <c r="M457" s="358"/>
      <c r="N457" s="358"/>
      <c r="O457" s="358"/>
      <c r="P457" s="358"/>
      <c r="Q457" s="358"/>
      <c r="R457" s="358"/>
      <c r="S457" s="358"/>
      <c r="T457" s="358"/>
      <c r="U457" s="358"/>
      <c r="V457" s="358"/>
      <c r="W457" s="358"/>
      <c r="X457" s="358"/>
      <c r="Y457" s="358"/>
      <c r="Z457" s="358"/>
      <c r="AA457" s="358"/>
      <c r="AB457" s="358"/>
      <c r="AC457" s="358"/>
      <c r="AD457" s="358"/>
      <c r="AE457" s="358"/>
      <c r="AF457" s="358"/>
      <c r="AG457" s="358"/>
      <c r="AH457" s="358"/>
      <c r="AI457" s="358"/>
    </row>
    <row r="458" spans="9:35">
      <c r="I458" s="358"/>
      <c r="J458" s="358"/>
      <c r="K458" s="358"/>
      <c r="L458" s="358"/>
      <c r="M458" s="358"/>
      <c r="N458" s="358"/>
      <c r="O458" s="358"/>
      <c r="P458" s="358"/>
      <c r="Q458" s="358"/>
      <c r="R458" s="358"/>
      <c r="S458" s="358"/>
      <c r="T458" s="358"/>
      <c r="U458" s="358"/>
      <c r="V458" s="358"/>
      <c r="W458" s="358"/>
      <c r="X458" s="358"/>
      <c r="Y458" s="358"/>
      <c r="Z458" s="358"/>
      <c r="AA458" s="358"/>
      <c r="AB458" s="358"/>
      <c r="AC458" s="358"/>
      <c r="AD458" s="358"/>
      <c r="AE458" s="358"/>
      <c r="AF458" s="358"/>
      <c r="AG458" s="358"/>
      <c r="AH458" s="358"/>
      <c r="AI458" s="358"/>
    </row>
    <row r="459" spans="9:35">
      <c r="I459" s="358"/>
      <c r="J459" s="358"/>
      <c r="K459" s="358"/>
      <c r="L459" s="358"/>
      <c r="M459" s="358"/>
      <c r="N459" s="358"/>
      <c r="O459" s="358"/>
      <c r="P459" s="358"/>
      <c r="Q459" s="358"/>
      <c r="R459" s="358"/>
      <c r="S459" s="358"/>
      <c r="T459" s="358"/>
      <c r="U459" s="358"/>
      <c r="V459" s="358"/>
      <c r="W459" s="358"/>
      <c r="X459" s="358"/>
      <c r="Y459" s="358"/>
      <c r="Z459" s="358"/>
      <c r="AA459" s="358"/>
      <c r="AB459" s="358"/>
      <c r="AC459" s="358"/>
      <c r="AD459" s="358"/>
      <c r="AE459" s="358"/>
      <c r="AF459" s="358"/>
      <c r="AG459" s="358"/>
      <c r="AH459" s="358"/>
      <c r="AI459" s="358"/>
    </row>
    <row r="460" spans="9:35">
      <c r="I460" s="358"/>
      <c r="J460" s="358"/>
      <c r="K460" s="358"/>
      <c r="L460" s="358"/>
      <c r="M460" s="358"/>
      <c r="N460" s="358"/>
      <c r="O460" s="358"/>
      <c r="P460" s="358"/>
      <c r="Q460" s="358"/>
      <c r="R460" s="358"/>
      <c r="S460" s="358"/>
      <c r="T460" s="358"/>
      <c r="U460" s="358"/>
      <c r="V460" s="358"/>
      <c r="W460" s="358"/>
      <c r="X460" s="358"/>
      <c r="Y460" s="358"/>
      <c r="Z460" s="358"/>
      <c r="AA460" s="358"/>
      <c r="AB460" s="358"/>
      <c r="AC460" s="358"/>
      <c r="AD460" s="358"/>
      <c r="AE460" s="358"/>
      <c r="AF460" s="358"/>
      <c r="AG460" s="358"/>
      <c r="AH460" s="358"/>
      <c r="AI460" s="358"/>
    </row>
    <row r="461" spans="9:35">
      <c r="I461" s="358"/>
      <c r="J461" s="358"/>
      <c r="K461" s="358"/>
      <c r="L461" s="358"/>
      <c r="M461" s="358"/>
      <c r="N461" s="358"/>
      <c r="O461" s="358"/>
      <c r="P461" s="358"/>
      <c r="Q461" s="358"/>
      <c r="R461" s="358"/>
      <c r="S461" s="358"/>
      <c r="T461" s="358"/>
      <c r="U461" s="358"/>
      <c r="V461" s="358"/>
      <c r="W461" s="358"/>
      <c r="X461" s="358"/>
      <c r="Y461" s="358"/>
      <c r="Z461" s="358"/>
      <c r="AA461" s="358"/>
      <c r="AB461" s="358"/>
      <c r="AC461" s="358"/>
      <c r="AD461" s="358"/>
      <c r="AE461" s="358"/>
      <c r="AF461" s="358"/>
      <c r="AG461" s="358"/>
      <c r="AH461" s="358"/>
      <c r="AI461" s="358"/>
    </row>
    <row r="462" spans="9:35">
      <c r="I462" s="358"/>
      <c r="J462" s="358"/>
      <c r="K462" s="358"/>
      <c r="L462" s="358"/>
      <c r="M462" s="358"/>
      <c r="N462" s="358"/>
      <c r="O462" s="358"/>
      <c r="P462" s="358"/>
      <c r="Q462" s="358"/>
      <c r="R462" s="358"/>
      <c r="S462" s="358"/>
      <c r="T462" s="358"/>
      <c r="U462" s="358"/>
      <c r="V462" s="358"/>
      <c r="W462" s="358"/>
      <c r="X462" s="358"/>
      <c r="Y462" s="358"/>
      <c r="Z462" s="358"/>
      <c r="AA462" s="358"/>
      <c r="AB462" s="358"/>
      <c r="AC462" s="358"/>
      <c r="AD462" s="358"/>
      <c r="AE462" s="358"/>
      <c r="AF462" s="358"/>
      <c r="AG462" s="358"/>
      <c r="AH462" s="358"/>
      <c r="AI462" s="358"/>
    </row>
    <row r="463" spans="9:35">
      <c r="I463" s="358"/>
      <c r="J463" s="358"/>
      <c r="K463" s="358"/>
      <c r="L463" s="358"/>
      <c r="M463" s="358"/>
      <c r="N463" s="358"/>
      <c r="O463" s="358"/>
      <c r="P463" s="358"/>
      <c r="Q463" s="358"/>
      <c r="R463" s="358"/>
      <c r="S463" s="358"/>
      <c r="T463" s="358"/>
      <c r="U463" s="358"/>
      <c r="V463" s="358"/>
      <c r="W463" s="358"/>
      <c r="X463" s="358"/>
      <c r="Y463" s="358"/>
      <c r="Z463" s="358"/>
      <c r="AA463" s="358"/>
      <c r="AB463" s="358"/>
      <c r="AC463" s="358"/>
      <c r="AD463" s="358"/>
      <c r="AE463" s="358"/>
      <c r="AF463" s="358"/>
      <c r="AG463" s="358"/>
      <c r="AH463" s="358"/>
      <c r="AI463" s="358"/>
    </row>
    <row r="464" spans="9:35">
      <c r="I464" s="358"/>
      <c r="J464" s="358"/>
      <c r="K464" s="358"/>
      <c r="L464" s="358"/>
      <c r="M464" s="358"/>
      <c r="N464" s="358"/>
      <c r="O464" s="358"/>
      <c r="P464" s="358"/>
      <c r="Q464" s="358"/>
      <c r="R464" s="358"/>
      <c r="S464" s="358"/>
      <c r="T464" s="358"/>
      <c r="U464" s="358"/>
      <c r="V464" s="358"/>
      <c r="W464" s="358"/>
      <c r="X464" s="358"/>
      <c r="Y464" s="358"/>
      <c r="Z464" s="358"/>
      <c r="AA464" s="358"/>
      <c r="AB464" s="358"/>
      <c r="AC464" s="358"/>
      <c r="AD464" s="358"/>
      <c r="AE464" s="358"/>
      <c r="AF464" s="358"/>
      <c r="AG464" s="358"/>
      <c r="AH464" s="358"/>
      <c r="AI464" s="358"/>
    </row>
    <row r="465" spans="9:35">
      <c r="I465" s="358"/>
      <c r="J465" s="358"/>
      <c r="K465" s="358"/>
      <c r="L465" s="358"/>
      <c r="M465" s="358"/>
      <c r="N465" s="358"/>
      <c r="O465" s="358"/>
      <c r="P465" s="358"/>
      <c r="Q465" s="358"/>
      <c r="R465" s="358"/>
      <c r="S465" s="358"/>
      <c r="T465" s="358"/>
      <c r="U465" s="358"/>
      <c r="V465" s="358"/>
      <c r="W465" s="358"/>
      <c r="X465" s="358"/>
      <c r="Y465" s="358"/>
      <c r="Z465" s="358"/>
      <c r="AA465" s="358"/>
      <c r="AB465" s="358"/>
      <c r="AC465" s="358"/>
      <c r="AD465" s="358"/>
      <c r="AE465" s="358"/>
      <c r="AF465" s="358"/>
      <c r="AG465" s="358"/>
      <c r="AH465" s="358"/>
      <c r="AI465" s="358"/>
    </row>
    <row r="466" spans="9:35">
      <c r="I466" s="358"/>
      <c r="J466" s="358"/>
      <c r="K466" s="358"/>
      <c r="L466" s="358"/>
      <c r="M466" s="358"/>
      <c r="N466" s="358"/>
      <c r="O466" s="358"/>
      <c r="P466" s="358"/>
      <c r="Q466" s="358"/>
      <c r="R466" s="358"/>
      <c r="S466" s="358"/>
      <c r="T466" s="358"/>
      <c r="U466" s="358"/>
      <c r="V466" s="358"/>
      <c r="W466" s="358"/>
      <c r="X466" s="358"/>
      <c r="Y466" s="358"/>
      <c r="Z466" s="358"/>
      <c r="AA466" s="358"/>
      <c r="AB466" s="358"/>
      <c r="AC466" s="358"/>
      <c r="AD466" s="358"/>
      <c r="AE466" s="358"/>
      <c r="AF466" s="358"/>
      <c r="AG466" s="358"/>
      <c r="AH466" s="358"/>
      <c r="AI466" s="358"/>
    </row>
    <row r="467" spans="9:35">
      <c r="I467" s="358"/>
      <c r="J467" s="358"/>
      <c r="K467" s="358"/>
      <c r="L467" s="358"/>
      <c r="M467" s="358"/>
      <c r="N467" s="358"/>
      <c r="O467" s="358"/>
      <c r="P467" s="358"/>
      <c r="Q467" s="358"/>
      <c r="R467" s="358"/>
      <c r="S467" s="358"/>
      <c r="T467" s="358"/>
      <c r="U467" s="358"/>
      <c r="V467" s="358"/>
      <c r="W467" s="358"/>
      <c r="X467" s="358"/>
      <c r="Y467" s="358"/>
      <c r="Z467" s="358"/>
      <c r="AA467" s="358"/>
      <c r="AB467" s="358"/>
      <c r="AC467" s="358"/>
      <c r="AD467" s="358"/>
      <c r="AE467" s="358"/>
      <c r="AF467" s="358"/>
      <c r="AG467" s="358"/>
      <c r="AH467" s="358"/>
      <c r="AI467" s="358"/>
    </row>
    <row r="468" spans="9:35">
      <c r="I468" s="358"/>
      <c r="J468" s="358"/>
      <c r="K468" s="358"/>
      <c r="L468" s="358"/>
      <c r="M468" s="358"/>
      <c r="N468" s="358"/>
      <c r="O468" s="358"/>
      <c r="P468" s="358"/>
      <c r="Q468" s="358"/>
      <c r="R468" s="358"/>
      <c r="S468" s="358"/>
      <c r="T468" s="358"/>
      <c r="U468" s="358"/>
      <c r="V468" s="358"/>
      <c r="W468" s="358"/>
      <c r="X468" s="358"/>
      <c r="Y468" s="358"/>
      <c r="Z468" s="358"/>
      <c r="AA468" s="358"/>
      <c r="AB468" s="358"/>
      <c r="AC468" s="358"/>
      <c r="AD468" s="358"/>
      <c r="AE468" s="358"/>
      <c r="AF468" s="358"/>
      <c r="AG468" s="358"/>
      <c r="AH468" s="358"/>
      <c r="AI468" s="358"/>
    </row>
    <row r="469" spans="9:35">
      <c r="I469" s="358"/>
      <c r="J469" s="358"/>
      <c r="K469" s="358"/>
      <c r="L469" s="358"/>
      <c r="M469" s="358"/>
      <c r="N469" s="358"/>
      <c r="O469" s="358"/>
      <c r="P469" s="358"/>
      <c r="Q469" s="358"/>
      <c r="R469" s="358"/>
      <c r="S469" s="358"/>
      <c r="T469" s="358"/>
      <c r="U469" s="358"/>
      <c r="V469" s="358"/>
      <c r="W469" s="358"/>
      <c r="X469" s="358"/>
      <c r="Y469" s="358"/>
      <c r="Z469" s="358"/>
      <c r="AA469" s="358"/>
      <c r="AB469" s="358"/>
      <c r="AC469" s="358"/>
      <c r="AD469" s="358"/>
      <c r="AE469" s="358"/>
      <c r="AF469" s="358"/>
      <c r="AG469" s="358"/>
      <c r="AH469" s="358"/>
      <c r="AI469" s="358"/>
    </row>
    <row r="470" spans="9:35">
      <c r="I470" s="358"/>
      <c r="J470" s="358"/>
      <c r="K470" s="358"/>
      <c r="L470" s="358"/>
      <c r="M470" s="358"/>
      <c r="N470" s="358"/>
      <c r="O470" s="358"/>
      <c r="P470" s="358"/>
      <c r="Q470" s="358"/>
      <c r="R470" s="358"/>
      <c r="S470" s="358"/>
      <c r="T470" s="358"/>
      <c r="U470" s="358"/>
      <c r="V470" s="358"/>
      <c r="W470" s="358"/>
      <c r="X470" s="358"/>
      <c r="Y470" s="358"/>
      <c r="Z470" s="358"/>
      <c r="AA470" s="358"/>
      <c r="AB470" s="358"/>
      <c r="AC470" s="358"/>
      <c r="AD470" s="358"/>
      <c r="AE470" s="358"/>
      <c r="AF470" s="358"/>
      <c r="AG470" s="358"/>
      <c r="AH470" s="358"/>
      <c r="AI470" s="358"/>
    </row>
    <row r="471" spans="9:35">
      <c r="I471" s="358"/>
      <c r="J471" s="358"/>
      <c r="K471" s="358"/>
      <c r="L471" s="358"/>
      <c r="M471" s="358"/>
      <c r="N471" s="358"/>
      <c r="O471" s="358"/>
      <c r="P471" s="358"/>
      <c r="Q471" s="358"/>
      <c r="R471" s="358"/>
      <c r="S471" s="358"/>
      <c r="T471" s="358"/>
      <c r="U471" s="358"/>
      <c r="V471" s="358"/>
      <c r="W471" s="358"/>
      <c r="X471" s="358"/>
      <c r="Y471" s="358"/>
      <c r="Z471" s="358"/>
      <c r="AA471" s="358"/>
      <c r="AB471" s="358"/>
      <c r="AC471" s="358"/>
      <c r="AD471" s="358"/>
      <c r="AE471" s="358"/>
      <c r="AF471" s="358"/>
      <c r="AG471" s="358"/>
      <c r="AH471" s="358"/>
      <c r="AI471" s="358"/>
    </row>
    <row r="472" spans="9:35">
      <c r="I472" s="358"/>
      <c r="J472" s="358"/>
      <c r="K472" s="358"/>
      <c r="L472" s="358"/>
      <c r="M472" s="358"/>
      <c r="N472" s="358"/>
      <c r="O472" s="358"/>
      <c r="P472" s="358"/>
      <c r="Q472" s="358"/>
      <c r="R472" s="358"/>
      <c r="S472" s="358"/>
      <c r="T472" s="358"/>
      <c r="U472" s="358"/>
      <c r="V472" s="358"/>
      <c r="W472" s="358"/>
      <c r="X472" s="358"/>
      <c r="Y472" s="358"/>
      <c r="Z472" s="358"/>
      <c r="AA472" s="358"/>
      <c r="AB472" s="358"/>
      <c r="AC472" s="358"/>
      <c r="AD472" s="358"/>
      <c r="AE472" s="358"/>
      <c r="AF472" s="358"/>
      <c r="AG472" s="358"/>
      <c r="AH472" s="358"/>
      <c r="AI472" s="358"/>
    </row>
    <row r="473" spans="9:35">
      <c r="I473" s="358"/>
      <c r="J473" s="358"/>
      <c r="K473" s="358"/>
      <c r="L473" s="358"/>
      <c r="M473" s="358"/>
      <c r="N473" s="358"/>
      <c r="O473" s="358"/>
      <c r="P473" s="358"/>
      <c r="Q473" s="358"/>
      <c r="R473" s="358"/>
      <c r="S473" s="358"/>
      <c r="T473" s="358"/>
      <c r="U473" s="358"/>
      <c r="V473" s="358"/>
      <c r="W473" s="358"/>
      <c r="X473" s="358"/>
      <c r="Y473" s="358"/>
      <c r="Z473" s="358"/>
      <c r="AA473" s="358"/>
      <c r="AB473" s="358"/>
      <c r="AC473" s="358"/>
      <c r="AD473" s="358"/>
      <c r="AE473" s="358"/>
      <c r="AF473" s="358"/>
      <c r="AG473" s="358"/>
      <c r="AH473" s="358"/>
      <c r="AI473" s="358"/>
    </row>
    <row r="474" spans="9:35">
      <c r="I474" s="358"/>
      <c r="J474" s="358"/>
      <c r="K474" s="358"/>
      <c r="L474" s="358"/>
      <c r="M474" s="358"/>
      <c r="N474" s="358"/>
      <c r="O474" s="358"/>
      <c r="P474" s="358"/>
      <c r="Q474" s="358"/>
      <c r="R474" s="358"/>
      <c r="S474" s="358"/>
      <c r="T474" s="358"/>
      <c r="U474" s="358"/>
      <c r="V474" s="358"/>
      <c r="W474" s="358"/>
      <c r="X474" s="358"/>
      <c r="Y474" s="358"/>
      <c r="Z474" s="358"/>
      <c r="AA474" s="358"/>
      <c r="AB474" s="358"/>
      <c r="AC474" s="358"/>
      <c r="AD474" s="358"/>
      <c r="AE474" s="358"/>
      <c r="AF474" s="358"/>
      <c r="AG474" s="358"/>
      <c r="AH474" s="358"/>
      <c r="AI474" s="358"/>
    </row>
    <row r="475" spans="9:35">
      <c r="I475" s="358"/>
      <c r="J475" s="358"/>
      <c r="K475" s="358"/>
      <c r="L475" s="358"/>
      <c r="M475" s="358"/>
      <c r="N475" s="358"/>
      <c r="O475" s="358"/>
      <c r="P475" s="358"/>
      <c r="Q475" s="358"/>
      <c r="R475" s="358"/>
      <c r="S475" s="358"/>
      <c r="T475" s="358"/>
      <c r="U475" s="358"/>
      <c r="V475" s="358"/>
      <c r="W475" s="358"/>
      <c r="X475" s="358"/>
      <c r="Y475" s="358"/>
      <c r="Z475" s="358"/>
      <c r="AA475" s="358"/>
      <c r="AB475" s="358"/>
      <c r="AC475" s="358"/>
      <c r="AD475" s="358"/>
      <c r="AE475" s="358"/>
      <c r="AF475" s="358"/>
      <c r="AG475" s="358"/>
      <c r="AH475" s="358"/>
      <c r="AI475" s="358"/>
    </row>
    <row r="476" spans="9:35">
      <c r="I476" s="358"/>
      <c r="J476" s="358"/>
      <c r="K476" s="358"/>
      <c r="L476" s="358"/>
      <c r="M476" s="358"/>
      <c r="N476" s="358"/>
      <c r="O476" s="358"/>
      <c r="P476" s="358"/>
      <c r="Q476" s="358"/>
      <c r="R476" s="358"/>
      <c r="S476" s="358"/>
      <c r="T476" s="358"/>
      <c r="U476" s="358"/>
      <c r="V476" s="358"/>
      <c r="W476" s="358"/>
      <c r="X476" s="358"/>
      <c r="Y476" s="358"/>
      <c r="Z476" s="358"/>
      <c r="AA476" s="358"/>
      <c r="AB476" s="358"/>
      <c r="AC476" s="358"/>
      <c r="AD476" s="358"/>
      <c r="AE476" s="358"/>
      <c r="AF476" s="358"/>
      <c r="AG476" s="358"/>
      <c r="AH476" s="358"/>
      <c r="AI476" s="358"/>
    </row>
    <row r="477" spans="9:35">
      <c r="I477" s="358"/>
      <c r="J477" s="358"/>
      <c r="K477" s="358"/>
      <c r="L477" s="358"/>
      <c r="M477" s="358"/>
      <c r="N477" s="358"/>
      <c r="O477" s="358"/>
      <c r="P477" s="358"/>
      <c r="Q477" s="358"/>
      <c r="R477" s="358"/>
      <c r="S477" s="358"/>
      <c r="T477" s="358"/>
      <c r="U477" s="358"/>
      <c r="V477" s="358"/>
      <c r="W477" s="358"/>
      <c r="X477" s="358"/>
      <c r="Y477" s="358"/>
      <c r="Z477" s="358"/>
      <c r="AA477" s="358"/>
      <c r="AB477" s="358"/>
      <c r="AC477" s="358"/>
      <c r="AD477" s="358"/>
      <c r="AE477" s="358"/>
      <c r="AF477" s="358"/>
      <c r="AG477" s="358"/>
      <c r="AH477" s="358"/>
      <c r="AI477" s="358"/>
    </row>
    <row r="478" spans="9:35">
      <c r="I478" s="358"/>
      <c r="J478" s="358"/>
      <c r="K478" s="358"/>
      <c r="L478" s="358"/>
      <c r="M478" s="358"/>
      <c r="N478" s="358"/>
      <c r="O478" s="358"/>
      <c r="P478" s="358"/>
      <c r="Q478" s="358"/>
      <c r="R478" s="358"/>
      <c r="S478" s="358"/>
      <c r="T478" s="358"/>
      <c r="U478" s="358"/>
      <c r="V478" s="358"/>
      <c r="W478" s="358"/>
      <c r="X478" s="358"/>
      <c r="Y478" s="358"/>
      <c r="Z478" s="358"/>
      <c r="AA478" s="358"/>
      <c r="AB478" s="358"/>
      <c r="AC478" s="358"/>
      <c r="AD478" s="358"/>
      <c r="AE478" s="358"/>
      <c r="AF478" s="358"/>
      <c r="AG478" s="358"/>
      <c r="AH478" s="358"/>
      <c r="AI478" s="358"/>
    </row>
    <row r="479" spans="9:35">
      <c r="I479" s="358"/>
      <c r="J479" s="358"/>
      <c r="K479" s="358"/>
      <c r="L479" s="358"/>
      <c r="M479" s="358"/>
      <c r="N479" s="358"/>
      <c r="O479" s="358"/>
      <c r="P479" s="358"/>
      <c r="Q479" s="358"/>
      <c r="R479" s="358"/>
      <c r="S479" s="358"/>
      <c r="T479" s="358"/>
      <c r="U479" s="358"/>
      <c r="V479" s="358"/>
      <c r="W479" s="358"/>
      <c r="X479" s="358"/>
      <c r="Y479" s="358"/>
      <c r="Z479" s="358"/>
      <c r="AA479" s="358"/>
      <c r="AB479" s="358"/>
      <c r="AC479" s="358"/>
      <c r="AD479" s="358"/>
      <c r="AE479" s="358"/>
      <c r="AF479" s="358"/>
      <c r="AG479" s="358"/>
      <c r="AH479" s="358"/>
      <c r="AI479" s="358"/>
    </row>
    <row r="480" spans="9:35">
      <c r="I480" s="358"/>
      <c r="J480" s="358"/>
      <c r="K480" s="358"/>
      <c r="L480" s="358"/>
      <c r="M480" s="358"/>
      <c r="N480" s="358"/>
      <c r="O480" s="358"/>
      <c r="P480" s="358"/>
      <c r="Q480" s="358"/>
      <c r="R480" s="358"/>
      <c r="S480" s="358"/>
      <c r="T480" s="358"/>
      <c r="U480" s="358"/>
      <c r="V480" s="358"/>
      <c r="W480" s="358"/>
      <c r="X480" s="358"/>
      <c r="Y480" s="358"/>
      <c r="Z480" s="358"/>
      <c r="AA480" s="358"/>
      <c r="AB480" s="358"/>
      <c r="AC480" s="358"/>
      <c r="AD480" s="358"/>
      <c r="AE480" s="358"/>
      <c r="AF480" s="358"/>
      <c r="AG480" s="358"/>
      <c r="AH480" s="358"/>
      <c r="AI480" s="358"/>
    </row>
    <row r="481" spans="9:35">
      <c r="I481" s="358"/>
      <c r="J481" s="358"/>
      <c r="K481" s="358"/>
      <c r="L481" s="358"/>
      <c r="M481" s="358"/>
      <c r="N481" s="358"/>
      <c r="O481" s="358"/>
      <c r="P481" s="358"/>
      <c r="Q481" s="358"/>
      <c r="R481" s="358"/>
      <c r="S481" s="358"/>
      <c r="T481" s="358"/>
      <c r="U481" s="358"/>
      <c r="V481" s="358"/>
      <c r="W481" s="358"/>
      <c r="X481" s="358"/>
      <c r="Y481" s="358"/>
      <c r="Z481" s="358"/>
      <c r="AA481" s="358"/>
      <c r="AB481" s="358"/>
      <c r="AC481" s="358"/>
      <c r="AD481" s="358"/>
      <c r="AE481" s="358"/>
      <c r="AF481" s="358"/>
      <c r="AG481" s="358"/>
      <c r="AH481" s="358"/>
      <c r="AI481" s="358"/>
    </row>
    <row r="482" spans="9:35">
      <c r="I482" s="358"/>
      <c r="J482" s="358"/>
      <c r="K482" s="358"/>
      <c r="L482" s="358"/>
      <c r="M482" s="358"/>
      <c r="N482" s="358"/>
      <c r="O482" s="358"/>
      <c r="P482" s="358"/>
      <c r="Q482" s="358"/>
      <c r="R482" s="358"/>
      <c r="S482" s="358"/>
      <c r="T482" s="358"/>
      <c r="U482" s="358"/>
      <c r="V482" s="358"/>
      <c r="W482" s="358"/>
      <c r="X482" s="358"/>
      <c r="Y482" s="358"/>
      <c r="Z482" s="358"/>
      <c r="AA482" s="358"/>
      <c r="AB482" s="358"/>
      <c r="AC482" s="358"/>
      <c r="AD482" s="358"/>
      <c r="AE482" s="358"/>
      <c r="AF482" s="358"/>
      <c r="AG482" s="358"/>
      <c r="AH482" s="358"/>
      <c r="AI482" s="358"/>
    </row>
    <row r="483" spans="9:35">
      <c r="I483" s="358"/>
      <c r="J483" s="358"/>
      <c r="K483" s="358"/>
      <c r="L483" s="358"/>
      <c r="M483" s="358"/>
      <c r="N483" s="358"/>
      <c r="O483" s="358"/>
      <c r="P483" s="358"/>
      <c r="Q483" s="358"/>
      <c r="R483" s="358"/>
      <c r="S483" s="358"/>
      <c r="T483" s="358"/>
      <c r="U483" s="358"/>
      <c r="V483" s="358"/>
      <c r="W483" s="358"/>
      <c r="X483" s="358"/>
      <c r="Y483" s="358"/>
      <c r="Z483" s="358"/>
      <c r="AA483" s="358"/>
      <c r="AB483" s="358"/>
      <c r="AC483" s="358"/>
      <c r="AD483" s="358"/>
      <c r="AE483" s="358"/>
      <c r="AF483" s="358"/>
      <c r="AG483" s="358"/>
      <c r="AH483" s="358"/>
      <c r="AI483" s="358"/>
    </row>
    <row r="484" spans="9:35">
      <c r="I484" s="358"/>
      <c r="J484" s="358"/>
      <c r="K484" s="358"/>
      <c r="L484" s="358"/>
      <c r="M484" s="358"/>
      <c r="N484" s="358"/>
      <c r="O484" s="358"/>
      <c r="P484" s="358"/>
      <c r="Q484" s="358"/>
      <c r="R484" s="358"/>
      <c r="S484" s="358"/>
      <c r="T484" s="358"/>
      <c r="U484" s="358"/>
      <c r="V484" s="358"/>
      <c r="W484" s="358"/>
      <c r="X484" s="358"/>
      <c r="Y484" s="358"/>
      <c r="Z484" s="358"/>
      <c r="AA484" s="358"/>
      <c r="AB484" s="358"/>
      <c r="AC484" s="358"/>
      <c r="AD484" s="358"/>
      <c r="AE484" s="358"/>
      <c r="AF484" s="358"/>
      <c r="AG484" s="358"/>
      <c r="AH484" s="358"/>
      <c r="AI484" s="358"/>
    </row>
    <row r="485" spans="9:35">
      <c r="I485" s="358"/>
      <c r="J485" s="358"/>
      <c r="K485" s="358"/>
      <c r="L485" s="358"/>
      <c r="M485" s="358"/>
      <c r="N485" s="358"/>
      <c r="O485" s="358"/>
      <c r="P485" s="358"/>
      <c r="Q485" s="358"/>
      <c r="R485" s="358"/>
      <c r="S485" s="358"/>
      <c r="T485" s="358"/>
      <c r="U485" s="358"/>
      <c r="V485" s="358"/>
      <c r="W485" s="358"/>
      <c r="X485" s="358"/>
      <c r="Y485" s="358"/>
      <c r="Z485" s="358"/>
      <c r="AA485" s="358"/>
      <c r="AB485" s="358"/>
      <c r="AC485" s="358"/>
      <c r="AD485" s="358"/>
      <c r="AE485" s="358"/>
      <c r="AF485" s="358"/>
      <c r="AG485" s="358"/>
      <c r="AH485" s="358"/>
      <c r="AI485" s="358"/>
    </row>
    <row r="486" spans="9:35">
      <c r="I486" s="358"/>
      <c r="J486" s="358"/>
      <c r="K486" s="358"/>
      <c r="L486" s="358"/>
      <c r="M486" s="358"/>
      <c r="N486" s="358"/>
      <c r="O486" s="358"/>
      <c r="P486" s="358"/>
      <c r="Q486" s="358"/>
      <c r="R486" s="358"/>
      <c r="S486" s="358"/>
      <c r="T486" s="358"/>
      <c r="U486" s="358"/>
      <c r="V486" s="358"/>
      <c r="W486" s="358"/>
      <c r="X486" s="358"/>
      <c r="Y486" s="358"/>
      <c r="Z486" s="358"/>
      <c r="AA486" s="358"/>
      <c r="AB486" s="358"/>
      <c r="AC486" s="358"/>
      <c r="AD486" s="358"/>
      <c r="AE486" s="358"/>
      <c r="AF486" s="358"/>
      <c r="AG486" s="358"/>
      <c r="AH486" s="358"/>
      <c r="AI486" s="358"/>
    </row>
    <row r="487" spans="9:35">
      <c r="I487" s="358"/>
      <c r="J487" s="358"/>
      <c r="K487" s="358"/>
      <c r="L487" s="358"/>
      <c r="M487" s="358"/>
      <c r="N487" s="358"/>
      <c r="O487" s="358"/>
      <c r="P487" s="358"/>
      <c r="Q487" s="358"/>
      <c r="R487" s="358"/>
      <c r="S487" s="358"/>
      <c r="T487" s="358"/>
      <c r="U487" s="358"/>
      <c r="V487" s="358"/>
      <c r="W487" s="358"/>
      <c r="X487" s="358"/>
      <c r="Y487" s="358"/>
      <c r="Z487" s="358"/>
      <c r="AA487" s="358"/>
      <c r="AB487" s="358"/>
      <c r="AC487" s="358"/>
      <c r="AD487" s="358"/>
      <c r="AE487" s="358"/>
      <c r="AF487" s="358"/>
      <c r="AG487" s="358"/>
      <c r="AH487" s="358"/>
      <c r="AI487" s="358"/>
    </row>
    <row r="488" spans="9:35">
      <c r="I488" s="358"/>
      <c r="J488" s="358"/>
      <c r="K488" s="358"/>
      <c r="L488" s="358"/>
      <c r="M488" s="358"/>
      <c r="N488" s="358"/>
      <c r="O488" s="358"/>
      <c r="P488" s="358"/>
      <c r="Q488" s="358"/>
      <c r="R488" s="358"/>
      <c r="S488" s="358"/>
      <c r="T488" s="358"/>
      <c r="U488" s="358"/>
      <c r="V488" s="358"/>
      <c r="W488" s="358"/>
      <c r="X488" s="358"/>
      <c r="Y488" s="358"/>
      <c r="Z488" s="358"/>
      <c r="AA488" s="358"/>
      <c r="AB488" s="358"/>
      <c r="AC488" s="358"/>
      <c r="AD488" s="358"/>
      <c r="AE488" s="358"/>
      <c r="AF488" s="358"/>
      <c r="AG488" s="358"/>
      <c r="AH488" s="358"/>
      <c r="AI488" s="358"/>
    </row>
    <row r="489" spans="9:35">
      <c r="I489" s="358"/>
      <c r="J489" s="358"/>
      <c r="K489" s="358"/>
      <c r="L489" s="358"/>
      <c r="M489" s="358"/>
      <c r="N489" s="358"/>
      <c r="O489" s="358"/>
      <c r="P489" s="358"/>
      <c r="Q489" s="358"/>
      <c r="R489" s="358"/>
      <c r="S489" s="358"/>
      <c r="T489" s="358"/>
      <c r="U489" s="358"/>
      <c r="V489" s="358"/>
      <c r="W489" s="358"/>
      <c r="X489" s="358"/>
      <c r="Y489" s="358"/>
      <c r="Z489" s="358"/>
      <c r="AA489" s="358"/>
      <c r="AB489" s="358"/>
      <c r="AC489" s="358"/>
      <c r="AD489" s="358"/>
      <c r="AE489" s="358"/>
      <c r="AF489" s="358"/>
      <c r="AG489" s="358"/>
      <c r="AH489" s="358"/>
      <c r="AI489" s="358"/>
    </row>
    <row r="490" spans="9:35">
      <c r="I490" s="358"/>
      <c r="J490" s="358"/>
      <c r="K490" s="358"/>
      <c r="L490" s="358"/>
      <c r="M490" s="358"/>
      <c r="N490" s="358"/>
      <c r="O490" s="358"/>
      <c r="P490" s="358"/>
      <c r="Q490" s="358"/>
      <c r="R490" s="358"/>
      <c r="S490" s="358"/>
      <c r="T490" s="358"/>
      <c r="U490" s="358"/>
      <c r="V490" s="358"/>
      <c r="W490" s="358"/>
      <c r="X490" s="358"/>
      <c r="Y490" s="358"/>
      <c r="Z490" s="358"/>
      <c r="AA490" s="358"/>
      <c r="AB490" s="358"/>
      <c r="AC490" s="358"/>
      <c r="AD490" s="358"/>
      <c r="AE490" s="358"/>
      <c r="AF490" s="358"/>
      <c r="AG490" s="358"/>
      <c r="AH490" s="358"/>
      <c r="AI490" s="358"/>
    </row>
    <row r="491" spans="9:35">
      <c r="I491" s="358"/>
      <c r="J491" s="358"/>
      <c r="K491" s="358"/>
      <c r="L491" s="358"/>
      <c r="M491" s="358"/>
      <c r="N491" s="358"/>
      <c r="O491" s="358"/>
      <c r="P491" s="358"/>
      <c r="Q491" s="358"/>
      <c r="R491" s="358"/>
      <c r="S491" s="358"/>
      <c r="T491" s="358"/>
      <c r="U491" s="358"/>
      <c r="V491" s="358"/>
      <c r="W491" s="358"/>
      <c r="X491" s="358"/>
      <c r="Y491" s="358"/>
      <c r="Z491" s="358"/>
      <c r="AA491" s="358"/>
      <c r="AB491" s="358"/>
      <c r="AC491" s="358"/>
      <c r="AD491" s="358"/>
      <c r="AE491" s="358"/>
      <c r="AF491" s="358"/>
      <c r="AG491" s="358"/>
      <c r="AH491" s="358"/>
      <c r="AI491" s="358"/>
    </row>
    <row r="492" spans="9:35">
      <c r="I492" s="358"/>
      <c r="J492" s="358"/>
      <c r="K492" s="358"/>
      <c r="L492" s="358"/>
      <c r="M492" s="358"/>
      <c r="N492" s="358"/>
      <c r="O492" s="358"/>
      <c r="P492" s="358"/>
      <c r="Q492" s="358"/>
      <c r="R492" s="358"/>
      <c r="S492" s="358"/>
      <c r="T492" s="358"/>
      <c r="U492" s="358"/>
      <c r="V492" s="358"/>
      <c r="W492" s="358"/>
      <c r="X492" s="358"/>
      <c r="Y492" s="358"/>
      <c r="Z492" s="358"/>
      <c r="AA492" s="358"/>
      <c r="AB492" s="358"/>
      <c r="AC492" s="358"/>
      <c r="AD492" s="358"/>
      <c r="AE492" s="358"/>
      <c r="AF492" s="358"/>
      <c r="AG492" s="358"/>
      <c r="AH492" s="358"/>
      <c r="AI492" s="358"/>
    </row>
    <row r="493" spans="9:35">
      <c r="I493" s="358"/>
      <c r="J493" s="358"/>
      <c r="K493" s="358"/>
      <c r="L493" s="358"/>
      <c r="M493" s="358"/>
      <c r="N493" s="358"/>
      <c r="O493" s="358"/>
      <c r="P493" s="358"/>
      <c r="Q493" s="358"/>
      <c r="R493" s="358"/>
      <c r="S493" s="358"/>
      <c r="T493" s="358"/>
      <c r="U493" s="358"/>
      <c r="V493" s="358"/>
      <c r="W493" s="358"/>
      <c r="X493" s="358"/>
      <c r="Y493" s="358"/>
      <c r="Z493" s="358"/>
      <c r="AA493" s="358"/>
      <c r="AB493" s="358"/>
      <c r="AC493" s="358"/>
      <c r="AD493" s="358"/>
      <c r="AE493" s="358"/>
      <c r="AF493" s="358"/>
      <c r="AG493" s="358"/>
      <c r="AH493" s="358"/>
      <c r="AI493" s="358"/>
    </row>
    <row r="494" spans="9:35">
      <c r="I494" s="358"/>
      <c r="J494" s="358"/>
      <c r="K494" s="358"/>
      <c r="L494" s="358"/>
      <c r="M494" s="358"/>
      <c r="N494" s="358"/>
      <c r="O494" s="358"/>
      <c r="P494" s="358"/>
      <c r="Q494" s="358"/>
      <c r="R494" s="358"/>
      <c r="S494" s="358"/>
      <c r="T494" s="358"/>
      <c r="U494" s="358"/>
      <c r="V494" s="358"/>
      <c r="W494" s="358"/>
      <c r="X494" s="358"/>
      <c r="Y494" s="358"/>
      <c r="Z494" s="358"/>
      <c r="AA494" s="358"/>
      <c r="AB494" s="358"/>
      <c r="AC494" s="358"/>
      <c r="AD494" s="358"/>
      <c r="AE494" s="358"/>
      <c r="AF494" s="358"/>
      <c r="AG494" s="358"/>
      <c r="AH494" s="358"/>
      <c r="AI494" s="358"/>
    </row>
    <row r="495" spans="9:35">
      <c r="I495" s="358"/>
      <c r="J495" s="358"/>
      <c r="K495" s="358"/>
      <c r="L495" s="358"/>
      <c r="M495" s="358"/>
      <c r="N495" s="358"/>
      <c r="O495" s="358"/>
      <c r="P495" s="358"/>
      <c r="Q495" s="358"/>
      <c r="R495" s="358"/>
      <c r="S495" s="358"/>
      <c r="T495" s="358"/>
      <c r="U495" s="358"/>
      <c r="V495" s="358"/>
      <c r="W495" s="358"/>
      <c r="X495" s="358"/>
      <c r="Y495" s="358"/>
      <c r="Z495" s="358"/>
      <c r="AA495" s="358"/>
      <c r="AB495" s="358"/>
      <c r="AC495" s="358"/>
      <c r="AD495" s="358"/>
      <c r="AE495" s="358"/>
      <c r="AF495" s="358"/>
      <c r="AG495" s="358"/>
      <c r="AH495" s="358"/>
      <c r="AI495" s="358"/>
    </row>
    <row r="496" spans="9:35">
      <c r="I496" s="358"/>
      <c r="J496" s="358"/>
      <c r="K496" s="358"/>
      <c r="L496" s="358"/>
      <c r="M496" s="358"/>
      <c r="N496" s="358"/>
      <c r="O496" s="358"/>
      <c r="P496" s="358"/>
      <c r="Q496" s="358"/>
      <c r="R496" s="358"/>
      <c r="S496" s="358"/>
      <c r="T496" s="358"/>
      <c r="U496" s="358"/>
      <c r="V496" s="358"/>
      <c r="W496" s="358"/>
      <c r="X496" s="358"/>
      <c r="Y496" s="358"/>
      <c r="Z496" s="358"/>
      <c r="AA496" s="358"/>
      <c r="AB496" s="358"/>
      <c r="AC496" s="358"/>
      <c r="AD496" s="358"/>
      <c r="AE496" s="358"/>
      <c r="AF496" s="358"/>
      <c r="AG496" s="358"/>
      <c r="AH496" s="358"/>
      <c r="AI496" s="358"/>
    </row>
    <row r="497" spans="9:35">
      <c r="I497" s="358"/>
      <c r="J497" s="358"/>
      <c r="K497" s="358"/>
      <c r="L497" s="358"/>
      <c r="M497" s="358"/>
      <c r="N497" s="358"/>
      <c r="O497" s="358"/>
      <c r="P497" s="358"/>
      <c r="Q497" s="358"/>
      <c r="R497" s="358"/>
      <c r="S497" s="358"/>
      <c r="T497" s="358"/>
      <c r="U497" s="358"/>
      <c r="V497" s="358"/>
      <c r="W497" s="358"/>
      <c r="X497" s="358"/>
      <c r="Y497" s="358"/>
      <c r="Z497" s="358"/>
      <c r="AA497" s="358"/>
      <c r="AB497" s="358"/>
      <c r="AC497" s="358"/>
      <c r="AD497" s="358"/>
      <c r="AE497" s="358"/>
      <c r="AF497" s="358"/>
      <c r="AG497" s="358"/>
      <c r="AH497" s="358"/>
      <c r="AI497" s="358"/>
    </row>
    <row r="498" spans="9:35">
      <c r="I498" s="358"/>
      <c r="J498" s="358"/>
      <c r="K498" s="358"/>
      <c r="L498" s="358"/>
      <c r="M498" s="358"/>
      <c r="N498" s="358"/>
      <c r="O498" s="358"/>
      <c r="P498" s="358"/>
      <c r="Q498" s="358"/>
      <c r="R498" s="358"/>
      <c r="S498" s="358"/>
      <c r="T498" s="358"/>
      <c r="U498" s="358"/>
      <c r="V498" s="358"/>
      <c r="W498" s="358"/>
      <c r="X498" s="358"/>
      <c r="Y498" s="358"/>
      <c r="Z498" s="358"/>
      <c r="AA498" s="358"/>
      <c r="AB498" s="358"/>
      <c r="AC498" s="358"/>
      <c r="AD498" s="358"/>
      <c r="AE498" s="358"/>
      <c r="AF498" s="358"/>
      <c r="AG498" s="358"/>
      <c r="AH498" s="358"/>
      <c r="AI498" s="358"/>
    </row>
    <row r="499" spans="9:35">
      <c r="I499" s="358"/>
      <c r="J499" s="358"/>
      <c r="K499" s="358"/>
      <c r="L499" s="358"/>
      <c r="M499" s="358"/>
      <c r="N499" s="358"/>
      <c r="O499" s="358"/>
      <c r="P499" s="358"/>
      <c r="Q499" s="358"/>
      <c r="R499" s="358"/>
      <c r="S499" s="358"/>
      <c r="T499" s="358"/>
      <c r="U499" s="358"/>
      <c r="V499" s="358"/>
      <c r="W499" s="358"/>
      <c r="X499" s="358"/>
      <c r="Y499" s="358"/>
      <c r="Z499" s="358"/>
      <c r="AA499" s="358"/>
      <c r="AB499" s="358"/>
      <c r="AC499" s="358"/>
      <c r="AD499" s="358"/>
      <c r="AE499" s="358"/>
      <c r="AF499" s="358"/>
      <c r="AG499" s="358"/>
      <c r="AH499" s="358"/>
      <c r="AI499" s="358"/>
    </row>
    <row r="500" spans="9:35">
      <c r="I500" s="358"/>
      <c r="J500" s="358"/>
      <c r="K500" s="358"/>
      <c r="L500" s="358"/>
      <c r="M500" s="358"/>
      <c r="N500" s="358"/>
      <c r="O500" s="358"/>
      <c r="P500" s="358"/>
      <c r="Q500" s="358"/>
      <c r="R500" s="358"/>
      <c r="S500" s="358"/>
      <c r="T500" s="358"/>
      <c r="U500" s="358"/>
      <c r="V500" s="358"/>
      <c r="W500" s="358"/>
      <c r="X500" s="358"/>
      <c r="Y500" s="358"/>
      <c r="Z500" s="358"/>
      <c r="AA500" s="358"/>
      <c r="AB500" s="358"/>
      <c r="AC500" s="358"/>
      <c r="AD500" s="358"/>
      <c r="AE500" s="358"/>
      <c r="AF500" s="358"/>
      <c r="AG500" s="358"/>
      <c r="AH500" s="358"/>
      <c r="AI500" s="358"/>
    </row>
    <row r="501" spans="9:35">
      <c r="I501" s="358"/>
      <c r="J501" s="358"/>
      <c r="K501" s="358"/>
      <c r="L501" s="358"/>
      <c r="M501" s="358"/>
      <c r="N501" s="358"/>
      <c r="O501" s="358"/>
      <c r="P501" s="358"/>
      <c r="Q501" s="358"/>
      <c r="R501" s="358"/>
      <c r="S501" s="358"/>
      <c r="T501" s="358"/>
      <c r="U501" s="358"/>
      <c r="V501" s="358"/>
      <c r="W501" s="358"/>
      <c r="X501" s="358"/>
      <c r="Y501" s="358"/>
      <c r="Z501" s="358"/>
      <c r="AA501" s="358"/>
      <c r="AB501" s="358"/>
      <c r="AC501" s="358"/>
      <c r="AD501" s="358"/>
      <c r="AE501" s="358"/>
      <c r="AF501" s="358"/>
      <c r="AG501" s="358"/>
      <c r="AH501" s="358"/>
      <c r="AI501" s="358"/>
    </row>
    <row r="502" spans="9:35">
      <c r="I502" s="358"/>
      <c r="J502" s="358"/>
      <c r="K502" s="358"/>
      <c r="L502" s="358"/>
      <c r="M502" s="358"/>
      <c r="N502" s="358"/>
      <c r="O502" s="358"/>
      <c r="P502" s="358"/>
      <c r="Q502" s="358"/>
      <c r="R502" s="358"/>
      <c r="S502" s="358"/>
      <c r="T502" s="358"/>
      <c r="U502" s="358"/>
      <c r="V502" s="358"/>
      <c r="W502" s="358"/>
      <c r="X502" s="358"/>
      <c r="Y502" s="358"/>
      <c r="Z502" s="358"/>
      <c r="AA502" s="358"/>
      <c r="AB502" s="358"/>
      <c r="AC502" s="358"/>
      <c r="AD502" s="358"/>
      <c r="AE502" s="358"/>
      <c r="AF502" s="358"/>
      <c r="AG502" s="358"/>
      <c r="AH502" s="358"/>
      <c r="AI502" s="358"/>
    </row>
    <row r="503" spans="9:35">
      <c r="I503" s="358"/>
      <c r="J503" s="358"/>
      <c r="K503" s="358"/>
      <c r="L503" s="358"/>
      <c r="M503" s="358"/>
      <c r="N503" s="358"/>
      <c r="O503" s="358"/>
      <c r="P503" s="358"/>
      <c r="Q503" s="358"/>
      <c r="R503" s="358"/>
      <c r="S503" s="358"/>
      <c r="T503" s="358"/>
      <c r="U503" s="358"/>
      <c r="V503" s="358"/>
      <c r="W503" s="358"/>
      <c r="X503" s="358"/>
      <c r="Y503" s="358"/>
      <c r="Z503" s="358"/>
      <c r="AA503" s="358"/>
      <c r="AB503" s="358"/>
      <c r="AC503" s="358"/>
      <c r="AD503" s="358"/>
      <c r="AE503" s="358"/>
      <c r="AF503" s="358"/>
      <c r="AG503" s="358"/>
      <c r="AH503" s="358"/>
      <c r="AI503" s="358"/>
    </row>
    <row r="504" spans="9:35">
      <c r="I504" s="358"/>
      <c r="J504" s="358"/>
      <c r="K504" s="358"/>
      <c r="L504" s="358"/>
      <c r="M504" s="358"/>
      <c r="N504" s="358"/>
      <c r="O504" s="358"/>
      <c r="P504" s="358"/>
      <c r="Q504" s="358"/>
      <c r="R504" s="358"/>
      <c r="S504" s="358"/>
      <c r="T504" s="358"/>
      <c r="U504" s="358"/>
      <c r="V504" s="358"/>
      <c r="W504" s="358"/>
      <c r="X504" s="358"/>
      <c r="Y504" s="358"/>
      <c r="Z504" s="358"/>
      <c r="AA504" s="358"/>
      <c r="AB504" s="358"/>
      <c r="AC504" s="358"/>
      <c r="AD504" s="358"/>
      <c r="AE504" s="358"/>
      <c r="AF504" s="358"/>
      <c r="AG504" s="358"/>
      <c r="AH504" s="358"/>
      <c r="AI504" s="358"/>
    </row>
    <row r="505" spans="9:35">
      <c r="I505" s="358"/>
      <c r="J505" s="358"/>
      <c r="K505" s="358"/>
      <c r="L505" s="358"/>
      <c r="M505" s="358"/>
      <c r="N505" s="358"/>
      <c r="O505" s="358"/>
      <c r="P505" s="358"/>
      <c r="Q505" s="358"/>
      <c r="R505" s="358"/>
      <c r="S505" s="358"/>
      <c r="T505" s="358"/>
      <c r="U505" s="358"/>
      <c r="V505" s="358"/>
      <c r="W505" s="358"/>
      <c r="X505" s="358"/>
      <c r="Y505" s="358"/>
      <c r="Z505" s="358"/>
      <c r="AA505" s="358"/>
      <c r="AB505" s="358"/>
      <c r="AC505" s="358"/>
      <c r="AD505" s="358"/>
      <c r="AE505" s="358"/>
      <c r="AF505" s="358"/>
      <c r="AG505" s="358"/>
      <c r="AH505" s="358"/>
      <c r="AI505" s="358"/>
    </row>
    <row r="506" spans="9:35">
      <c r="I506" s="358"/>
      <c r="J506" s="358"/>
      <c r="K506" s="358"/>
      <c r="L506" s="358"/>
      <c r="M506" s="358"/>
      <c r="N506" s="358"/>
      <c r="O506" s="358"/>
      <c r="P506" s="358"/>
      <c r="Q506" s="358"/>
      <c r="R506" s="358"/>
      <c r="S506" s="358"/>
      <c r="T506" s="358"/>
      <c r="U506" s="358"/>
      <c r="V506" s="358"/>
      <c r="W506" s="358"/>
      <c r="X506" s="358"/>
      <c r="Y506" s="358"/>
      <c r="Z506" s="358"/>
      <c r="AA506" s="358"/>
      <c r="AB506" s="358"/>
      <c r="AC506" s="358"/>
      <c r="AD506" s="358"/>
      <c r="AE506" s="358"/>
      <c r="AF506" s="358"/>
      <c r="AG506" s="358"/>
      <c r="AH506" s="358"/>
      <c r="AI506" s="358"/>
    </row>
    <row r="507" spans="9:35">
      <c r="I507" s="358"/>
      <c r="J507" s="358"/>
      <c r="K507" s="358"/>
      <c r="L507" s="358"/>
      <c r="M507" s="358"/>
      <c r="N507" s="358"/>
      <c r="O507" s="358"/>
      <c r="P507" s="358"/>
      <c r="Q507" s="358"/>
      <c r="R507" s="358"/>
      <c r="S507" s="358"/>
      <c r="T507" s="358"/>
      <c r="U507" s="358"/>
      <c r="V507" s="358"/>
      <c r="W507" s="358"/>
      <c r="X507" s="358"/>
      <c r="Y507" s="358"/>
      <c r="Z507" s="358"/>
      <c r="AA507" s="358"/>
      <c r="AB507" s="358"/>
      <c r="AC507" s="358"/>
      <c r="AD507" s="358"/>
      <c r="AE507" s="358"/>
      <c r="AF507" s="358"/>
      <c r="AG507" s="358"/>
      <c r="AH507" s="358"/>
      <c r="AI507" s="358"/>
    </row>
    <row r="508" spans="9:35">
      <c r="I508" s="358"/>
      <c r="J508" s="358"/>
      <c r="K508" s="358"/>
      <c r="L508" s="358"/>
      <c r="M508" s="358"/>
      <c r="N508" s="358"/>
      <c r="O508" s="358"/>
      <c r="P508" s="358"/>
      <c r="Q508" s="358"/>
      <c r="R508" s="358"/>
      <c r="S508" s="358"/>
      <c r="T508" s="358"/>
      <c r="U508" s="358"/>
      <c r="V508" s="358"/>
      <c r="W508" s="358"/>
      <c r="X508" s="358"/>
      <c r="Y508" s="358"/>
      <c r="Z508" s="358"/>
      <c r="AA508" s="358"/>
      <c r="AB508" s="358"/>
      <c r="AC508" s="358"/>
      <c r="AD508" s="358"/>
      <c r="AE508" s="358"/>
      <c r="AF508" s="358"/>
      <c r="AG508" s="358"/>
      <c r="AH508" s="358"/>
      <c r="AI508" s="358"/>
    </row>
    <row r="509" spans="9:35">
      <c r="I509" s="358"/>
      <c r="J509" s="358"/>
      <c r="K509" s="358"/>
      <c r="L509" s="358"/>
      <c r="M509" s="358"/>
      <c r="N509" s="358"/>
      <c r="O509" s="358"/>
      <c r="P509" s="358"/>
      <c r="Q509" s="358"/>
      <c r="R509" s="358"/>
      <c r="S509" s="358"/>
      <c r="T509" s="358"/>
      <c r="U509" s="358"/>
      <c r="V509" s="358"/>
      <c r="W509" s="358"/>
      <c r="X509" s="358"/>
      <c r="Y509" s="358"/>
      <c r="Z509" s="358"/>
      <c r="AA509" s="358"/>
      <c r="AB509" s="358"/>
      <c r="AC509" s="358"/>
      <c r="AD509" s="358"/>
      <c r="AE509" s="358"/>
      <c r="AF509" s="358"/>
      <c r="AG509" s="358"/>
      <c r="AH509" s="358"/>
      <c r="AI509" s="358"/>
    </row>
    <row r="510" spans="9:35">
      <c r="I510" s="358"/>
      <c r="J510" s="358"/>
      <c r="K510" s="358"/>
      <c r="L510" s="358"/>
      <c r="M510" s="358"/>
      <c r="N510" s="358"/>
      <c r="O510" s="358"/>
      <c r="P510" s="358"/>
      <c r="Q510" s="358"/>
      <c r="R510" s="358"/>
      <c r="S510" s="358"/>
      <c r="T510" s="358"/>
      <c r="U510" s="358"/>
      <c r="V510" s="358"/>
      <c r="W510" s="358"/>
      <c r="X510" s="358"/>
      <c r="Y510" s="358"/>
      <c r="Z510" s="358"/>
      <c r="AA510" s="358"/>
      <c r="AB510" s="358"/>
      <c r="AC510" s="358"/>
      <c r="AD510" s="358"/>
      <c r="AE510" s="358"/>
      <c r="AF510" s="358"/>
      <c r="AG510" s="358"/>
      <c r="AH510" s="358"/>
      <c r="AI510" s="358"/>
    </row>
    <row r="511" spans="9:35">
      <c r="I511" s="358"/>
      <c r="J511" s="358"/>
      <c r="K511" s="358"/>
      <c r="L511" s="358"/>
      <c r="M511" s="358"/>
      <c r="N511" s="358"/>
      <c r="O511" s="358"/>
      <c r="P511" s="358"/>
      <c r="Q511" s="358"/>
      <c r="R511" s="358"/>
      <c r="S511" s="358"/>
      <c r="T511" s="358"/>
      <c r="U511" s="358"/>
      <c r="V511" s="358"/>
      <c r="W511" s="358"/>
      <c r="X511" s="358"/>
      <c r="Y511" s="358"/>
      <c r="Z511" s="358"/>
      <c r="AA511" s="358"/>
      <c r="AB511" s="358"/>
      <c r="AC511" s="358"/>
      <c r="AD511" s="358"/>
      <c r="AE511" s="358"/>
      <c r="AF511" s="358"/>
      <c r="AG511" s="358"/>
      <c r="AH511" s="358"/>
      <c r="AI511" s="358"/>
    </row>
    <row r="512" spans="9:35">
      <c r="I512" s="358"/>
      <c r="J512" s="358"/>
      <c r="K512" s="358"/>
      <c r="L512" s="358"/>
      <c r="M512" s="358"/>
      <c r="N512" s="358"/>
      <c r="O512" s="358"/>
      <c r="P512" s="358"/>
      <c r="Q512" s="358"/>
      <c r="R512" s="358"/>
      <c r="S512" s="358"/>
      <c r="T512" s="358"/>
      <c r="U512" s="358"/>
      <c r="V512" s="358"/>
      <c r="W512" s="358"/>
      <c r="X512" s="358"/>
      <c r="Y512" s="358"/>
      <c r="Z512" s="358"/>
      <c r="AA512" s="358"/>
      <c r="AB512" s="358"/>
      <c r="AC512" s="358"/>
      <c r="AD512" s="358"/>
      <c r="AE512" s="358"/>
      <c r="AF512" s="358"/>
      <c r="AG512" s="358"/>
      <c r="AH512" s="358"/>
      <c r="AI512" s="358"/>
    </row>
    <row r="513" spans="9:35">
      <c r="I513" s="358"/>
      <c r="J513" s="358"/>
      <c r="K513" s="358"/>
      <c r="L513" s="358"/>
      <c r="M513" s="358"/>
      <c r="N513" s="358"/>
      <c r="O513" s="358"/>
      <c r="P513" s="358"/>
      <c r="Q513" s="358"/>
      <c r="R513" s="358"/>
      <c r="S513" s="358"/>
      <c r="T513" s="358"/>
      <c r="U513" s="358"/>
      <c r="V513" s="358"/>
      <c r="W513" s="358"/>
      <c r="X513" s="358"/>
      <c r="Y513" s="358"/>
      <c r="Z513" s="358"/>
      <c r="AA513" s="358"/>
      <c r="AB513" s="358"/>
      <c r="AC513" s="358"/>
      <c r="AD513" s="358"/>
      <c r="AE513" s="358"/>
      <c r="AF513" s="358"/>
      <c r="AG513" s="358"/>
      <c r="AH513" s="358"/>
      <c r="AI513" s="358"/>
    </row>
    <row r="514" spans="9:35">
      <c r="I514" s="358"/>
      <c r="J514" s="358"/>
      <c r="K514" s="358"/>
      <c r="L514" s="358"/>
      <c r="M514" s="358"/>
      <c r="N514" s="358"/>
      <c r="O514" s="358"/>
      <c r="P514" s="358"/>
      <c r="Q514" s="358"/>
      <c r="R514" s="358"/>
      <c r="S514" s="358"/>
      <c r="T514" s="358"/>
      <c r="U514" s="358"/>
      <c r="V514" s="358"/>
      <c r="W514" s="358"/>
      <c r="X514" s="358"/>
      <c r="Y514" s="358"/>
      <c r="Z514" s="358"/>
      <c r="AA514" s="358"/>
      <c r="AB514" s="358"/>
      <c r="AC514" s="358"/>
      <c r="AD514" s="358"/>
      <c r="AE514" s="358"/>
      <c r="AF514" s="358"/>
      <c r="AG514" s="358"/>
      <c r="AH514" s="358"/>
      <c r="AI514" s="358"/>
    </row>
    <row r="515" spans="9:35">
      <c r="I515" s="358"/>
      <c r="J515" s="358"/>
      <c r="K515" s="358"/>
      <c r="L515" s="358"/>
      <c r="M515" s="358"/>
      <c r="N515" s="358"/>
      <c r="O515" s="358"/>
      <c r="P515" s="358"/>
      <c r="Q515" s="358"/>
      <c r="R515" s="358"/>
      <c r="S515" s="358"/>
      <c r="T515" s="358"/>
      <c r="U515" s="358"/>
      <c r="V515" s="358"/>
      <c r="W515" s="358"/>
      <c r="X515" s="358"/>
      <c r="Y515" s="358"/>
      <c r="Z515" s="358"/>
      <c r="AA515" s="358"/>
      <c r="AB515" s="358"/>
      <c r="AC515" s="358"/>
      <c r="AD515" s="358"/>
      <c r="AE515" s="358"/>
      <c r="AF515" s="358"/>
      <c r="AG515" s="358"/>
      <c r="AH515" s="358"/>
      <c r="AI515" s="358"/>
    </row>
    <row r="516" spans="9:35">
      <c r="I516" s="358"/>
      <c r="J516" s="358"/>
      <c r="K516" s="358"/>
      <c r="L516" s="358"/>
      <c r="M516" s="358"/>
      <c r="N516" s="358"/>
      <c r="O516" s="358"/>
      <c r="P516" s="358"/>
      <c r="Q516" s="358"/>
      <c r="R516" s="358"/>
      <c r="S516" s="358"/>
      <c r="T516" s="358"/>
      <c r="U516" s="358"/>
      <c r="V516" s="358"/>
      <c r="W516" s="358"/>
      <c r="X516" s="358"/>
      <c r="Y516" s="358"/>
      <c r="Z516" s="358"/>
      <c r="AA516" s="358"/>
      <c r="AB516" s="358"/>
      <c r="AC516" s="358"/>
      <c r="AD516" s="358"/>
      <c r="AE516" s="358"/>
      <c r="AF516" s="358"/>
      <c r="AG516" s="358"/>
      <c r="AH516" s="358"/>
      <c r="AI516" s="358"/>
    </row>
    <row r="517" spans="9:35">
      <c r="I517" s="358"/>
      <c r="J517" s="358"/>
      <c r="K517" s="358"/>
      <c r="L517" s="358"/>
      <c r="M517" s="358"/>
      <c r="N517" s="358"/>
      <c r="O517" s="358"/>
      <c r="P517" s="358"/>
      <c r="Q517" s="358"/>
      <c r="R517" s="358"/>
      <c r="S517" s="358"/>
      <c r="T517" s="358"/>
      <c r="U517" s="358"/>
      <c r="V517" s="358"/>
      <c r="W517" s="358"/>
      <c r="X517" s="358"/>
      <c r="Y517" s="358"/>
      <c r="Z517" s="358"/>
      <c r="AA517" s="358"/>
      <c r="AB517" s="358"/>
      <c r="AC517" s="358"/>
      <c r="AD517" s="358"/>
      <c r="AE517" s="358"/>
      <c r="AF517" s="358"/>
      <c r="AG517" s="358"/>
      <c r="AH517" s="358"/>
      <c r="AI517" s="358"/>
    </row>
    <row r="518" spans="9:35">
      <c r="I518" s="358"/>
      <c r="J518" s="358"/>
      <c r="K518" s="358"/>
      <c r="L518" s="358"/>
      <c r="M518" s="358"/>
      <c r="N518" s="358"/>
      <c r="O518" s="358"/>
      <c r="P518" s="358"/>
      <c r="Q518" s="358"/>
      <c r="R518" s="358"/>
      <c r="S518" s="358"/>
      <c r="T518" s="358"/>
      <c r="U518" s="358"/>
      <c r="V518" s="358"/>
      <c r="W518" s="358"/>
      <c r="X518" s="358"/>
      <c r="Y518" s="358"/>
      <c r="Z518" s="358"/>
      <c r="AA518" s="358"/>
      <c r="AB518" s="358"/>
      <c r="AC518" s="358"/>
      <c r="AD518" s="358"/>
      <c r="AE518" s="358"/>
      <c r="AF518" s="358"/>
      <c r="AG518" s="358"/>
      <c r="AH518" s="358"/>
      <c r="AI518" s="358"/>
    </row>
    <row r="519" spans="9:35">
      <c r="I519" s="358"/>
      <c r="J519" s="358"/>
      <c r="K519" s="358"/>
      <c r="L519" s="358"/>
      <c r="M519" s="358"/>
      <c r="N519" s="358"/>
      <c r="O519" s="358"/>
      <c r="P519" s="358"/>
      <c r="Q519" s="358"/>
      <c r="R519" s="358"/>
      <c r="S519" s="358"/>
      <c r="T519" s="358"/>
      <c r="U519" s="358"/>
      <c r="V519" s="358"/>
      <c r="W519" s="358"/>
      <c r="X519" s="358"/>
      <c r="Y519" s="358"/>
      <c r="Z519" s="358"/>
      <c r="AA519" s="358"/>
      <c r="AB519" s="358"/>
      <c r="AC519" s="358"/>
      <c r="AD519" s="358"/>
      <c r="AE519" s="358"/>
      <c r="AF519" s="358"/>
      <c r="AG519" s="358"/>
      <c r="AH519" s="358"/>
      <c r="AI519" s="358"/>
    </row>
    <row r="520" spans="9:35">
      <c r="I520" s="358"/>
      <c r="J520" s="358"/>
      <c r="K520" s="358"/>
      <c r="L520" s="358"/>
      <c r="M520" s="358"/>
      <c r="N520" s="358"/>
      <c r="O520" s="358"/>
      <c r="P520" s="358"/>
      <c r="Q520" s="358"/>
      <c r="R520" s="358"/>
      <c r="S520" s="358"/>
      <c r="T520" s="358"/>
      <c r="U520" s="358"/>
      <c r="V520" s="358"/>
      <c r="W520" s="358"/>
      <c r="X520" s="358"/>
      <c r="Y520" s="358"/>
      <c r="Z520" s="358"/>
      <c r="AA520" s="358"/>
      <c r="AB520" s="358"/>
      <c r="AC520" s="358"/>
      <c r="AD520" s="358"/>
      <c r="AE520" s="358"/>
      <c r="AF520" s="358"/>
      <c r="AG520" s="358"/>
      <c r="AH520" s="358"/>
      <c r="AI520" s="358"/>
    </row>
    <row r="521" spans="9:35">
      <c r="I521" s="358"/>
      <c r="J521" s="358"/>
      <c r="K521" s="358"/>
      <c r="L521" s="358"/>
      <c r="M521" s="358"/>
      <c r="N521" s="358"/>
      <c r="O521" s="358"/>
      <c r="P521" s="358"/>
      <c r="Q521" s="358"/>
      <c r="R521" s="358"/>
      <c r="S521" s="358"/>
      <c r="T521" s="358"/>
      <c r="U521" s="358"/>
      <c r="V521" s="358"/>
      <c r="W521" s="358"/>
      <c r="X521" s="358"/>
      <c r="Y521" s="358"/>
      <c r="Z521" s="358"/>
      <c r="AA521" s="358"/>
      <c r="AB521" s="358"/>
      <c r="AC521" s="358"/>
      <c r="AD521" s="358"/>
      <c r="AE521" s="358"/>
      <c r="AF521" s="358"/>
      <c r="AG521" s="358"/>
      <c r="AH521" s="358"/>
      <c r="AI521" s="358"/>
    </row>
    <row r="522" spans="9:35">
      <c r="I522" s="358"/>
      <c r="J522" s="358"/>
      <c r="K522" s="358"/>
      <c r="L522" s="358"/>
      <c r="M522" s="358"/>
      <c r="N522" s="358"/>
      <c r="O522" s="358"/>
      <c r="P522" s="358"/>
      <c r="Q522" s="358"/>
      <c r="R522" s="358"/>
      <c r="S522" s="358"/>
      <c r="T522" s="358"/>
      <c r="U522" s="358"/>
      <c r="V522" s="358"/>
      <c r="W522" s="358"/>
      <c r="X522" s="358"/>
      <c r="Y522" s="358"/>
      <c r="Z522" s="358"/>
      <c r="AA522" s="358"/>
      <c r="AB522" s="358"/>
      <c r="AC522" s="358"/>
      <c r="AD522" s="358"/>
      <c r="AE522" s="358"/>
      <c r="AF522" s="358"/>
      <c r="AG522" s="358"/>
      <c r="AH522" s="358"/>
      <c r="AI522" s="358"/>
    </row>
    <row r="523" spans="9:35">
      <c r="I523" s="358"/>
      <c r="J523" s="358"/>
      <c r="K523" s="358"/>
      <c r="L523" s="358"/>
      <c r="M523" s="358"/>
      <c r="N523" s="358"/>
      <c r="O523" s="358"/>
      <c r="P523" s="358"/>
      <c r="Q523" s="358"/>
      <c r="R523" s="358"/>
      <c r="S523" s="358"/>
      <c r="T523" s="358"/>
      <c r="U523" s="358"/>
      <c r="V523" s="358"/>
      <c r="W523" s="358"/>
      <c r="X523" s="358"/>
      <c r="Y523" s="358"/>
      <c r="Z523" s="358"/>
      <c r="AA523" s="358"/>
      <c r="AB523" s="358"/>
      <c r="AC523" s="358"/>
      <c r="AD523" s="358"/>
      <c r="AE523" s="358"/>
      <c r="AF523" s="358"/>
      <c r="AG523" s="358"/>
      <c r="AH523" s="358"/>
      <c r="AI523" s="358"/>
    </row>
    <row r="524" spans="9:35">
      <c r="I524" s="358"/>
      <c r="J524" s="358"/>
      <c r="K524" s="358"/>
      <c r="L524" s="358"/>
      <c r="M524" s="358"/>
      <c r="N524" s="358"/>
      <c r="O524" s="358"/>
      <c r="P524" s="358"/>
      <c r="Q524" s="358"/>
      <c r="R524" s="358"/>
      <c r="S524" s="358"/>
      <c r="T524" s="358"/>
      <c r="U524" s="358"/>
      <c r="V524" s="358"/>
      <c r="W524" s="358"/>
      <c r="X524" s="358"/>
      <c r="Y524" s="358"/>
      <c r="Z524" s="358"/>
      <c r="AA524" s="358"/>
      <c r="AB524" s="358"/>
      <c r="AC524" s="358"/>
      <c r="AD524" s="358"/>
      <c r="AE524" s="358"/>
      <c r="AF524" s="358"/>
      <c r="AG524" s="358"/>
      <c r="AH524" s="358"/>
      <c r="AI524" s="358"/>
    </row>
    <row r="525" spans="9:35">
      <c r="I525" s="358"/>
      <c r="J525" s="358"/>
      <c r="K525" s="358"/>
      <c r="L525" s="358"/>
      <c r="M525" s="358"/>
      <c r="N525" s="358"/>
      <c r="O525" s="358"/>
      <c r="P525" s="358"/>
      <c r="Q525" s="358"/>
      <c r="R525" s="358"/>
      <c r="S525" s="358"/>
      <c r="T525" s="358"/>
      <c r="U525" s="358"/>
      <c r="V525" s="358"/>
      <c r="W525" s="358"/>
      <c r="X525" s="358"/>
      <c r="Y525" s="358"/>
      <c r="Z525" s="358"/>
      <c r="AA525" s="358"/>
      <c r="AB525" s="358"/>
      <c r="AC525" s="358"/>
      <c r="AD525" s="358"/>
      <c r="AE525" s="358"/>
      <c r="AF525" s="358"/>
      <c r="AG525" s="358"/>
      <c r="AH525" s="358"/>
      <c r="AI525" s="358"/>
    </row>
    <row r="526" spans="9:35">
      <c r="I526" s="358"/>
      <c r="J526" s="358"/>
      <c r="K526" s="358"/>
      <c r="L526" s="358"/>
      <c r="M526" s="358"/>
      <c r="N526" s="358"/>
      <c r="O526" s="358"/>
      <c r="P526" s="358"/>
      <c r="Q526" s="358"/>
      <c r="R526" s="358"/>
      <c r="S526" s="358"/>
      <c r="T526" s="358"/>
      <c r="U526" s="358"/>
      <c r="V526" s="358"/>
      <c r="W526" s="358"/>
      <c r="X526" s="358"/>
      <c r="Y526" s="358"/>
      <c r="Z526" s="358"/>
      <c r="AA526" s="358"/>
      <c r="AB526" s="358"/>
      <c r="AC526" s="358"/>
      <c r="AD526" s="358"/>
      <c r="AE526" s="358"/>
      <c r="AF526" s="358"/>
      <c r="AG526" s="358"/>
      <c r="AH526" s="358"/>
      <c r="AI526" s="358"/>
    </row>
    <row r="527" spans="9:35">
      <c r="I527" s="358"/>
      <c r="J527" s="358"/>
      <c r="K527" s="358"/>
      <c r="L527" s="358"/>
      <c r="M527" s="358"/>
      <c r="N527" s="358"/>
      <c r="O527" s="358"/>
      <c r="P527" s="358"/>
      <c r="Q527" s="358"/>
      <c r="R527" s="358"/>
      <c r="S527" s="358"/>
      <c r="T527" s="358"/>
      <c r="U527" s="358"/>
      <c r="V527" s="358"/>
      <c r="W527" s="358"/>
      <c r="X527" s="358"/>
      <c r="Y527" s="358"/>
      <c r="Z527" s="358"/>
      <c r="AA527" s="358"/>
      <c r="AB527" s="358"/>
      <c r="AC527" s="358"/>
      <c r="AD527" s="358"/>
      <c r="AE527" s="358"/>
      <c r="AF527" s="358"/>
      <c r="AG527" s="358"/>
      <c r="AH527" s="358"/>
      <c r="AI527" s="358"/>
    </row>
    <row r="528" spans="9:35">
      <c r="I528" s="358"/>
      <c r="J528" s="358"/>
      <c r="K528" s="358"/>
      <c r="L528" s="358"/>
      <c r="M528" s="358"/>
      <c r="N528" s="358"/>
      <c r="O528" s="358"/>
      <c r="P528" s="358"/>
      <c r="Q528" s="358"/>
      <c r="R528" s="358"/>
      <c r="S528" s="358"/>
      <c r="T528" s="358"/>
      <c r="U528" s="358"/>
      <c r="V528" s="358"/>
      <c r="W528" s="358"/>
      <c r="X528" s="358"/>
      <c r="Y528" s="358"/>
      <c r="Z528" s="358"/>
      <c r="AA528" s="358"/>
      <c r="AB528" s="358"/>
      <c r="AC528" s="358"/>
      <c r="AD528" s="358"/>
      <c r="AE528" s="358"/>
      <c r="AF528" s="358"/>
      <c r="AG528" s="358"/>
      <c r="AH528" s="358"/>
      <c r="AI528" s="358"/>
    </row>
    <row r="529" spans="9:35">
      <c r="I529" s="358"/>
      <c r="J529" s="358"/>
      <c r="K529" s="358"/>
      <c r="L529" s="358"/>
      <c r="M529" s="358"/>
      <c r="N529" s="358"/>
      <c r="O529" s="358"/>
      <c r="P529" s="358"/>
      <c r="Q529" s="358"/>
      <c r="R529" s="358"/>
      <c r="S529" s="358"/>
      <c r="T529" s="358"/>
      <c r="U529" s="358"/>
      <c r="V529" s="358"/>
      <c r="W529" s="358"/>
      <c r="X529" s="358"/>
      <c r="Y529" s="358"/>
      <c r="Z529" s="358"/>
      <c r="AA529" s="358"/>
      <c r="AB529" s="358"/>
      <c r="AC529" s="358"/>
      <c r="AD529" s="358"/>
      <c r="AE529" s="358"/>
      <c r="AF529" s="358"/>
      <c r="AG529" s="358"/>
      <c r="AH529" s="358"/>
      <c r="AI529" s="358"/>
    </row>
    <row r="530" spans="9:35">
      <c r="I530" s="358"/>
      <c r="J530" s="358"/>
      <c r="K530" s="358"/>
      <c r="L530" s="358"/>
      <c r="M530" s="358"/>
      <c r="N530" s="358"/>
      <c r="O530" s="358"/>
      <c r="P530" s="358"/>
      <c r="Q530" s="358"/>
      <c r="R530" s="358"/>
      <c r="S530" s="358"/>
      <c r="T530" s="358"/>
      <c r="U530" s="358"/>
      <c r="V530" s="358"/>
      <c r="W530" s="358"/>
      <c r="X530" s="358"/>
      <c r="Y530" s="358"/>
      <c r="Z530" s="358"/>
      <c r="AA530" s="358"/>
      <c r="AB530" s="358"/>
      <c r="AC530" s="358"/>
      <c r="AD530" s="358"/>
      <c r="AE530" s="358"/>
      <c r="AF530" s="358"/>
      <c r="AG530" s="358"/>
      <c r="AH530" s="358"/>
      <c r="AI530" s="358"/>
    </row>
    <row r="531" spans="9:35">
      <c r="I531" s="358"/>
      <c r="J531" s="358"/>
      <c r="K531" s="358"/>
      <c r="L531" s="358"/>
      <c r="M531" s="358"/>
      <c r="N531" s="358"/>
      <c r="O531" s="358"/>
      <c r="P531" s="358"/>
      <c r="Q531" s="358"/>
      <c r="R531" s="358"/>
      <c r="S531" s="358"/>
      <c r="T531" s="358"/>
      <c r="U531" s="358"/>
      <c r="V531" s="358"/>
      <c r="W531" s="358"/>
      <c r="X531" s="358"/>
      <c r="Y531" s="358"/>
      <c r="Z531" s="358"/>
      <c r="AA531" s="358"/>
      <c r="AB531" s="358"/>
      <c r="AC531" s="358"/>
      <c r="AD531" s="358"/>
      <c r="AE531" s="358"/>
      <c r="AF531" s="358"/>
      <c r="AG531" s="358"/>
      <c r="AH531" s="358"/>
      <c r="AI531" s="358"/>
    </row>
    <row r="532" spans="9:35">
      <c r="I532" s="358"/>
      <c r="J532" s="358"/>
      <c r="K532" s="358"/>
      <c r="L532" s="358"/>
      <c r="M532" s="358"/>
      <c r="N532" s="358"/>
      <c r="O532" s="358"/>
      <c r="P532" s="358"/>
      <c r="Q532" s="358"/>
      <c r="R532" s="358"/>
      <c r="S532" s="358"/>
      <c r="T532" s="358"/>
      <c r="U532" s="358"/>
      <c r="V532" s="358"/>
      <c r="W532" s="358"/>
      <c r="X532" s="358"/>
      <c r="Y532" s="358"/>
      <c r="Z532" s="358"/>
      <c r="AA532" s="358"/>
      <c r="AB532" s="358"/>
      <c r="AC532" s="358"/>
      <c r="AD532" s="358"/>
      <c r="AE532" s="358"/>
      <c r="AF532" s="358"/>
      <c r="AG532" s="358"/>
      <c r="AH532" s="358"/>
      <c r="AI532" s="358"/>
    </row>
    <row r="533" spans="9:35">
      <c r="I533" s="358"/>
      <c r="J533" s="358"/>
      <c r="K533" s="358"/>
      <c r="L533" s="358"/>
      <c r="M533" s="358"/>
      <c r="N533" s="358"/>
      <c r="O533" s="358"/>
      <c r="P533" s="358"/>
      <c r="Q533" s="358"/>
      <c r="R533" s="358"/>
      <c r="S533" s="358"/>
      <c r="T533" s="358"/>
      <c r="U533" s="358"/>
      <c r="V533" s="358"/>
      <c r="W533" s="358"/>
      <c r="X533" s="358"/>
      <c r="Y533" s="358"/>
      <c r="Z533" s="358"/>
      <c r="AA533" s="358"/>
      <c r="AB533" s="358"/>
      <c r="AC533" s="358"/>
      <c r="AD533" s="358"/>
      <c r="AE533" s="358"/>
      <c r="AF533" s="358"/>
      <c r="AG533" s="358"/>
      <c r="AH533" s="358"/>
      <c r="AI533" s="358"/>
    </row>
    <row r="534" spans="9:35">
      <c r="I534" s="358"/>
      <c r="J534" s="358"/>
      <c r="K534" s="358"/>
      <c r="L534" s="358"/>
      <c r="M534" s="358"/>
      <c r="N534" s="358"/>
      <c r="O534" s="358"/>
      <c r="P534" s="358"/>
      <c r="Q534" s="358"/>
      <c r="R534" s="358"/>
      <c r="S534" s="358"/>
      <c r="T534" s="358"/>
      <c r="U534" s="358"/>
      <c r="V534" s="358"/>
      <c r="W534" s="358"/>
      <c r="X534" s="358"/>
      <c r="Y534" s="358"/>
      <c r="Z534" s="358"/>
      <c r="AA534" s="358"/>
      <c r="AB534" s="358"/>
      <c r="AC534" s="358"/>
      <c r="AD534" s="358"/>
      <c r="AE534" s="358"/>
      <c r="AF534" s="358"/>
      <c r="AG534" s="358"/>
      <c r="AH534" s="358"/>
      <c r="AI534" s="358"/>
    </row>
    <row r="535" spans="9:35">
      <c r="I535" s="358"/>
      <c r="J535" s="358"/>
      <c r="K535" s="358"/>
      <c r="L535" s="358"/>
      <c r="M535" s="358"/>
      <c r="N535" s="358"/>
      <c r="O535" s="358"/>
      <c r="P535" s="358"/>
      <c r="Q535" s="358"/>
      <c r="R535" s="358"/>
      <c r="S535" s="358"/>
      <c r="T535" s="358"/>
      <c r="U535" s="358"/>
      <c r="V535" s="358"/>
      <c r="W535" s="358"/>
      <c r="X535" s="358"/>
      <c r="Y535" s="358"/>
      <c r="Z535" s="358"/>
      <c r="AA535" s="358"/>
      <c r="AB535" s="358"/>
      <c r="AC535" s="358"/>
      <c r="AD535" s="358"/>
      <c r="AE535" s="358"/>
      <c r="AF535" s="358"/>
      <c r="AG535" s="358"/>
      <c r="AH535" s="358"/>
      <c r="AI535" s="358"/>
    </row>
    <row r="536" spans="9:35">
      <c r="I536" s="358"/>
      <c r="J536" s="358"/>
      <c r="K536" s="358"/>
      <c r="L536" s="358"/>
      <c r="M536" s="358"/>
      <c r="N536" s="358"/>
      <c r="O536" s="358"/>
      <c r="P536" s="358"/>
      <c r="Q536" s="358"/>
      <c r="R536" s="358"/>
      <c r="S536" s="358"/>
      <c r="T536" s="358"/>
      <c r="U536" s="358"/>
      <c r="V536" s="358"/>
      <c r="W536" s="358"/>
      <c r="X536" s="358"/>
      <c r="Y536" s="358"/>
      <c r="Z536" s="358"/>
      <c r="AA536" s="358"/>
      <c r="AB536" s="358"/>
      <c r="AC536" s="358"/>
      <c r="AD536" s="358"/>
      <c r="AE536" s="358"/>
      <c r="AF536" s="358"/>
      <c r="AG536" s="358"/>
      <c r="AH536" s="358"/>
      <c r="AI536" s="358"/>
    </row>
    <row r="537" spans="9:35">
      <c r="I537" s="358"/>
      <c r="J537" s="358"/>
      <c r="K537" s="358"/>
      <c r="L537" s="358"/>
      <c r="M537" s="358"/>
      <c r="N537" s="358"/>
      <c r="O537" s="358"/>
      <c r="P537" s="358"/>
      <c r="Q537" s="358"/>
      <c r="R537" s="358"/>
      <c r="S537" s="358"/>
      <c r="T537" s="358"/>
      <c r="U537" s="358"/>
      <c r="V537" s="358"/>
      <c r="W537" s="358"/>
      <c r="X537" s="358"/>
      <c r="Y537" s="358"/>
      <c r="Z537" s="358"/>
      <c r="AA537" s="358"/>
      <c r="AB537" s="358"/>
      <c r="AC537" s="358"/>
      <c r="AD537" s="358"/>
      <c r="AE537" s="358"/>
      <c r="AF537" s="358"/>
      <c r="AG537" s="358"/>
      <c r="AH537" s="358"/>
      <c r="AI537" s="358"/>
    </row>
    <row r="538" spans="9:35">
      <c r="I538" s="358"/>
      <c r="J538" s="358"/>
      <c r="K538" s="358"/>
      <c r="L538" s="358"/>
      <c r="M538" s="358"/>
      <c r="N538" s="358"/>
      <c r="O538" s="358"/>
      <c r="P538" s="358"/>
      <c r="Q538" s="358"/>
      <c r="R538" s="358"/>
      <c r="S538" s="358"/>
      <c r="T538" s="358"/>
      <c r="U538" s="358"/>
      <c r="V538" s="358"/>
      <c r="W538" s="358"/>
      <c r="X538" s="358"/>
      <c r="Y538" s="358"/>
      <c r="Z538" s="358"/>
      <c r="AA538" s="358"/>
      <c r="AB538" s="358"/>
      <c r="AC538" s="358"/>
      <c r="AD538" s="358"/>
      <c r="AE538" s="358"/>
      <c r="AF538" s="358"/>
      <c r="AG538" s="358"/>
      <c r="AH538" s="358"/>
      <c r="AI538" s="358"/>
    </row>
    <row r="539" spans="9:35">
      <c r="I539" s="358"/>
      <c r="J539" s="358"/>
      <c r="K539" s="358"/>
      <c r="L539" s="358"/>
      <c r="M539" s="358"/>
      <c r="N539" s="358"/>
      <c r="O539" s="358"/>
      <c r="P539" s="358"/>
      <c r="Q539" s="358"/>
      <c r="R539" s="358"/>
      <c r="S539" s="358"/>
      <c r="T539" s="358"/>
      <c r="U539" s="358"/>
      <c r="V539" s="358"/>
      <c r="W539" s="358"/>
      <c r="X539" s="358"/>
      <c r="Y539" s="358"/>
      <c r="Z539" s="358"/>
      <c r="AA539" s="358"/>
      <c r="AB539" s="358"/>
      <c r="AC539" s="358"/>
      <c r="AD539" s="358"/>
      <c r="AE539" s="358"/>
      <c r="AF539" s="358"/>
      <c r="AG539" s="358"/>
      <c r="AH539" s="358"/>
      <c r="AI539" s="358"/>
    </row>
    <row r="540" spans="9:35">
      <c r="I540" s="358"/>
      <c r="J540" s="358"/>
      <c r="K540" s="358"/>
      <c r="L540" s="358"/>
      <c r="M540" s="358"/>
      <c r="N540" s="358"/>
      <c r="O540" s="358"/>
      <c r="P540" s="358"/>
      <c r="Q540" s="358"/>
      <c r="R540" s="358"/>
      <c r="S540" s="358"/>
      <c r="T540" s="358"/>
      <c r="U540" s="358"/>
      <c r="V540" s="358"/>
      <c r="W540" s="358"/>
      <c r="X540" s="358"/>
      <c r="Y540" s="358"/>
      <c r="Z540" s="358"/>
      <c r="AA540" s="358"/>
      <c r="AB540" s="358"/>
      <c r="AC540" s="358"/>
      <c r="AD540" s="358"/>
      <c r="AE540" s="358"/>
      <c r="AF540" s="358"/>
      <c r="AG540" s="358"/>
      <c r="AH540" s="358"/>
      <c r="AI540" s="358"/>
    </row>
    <row r="541" spans="9:35">
      <c r="I541" s="358"/>
      <c r="J541" s="358"/>
      <c r="K541" s="358"/>
      <c r="L541" s="358"/>
      <c r="M541" s="358"/>
      <c r="N541" s="358"/>
      <c r="O541" s="358"/>
      <c r="P541" s="358"/>
      <c r="Q541" s="358"/>
      <c r="R541" s="358"/>
      <c r="S541" s="358"/>
      <c r="T541" s="358"/>
      <c r="U541" s="358"/>
      <c r="V541" s="358"/>
      <c r="W541" s="358"/>
      <c r="X541" s="358"/>
      <c r="Y541" s="358"/>
      <c r="Z541" s="358"/>
      <c r="AA541" s="358"/>
      <c r="AB541" s="358"/>
      <c r="AC541" s="358"/>
      <c r="AD541" s="358"/>
      <c r="AE541" s="358"/>
      <c r="AF541" s="358"/>
      <c r="AG541" s="358"/>
      <c r="AH541" s="358"/>
      <c r="AI541" s="358"/>
    </row>
    <row r="542" spans="9:35">
      <c r="I542" s="358"/>
      <c r="J542" s="358"/>
      <c r="K542" s="358"/>
      <c r="L542" s="358"/>
      <c r="M542" s="358"/>
      <c r="N542" s="358"/>
      <c r="O542" s="358"/>
      <c r="P542" s="358"/>
      <c r="Q542" s="358"/>
      <c r="R542" s="358"/>
      <c r="S542" s="358"/>
      <c r="T542" s="358"/>
      <c r="U542" s="358"/>
      <c r="V542" s="358"/>
      <c r="W542" s="358"/>
      <c r="X542" s="358"/>
      <c r="Y542" s="358"/>
      <c r="Z542" s="358"/>
      <c r="AA542" s="358"/>
      <c r="AB542" s="358"/>
      <c r="AC542" s="358"/>
      <c r="AD542" s="358"/>
      <c r="AE542" s="358"/>
      <c r="AF542" s="358"/>
      <c r="AG542" s="358"/>
      <c r="AH542" s="358"/>
      <c r="AI542" s="358"/>
    </row>
    <row r="543" spans="9:35">
      <c r="I543" s="358"/>
      <c r="J543" s="358"/>
      <c r="K543" s="358"/>
      <c r="L543" s="358"/>
      <c r="M543" s="358"/>
      <c r="N543" s="358"/>
      <c r="O543" s="358"/>
      <c r="P543" s="358"/>
      <c r="Q543" s="358"/>
      <c r="R543" s="358"/>
      <c r="S543" s="358"/>
      <c r="T543" s="358"/>
      <c r="U543" s="358"/>
      <c r="V543" s="358"/>
      <c r="W543" s="358"/>
      <c r="X543" s="358"/>
      <c r="Y543" s="358"/>
      <c r="Z543" s="358"/>
      <c r="AA543" s="358"/>
      <c r="AB543" s="358"/>
      <c r="AC543" s="358"/>
      <c r="AD543" s="358"/>
      <c r="AE543" s="358"/>
      <c r="AF543" s="358"/>
      <c r="AG543" s="358"/>
      <c r="AH543" s="358"/>
      <c r="AI543" s="358"/>
    </row>
    <row r="544" spans="9:35">
      <c r="I544" s="358"/>
      <c r="J544" s="358"/>
      <c r="K544" s="358"/>
      <c r="L544" s="358"/>
      <c r="M544" s="358"/>
      <c r="N544" s="358"/>
      <c r="O544" s="358"/>
      <c r="P544" s="358"/>
      <c r="Q544" s="358"/>
      <c r="R544" s="358"/>
      <c r="S544" s="358"/>
      <c r="T544" s="358"/>
      <c r="U544" s="358"/>
      <c r="V544" s="358"/>
      <c r="W544" s="358"/>
      <c r="X544" s="358"/>
      <c r="Y544" s="358"/>
      <c r="Z544" s="358"/>
      <c r="AA544" s="358"/>
      <c r="AB544" s="358"/>
      <c r="AC544" s="358"/>
      <c r="AD544" s="358"/>
      <c r="AE544" s="358"/>
      <c r="AF544" s="358"/>
      <c r="AG544" s="358"/>
      <c r="AH544" s="358"/>
      <c r="AI544" s="358"/>
    </row>
    <row r="545" spans="9:35">
      <c r="I545" s="358"/>
      <c r="J545" s="358"/>
      <c r="K545" s="358"/>
      <c r="L545" s="358"/>
      <c r="M545" s="358"/>
      <c r="N545" s="358"/>
      <c r="O545" s="358"/>
      <c r="P545" s="358"/>
      <c r="Q545" s="358"/>
      <c r="R545" s="358"/>
      <c r="S545" s="358"/>
      <c r="T545" s="358"/>
      <c r="U545" s="358"/>
      <c r="V545" s="358"/>
      <c r="W545" s="358"/>
      <c r="X545" s="358"/>
      <c r="Y545" s="358"/>
      <c r="Z545" s="358"/>
      <c r="AA545" s="358"/>
      <c r="AB545" s="358"/>
      <c r="AC545" s="358"/>
      <c r="AD545" s="358"/>
      <c r="AE545" s="358"/>
      <c r="AF545" s="358"/>
      <c r="AG545" s="358"/>
      <c r="AH545" s="358"/>
      <c r="AI545" s="358"/>
    </row>
    <row r="546" spans="9:35">
      <c r="I546" s="358"/>
      <c r="J546" s="358"/>
      <c r="K546" s="358"/>
      <c r="L546" s="358"/>
      <c r="M546" s="358"/>
      <c r="N546" s="358"/>
      <c r="O546" s="358"/>
      <c r="P546" s="358"/>
      <c r="Q546" s="358"/>
      <c r="R546" s="358"/>
      <c r="S546" s="358"/>
      <c r="T546" s="358"/>
      <c r="U546" s="358"/>
      <c r="V546" s="358"/>
      <c r="W546" s="358"/>
      <c r="X546" s="358"/>
      <c r="Y546" s="358"/>
      <c r="Z546" s="358"/>
      <c r="AA546" s="358"/>
      <c r="AB546" s="358"/>
      <c r="AC546" s="358"/>
      <c r="AD546" s="358"/>
      <c r="AE546" s="358"/>
      <c r="AF546" s="358"/>
      <c r="AG546" s="358"/>
      <c r="AH546" s="358"/>
      <c r="AI546" s="358"/>
    </row>
    <row r="547" spans="9:35">
      <c r="I547" s="358"/>
      <c r="J547" s="358"/>
      <c r="K547" s="358"/>
      <c r="L547" s="358"/>
      <c r="M547" s="358"/>
      <c r="N547" s="358"/>
      <c r="O547" s="358"/>
      <c r="P547" s="358"/>
      <c r="Q547" s="358"/>
      <c r="R547" s="358"/>
      <c r="S547" s="358"/>
      <c r="T547" s="358"/>
      <c r="U547" s="358"/>
      <c r="V547" s="358"/>
      <c r="W547" s="358"/>
      <c r="X547" s="358"/>
      <c r="Y547" s="358"/>
      <c r="Z547" s="358"/>
      <c r="AA547" s="358"/>
      <c r="AB547" s="358"/>
      <c r="AC547" s="358"/>
      <c r="AD547" s="358"/>
      <c r="AE547" s="358"/>
      <c r="AF547" s="358"/>
      <c r="AG547" s="358"/>
      <c r="AH547" s="358"/>
      <c r="AI547" s="358"/>
    </row>
    <row r="548" spans="9:35">
      <c r="I548" s="358"/>
      <c r="J548" s="358"/>
      <c r="K548" s="358"/>
      <c r="L548" s="358"/>
      <c r="M548" s="358"/>
      <c r="N548" s="358"/>
      <c r="O548" s="358"/>
      <c r="P548" s="358"/>
      <c r="Q548" s="358"/>
      <c r="R548" s="358"/>
      <c r="S548" s="358"/>
      <c r="T548" s="358"/>
      <c r="U548" s="358"/>
      <c r="V548" s="358"/>
      <c r="W548" s="358"/>
      <c r="X548" s="358"/>
      <c r="Y548" s="358"/>
      <c r="Z548" s="358"/>
      <c r="AA548" s="358"/>
      <c r="AB548" s="358"/>
      <c r="AC548" s="358"/>
      <c r="AD548" s="358"/>
      <c r="AE548" s="358"/>
      <c r="AF548" s="358"/>
      <c r="AG548" s="358"/>
      <c r="AH548" s="358"/>
      <c r="AI548" s="358"/>
    </row>
    <row r="549" spans="9:35">
      <c r="I549" s="358"/>
      <c r="J549" s="358"/>
      <c r="K549" s="358"/>
      <c r="L549" s="358"/>
      <c r="M549" s="358"/>
      <c r="N549" s="358"/>
      <c r="O549" s="358"/>
      <c r="P549" s="358"/>
      <c r="Q549" s="358"/>
      <c r="R549" s="358"/>
      <c r="S549" s="358"/>
      <c r="T549" s="358"/>
      <c r="U549" s="358"/>
      <c r="V549" s="358"/>
      <c r="W549" s="358"/>
      <c r="X549" s="358"/>
      <c r="Y549" s="358"/>
      <c r="Z549" s="358"/>
      <c r="AA549" s="358"/>
      <c r="AB549" s="358"/>
      <c r="AC549" s="358"/>
      <c r="AD549" s="358"/>
      <c r="AE549" s="358"/>
      <c r="AF549" s="358"/>
      <c r="AG549" s="358"/>
      <c r="AH549" s="358"/>
      <c r="AI549" s="358"/>
    </row>
    <row r="550" spans="9:35">
      <c r="I550" s="358"/>
      <c r="J550" s="358"/>
      <c r="K550" s="358"/>
      <c r="L550" s="358"/>
      <c r="M550" s="358"/>
      <c r="N550" s="358"/>
      <c r="O550" s="358"/>
      <c r="P550" s="358"/>
      <c r="Q550" s="358"/>
      <c r="R550" s="358"/>
      <c r="S550" s="358"/>
      <c r="T550" s="358"/>
      <c r="U550" s="358"/>
      <c r="V550" s="358"/>
      <c r="W550" s="358"/>
      <c r="X550" s="358"/>
      <c r="Y550" s="358"/>
      <c r="Z550" s="358"/>
      <c r="AA550" s="358"/>
      <c r="AB550" s="358"/>
      <c r="AC550" s="358"/>
      <c r="AD550" s="358"/>
      <c r="AE550" s="358"/>
      <c r="AF550" s="358"/>
      <c r="AG550" s="358"/>
      <c r="AH550" s="358"/>
      <c r="AI550" s="358"/>
    </row>
    <row r="551" spans="9:35">
      <c r="I551" s="358"/>
      <c r="J551" s="358"/>
      <c r="K551" s="358"/>
      <c r="L551" s="358"/>
      <c r="M551" s="358"/>
      <c r="N551" s="358"/>
      <c r="O551" s="358"/>
      <c r="P551" s="358"/>
      <c r="Q551" s="358"/>
      <c r="R551" s="358"/>
      <c r="S551" s="358"/>
      <c r="T551" s="358"/>
      <c r="U551" s="358"/>
      <c r="V551" s="358"/>
      <c r="W551" s="358"/>
      <c r="X551" s="358"/>
      <c r="Y551" s="358"/>
      <c r="Z551" s="358"/>
      <c r="AA551" s="358"/>
      <c r="AB551" s="358"/>
      <c r="AC551" s="358"/>
      <c r="AD551" s="358"/>
      <c r="AE551" s="358"/>
      <c r="AF551" s="358"/>
      <c r="AG551" s="358"/>
      <c r="AH551" s="358"/>
      <c r="AI551" s="358"/>
    </row>
    <row r="552" spans="9:35">
      <c r="I552" s="358"/>
      <c r="J552" s="358"/>
      <c r="K552" s="358"/>
      <c r="L552" s="358"/>
      <c r="M552" s="358"/>
      <c r="N552" s="358"/>
      <c r="O552" s="358"/>
      <c r="P552" s="358"/>
      <c r="Q552" s="358"/>
      <c r="R552" s="358"/>
      <c r="S552" s="358"/>
      <c r="T552" s="358"/>
      <c r="U552" s="358"/>
      <c r="V552" s="358"/>
      <c r="W552" s="358"/>
      <c r="X552" s="358"/>
      <c r="Y552" s="358"/>
      <c r="Z552" s="358"/>
      <c r="AA552" s="358"/>
      <c r="AB552" s="358"/>
      <c r="AC552" s="358"/>
      <c r="AD552" s="358"/>
      <c r="AE552" s="358"/>
      <c r="AF552" s="358"/>
      <c r="AG552" s="358"/>
      <c r="AH552" s="358"/>
      <c r="AI552" s="358"/>
    </row>
    <row r="553" spans="9:35">
      <c r="I553" s="358"/>
      <c r="J553" s="358"/>
      <c r="K553" s="358"/>
      <c r="L553" s="358"/>
      <c r="M553" s="358"/>
      <c r="N553" s="358"/>
      <c r="O553" s="358"/>
      <c r="P553" s="358"/>
      <c r="Q553" s="358"/>
      <c r="R553" s="358"/>
      <c r="S553" s="358"/>
      <c r="T553" s="358"/>
      <c r="U553" s="358"/>
      <c r="V553" s="358"/>
      <c r="W553" s="358"/>
      <c r="X553" s="358"/>
      <c r="Y553" s="358"/>
      <c r="Z553" s="358"/>
      <c r="AA553" s="358"/>
      <c r="AB553" s="358"/>
      <c r="AC553" s="358"/>
      <c r="AD553" s="358"/>
      <c r="AE553" s="358"/>
      <c r="AF553" s="358"/>
      <c r="AG553" s="358"/>
      <c r="AH553" s="358"/>
      <c r="AI553" s="358"/>
    </row>
    <row r="554" spans="9:35">
      <c r="I554" s="358"/>
      <c r="J554" s="358"/>
      <c r="K554" s="358"/>
      <c r="L554" s="358"/>
      <c r="M554" s="358"/>
      <c r="N554" s="358"/>
      <c r="O554" s="358"/>
      <c r="P554" s="358"/>
      <c r="Q554" s="358"/>
      <c r="R554" s="358"/>
      <c r="S554" s="358"/>
      <c r="T554" s="358"/>
      <c r="U554" s="358"/>
      <c r="V554" s="358"/>
      <c r="W554" s="358"/>
      <c r="X554" s="358"/>
      <c r="Y554" s="358"/>
      <c r="Z554" s="358"/>
      <c r="AA554" s="358"/>
      <c r="AB554" s="358"/>
      <c r="AC554" s="358"/>
      <c r="AD554" s="358"/>
      <c r="AE554" s="358"/>
      <c r="AF554" s="358"/>
      <c r="AG554" s="358"/>
      <c r="AH554" s="358"/>
      <c r="AI554" s="358"/>
    </row>
    <row r="555" spans="9:35">
      <c r="I555" s="358"/>
      <c r="J555" s="358"/>
      <c r="K555" s="358"/>
      <c r="L555" s="358"/>
      <c r="M555" s="358"/>
      <c r="N555" s="358"/>
      <c r="O555" s="358"/>
      <c r="P555" s="358"/>
      <c r="Q555" s="358"/>
      <c r="R555" s="358"/>
      <c r="S555" s="358"/>
      <c r="T555" s="358"/>
      <c r="U555" s="358"/>
      <c r="V555" s="358"/>
      <c r="W555" s="358"/>
      <c r="X555" s="358"/>
      <c r="Y555" s="358"/>
      <c r="Z555" s="358"/>
      <c r="AA555" s="358"/>
      <c r="AB555" s="358"/>
      <c r="AC555" s="358"/>
      <c r="AD555" s="358"/>
      <c r="AE555" s="358"/>
      <c r="AF555" s="358"/>
      <c r="AG555" s="358"/>
      <c r="AH555" s="358"/>
      <c r="AI555" s="358"/>
    </row>
    <row r="556" spans="9:35">
      <c r="I556" s="358"/>
      <c r="J556" s="358"/>
      <c r="K556" s="358"/>
      <c r="L556" s="358"/>
      <c r="M556" s="358"/>
      <c r="N556" s="358"/>
      <c r="O556" s="358"/>
      <c r="P556" s="358"/>
      <c r="Q556" s="358"/>
      <c r="R556" s="358"/>
      <c r="S556" s="358"/>
      <c r="T556" s="358"/>
      <c r="U556" s="358"/>
      <c r="V556" s="358"/>
      <c r="W556" s="358"/>
      <c r="X556" s="358"/>
      <c r="Y556" s="358"/>
      <c r="Z556" s="358"/>
      <c r="AA556" s="358"/>
      <c r="AB556" s="358"/>
      <c r="AC556" s="358"/>
      <c r="AD556" s="358"/>
      <c r="AE556" s="358"/>
      <c r="AF556" s="358"/>
      <c r="AG556" s="358"/>
      <c r="AH556" s="358"/>
      <c r="AI556" s="358"/>
    </row>
    <row r="557" spans="9:35">
      <c r="I557" s="358"/>
      <c r="J557" s="358"/>
      <c r="K557" s="358"/>
      <c r="L557" s="358"/>
      <c r="M557" s="358"/>
      <c r="N557" s="358"/>
      <c r="O557" s="358"/>
      <c r="P557" s="358"/>
      <c r="Q557" s="358"/>
      <c r="R557" s="358"/>
      <c r="S557" s="358"/>
      <c r="T557" s="358"/>
      <c r="U557" s="358"/>
      <c r="V557" s="358"/>
      <c r="W557" s="358"/>
      <c r="X557" s="358"/>
      <c r="Y557" s="358"/>
      <c r="Z557" s="358"/>
      <c r="AA557" s="358"/>
      <c r="AB557" s="358"/>
      <c r="AC557" s="358"/>
      <c r="AD557" s="358"/>
      <c r="AE557" s="358"/>
      <c r="AF557" s="358"/>
      <c r="AG557" s="358"/>
      <c r="AH557" s="358"/>
      <c r="AI557" s="358"/>
    </row>
    <row r="558" spans="9:35">
      <c r="I558" s="358"/>
      <c r="J558" s="358"/>
      <c r="K558" s="358"/>
      <c r="L558" s="358"/>
      <c r="M558" s="358"/>
      <c r="N558" s="358"/>
      <c r="O558" s="358"/>
      <c r="P558" s="358"/>
      <c r="Q558" s="358"/>
      <c r="R558" s="358"/>
      <c r="S558" s="358"/>
      <c r="T558" s="358"/>
      <c r="U558" s="358"/>
      <c r="V558" s="358"/>
      <c r="W558" s="358"/>
      <c r="X558" s="358"/>
      <c r="Y558" s="358"/>
      <c r="Z558" s="358"/>
      <c r="AA558" s="358"/>
      <c r="AB558" s="358"/>
      <c r="AC558" s="358"/>
      <c r="AD558" s="358"/>
      <c r="AE558" s="358"/>
      <c r="AF558" s="358"/>
      <c r="AG558" s="358"/>
      <c r="AH558" s="358"/>
      <c r="AI558" s="358"/>
    </row>
    <row r="559" spans="9:35">
      <c r="I559" s="358"/>
      <c r="J559" s="358"/>
      <c r="K559" s="358"/>
      <c r="L559" s="358"/>
      <c r="M559" s="358"/>
      <c r="N559" s="358"/>
      <c r="O559" s="358"/>
      <c r="P559" s="358"/>
      <c r="Q559" s="358"/>
      <c r="R559" s="358"/>
      <c r="S559" s="358"/>
      <c r="T559" s="358"/>
      <c r="U559" s="358"/>
      <c r="V559" s="358"/>
      <c r="W559" s="358"/>
      <c r="X559" s="358"/>
      <c r="Y559" s="358"/>
      <c r="Z559" s="358"/>
      <c r="AA559" s="358"/>
      <c r="AB559" s="358"/>
      <c r="AC559" s="358"/>
      <c r="AD559" s="358"/>
      <c r="AE559" s="358"/>
      <c r="AF559" s="358"/>
      <c r="AG559" s="358"/>
      <c r="AH559" s="358"/>
      <c r="AI559" s="358"/>
    </row>
    <row r="560" spans="9:35">
      <c r="I560" s="358"/>
      <c r="J560" s="358"/>
      <c r="K560" s="358"/>
      <c r="L560" s="358"/>
      <c r="M560" s="358"/>
      <c r="N560" s="358"/>
      <c r="O560" s="358"/>
      <c r="P560" s="358"/>
      <c r="Q560" s="358"/>
      <c r="R560" s="358"/>
      <c r="S560" s="358"/>
      <c r="T560" s="358"/>
      <c r="U560" s="358"/>
      <c r="V560" s="358"/>
      <c r="W560" s="358"/>
      <c r="X560" s="358"/>
      <c r="Y560" s="358"/>
      <c r="Z560" s="358"/>
      <c r="AA560" s="358"/>
      <c r="AB560" s="358"/>
      <c r="AC560" s="358"/>
      <c r="AD560" s="358"/>
      <c r="AE560" s="358"/>
      <c r="AF560" s="358"/>
      <c r="AG560" s="358"/>
      <c r="AH560" s="358"/>
      <c r="AI560" s="358"/>
    </row>
    <row r="561" spans="9:35">
      <c r="I561" s="358"/>
      <c r="J561" s="358"/>
      <c r="K561" s="358"/>
      <c r="L561" s="358"/>
      <c r="M561" s="358"/>
      <c r="N561" s="358"/>
      <c r="O561" s="358"/>
      <c r="P561" s="358"/>
      <c r="Q561" s="358"/>
      <c r="R561" s="358"/>
      <c r="S561" s="358"/>
      <c r="T561" s="358"/>
      <c r="U561" s="358"/>
      <c r="V561" s="358"/>
      <c r="W561" s="358"/>
      <c r="X561" s="358"/>
      <c r="Y561" s="358"/>
      <c r="Z561" s="358"/>
      <c r="AA561" s="358"/>
      <c r="AB561" s="358"/>
      <c r="AC561" s="358"/>
      <c r="AD561" s="358"/>
      <c r="AE561" s="358"/>
      <c r="AF561" s="358"/>
      <c r="AG561" s="358"/>
      <c r="AH561" s="358"/>
      <c r="AI561" s="358"/>
    </row>
    <row r="562" spans="9:35">
      <c r="I562" s="358"/>
      <c r="J562" s="358"/>
      <c r="K562" s="358"/>
      <c r="L562" s="358"/>
      <c r="M562" s="358"/>
      <c r="N562" s="358"/>
      <c r="O562" s="358"/>
      <c r="P562" s="358"/>
      <c r="Q562" s="358"/>
      <c r="R562" s="358"/>
      <c r="S562" s="358"/>
      <c r="T562" s="358"/>
      <c r="U562" s="358"/>
      <c r="V562" s="358"/>
      <c r="W562" s="358"/>
      <c r="X562" s="358"/>
      <c r="Y562" s="358"/>
      <c r="Z562" s="358"/>
      <c r="AA562" s="358"/>
      <c r="AB562" s="358"/>
      <c r="AC562" s="358"/>
      <c r="AD562" s="358"/>
      <c r="AE562" s="358"/>
      <c r="AF562" s="358"/>
      <c r="AG562" s="358"/>
      <c r="AH562" s="358"/>
      <c r="AI562" s="358"/>
    </row>
    <row r="563" spans="9:35">
      <c r="I563" s="358"/>
      <c r="J563" s="358"/>
      <c r="K563" s="358"/>
      <c r="L563" s="358"/>
      <c r="M563" s="358"/>
      <c r="N563" s="358"/>
      <c r="O563" s="358"/>
      <c r="P563" s="358"/>
      <c r="Q563" s="358"/>
      <c r="R563" s="358"/>
      <c r="S563" s="358"/>
      <c r="T563" s="358"/>
      <c r="U563" s="358"/>
      <c r="V563" s="358"/>
      <c r="W563" s="358"/>
      <c r="X563" s="358"/>
      <c r="Y563" s="358"/>
      <c r="Z563" s="358"/>
      <c r="AA563" s="358"/>
      <c r="AB563" s="358"/>
      <c r="AC563" s="358"/>
      <c r="AD563" s="358"/>
      <c r="AE563" s="358"/>
      <c r="AF563" s="358"/>
      <c r="AG563" s="358"/>
      <c r="AH563" s="358"/>
      <c r="AI563" s="358"/>
    </row>
    <row r="564" spans="9:35">
      <c r="I564" s="358"/>
      <c r="J564" s="358"/>
      <c r="K564" s="358"/>
      <c r="L564" s="358"/>
      <c r="M564" s="358"/>
      <c r="N564" s="358"/>
      <c r="O564" s="358"/>
      <c r="P564" s="358"/>
      <c r="Q564" s="358"/>
      <c r="R564" s="358"/>
      <c r="S564" s="358"/>
      <c r="T564" s="358"/>
      <c r="U564" s="358"/>
      <c r="V564" s="358"/>
      <c r="W564" s="358"/>
      <c r="X564" s="358"/>
      <c r="Y564" s="358"/>
      <c r="Z564" s="358"/>
      <c r="AA564" s="358"/>
      <c r="AB564" s="358"/>
      <c r="AC564" s="358"/>
      <c r="AD564" s="358"/>
      <c r="AE564" s="358"/>
      <c r="AF564" s="358"/>
      <c r="AG564" s="358"/>
      <c r="AH564" s="358"/>
      <c r="AI564" s="358"/>
    </row>
    <row r="565" spans="9:35">
      <c r="I565" s="358"/>
      <c r="J565" s="358"/>
      <c r="K565" s="358"/>
      <c r="L565" s="358"/>
      <c r="M565" s="358"/>
      <c r="N565" s="358"/>
      <c r="O565" s="358"/>
      <c r="P565" s="358"/>
      <c r="Q565" s="358"/>
      <c r="R565" s="358"/>
      <c r="S565" s="358"/>
      <c r="T565" s="358"/>
      <c r="U565" s="358"/>
      <c r="V565" s="358"/>
      <c r="W565" s="358"/>
      <c r="X565" s="358"/>
      <c r="Y565" s="358"/>
      <c r="Z565" s="358"/>
      <c r="AA565" s="358"/>
      <c r="AB565" s="358"/>
      <c r="AC565" s="358"/>
      <c r="AD565" s="358"/>
      <c r="AE565" s="358"/>
      <c r="AF565" s="358"/>
      <c r="AG565" s="358"/>
      <c r="AH565" s="358"/>
      <c r="AI565" s="358"/>
    </row>
    <row r="566" spans="9:35">
      <c r="I566" s="358"/>
      <c r="J566" s="358"/>
      <c r="K566" s="358"/>
      <c r="L566" s="358"/>
      <c r="M566" s="358"/>
      <c r="N566" s="358"/>
      <c r="O566" s="358"/>
      <c r="P566" s="358"/>
      <c r="Q566" s="358"/>
      <c r="R566" s="358"/>
      <c r="S566" s="358"/>
      <c r="T566" s="358"/>
      <c r="U566" s="358"/>
      <c r="V566" s="358"/>
      <c r="W566" s="358"/>
      <c r="X566" s="358"/>
      <c r="Y566" s="358"/>
      <c r="Z566" s="358"/>
      <c r="AA566" s="358"/>
      <c r="AB566" s="358"/>
      <c r="AC566" s="358"/>
      <c r="AD566" s="358"/>
      <c r="AE566" s="358"/>
      <c r="AF566" s="358"/>
      <c r="AG566" s="358"/>
      <c r="AH566" s="358"/>
      <c r="AI566" s="358"/>
    </row>
    <row r="567" spans="9:35">
      <c r="I567" s="358"/>
      <c r="J567" s="358"/>
      <c r="K567" s="358"/>
      <c r="L567" s="358"/>
      <c r="M567" s="358"/>
      <c r="N567" s="358"/>
      <c r="O567" s="358"/>
      <c r="P567" s="358"/>
      <c r="Q567" s="358"/>
      <c r="R567" s="358"/>
      <c r="S567" s="358"/>
      <c r="T567" s="358"/>
      <c r="U567" s="358"/>
      <c r="V567" s="358"/>
      <c r="W567" s="358"/>
      <c r="X567" s="358"/>
      <c r="Y567" s="358"/>
      <c r="Z567" s="358"/>
      <c r="AA567" s="358"/>
      <c r="AB567" s="358"/>
      <c r="AC567" s="358"/>
      <c r="AD567" s="358"/>
      <c r="AE567" s="358"/>
      <c r="AF567" s="358"/>
      <c r="AG567" s="358"/>
      <c r="AH567" s="358"/>
      <c r="AI567" s="358"/>
    </row>
    <row r="568" spans="9:35">
      <c r="I568" s="358"/>
      <c r="J568" s="358"/>
      <c r="K568" s="358"/>
      <c r="L568" s="358"/>
      <c r="M568" s="358"/>
      <c r="N568" s="358"/>
      <c r="O568" s="358"/>
      <c r="P568" s="358"/>
      <c r="Q568" s="358"/>
      <c r="R568" s="358"/>
      <c r="S568" s="358"/>
      <c r="T568" s="358"/>
      <c r="U568" s="358"/>
      <c r="V568" s="358"/>
      <c r="W568" s="358"/>
      <c r="X568" s="358"/>
      <c r="Y568" s="358"/>
      <c r="Z568" s="358"/>
      <c r="AA568" s="358"/>
      <c r="AB568" s="358"/>
      <c r="AC568" s="358"/>
      <c r="AD568" s="358"/>
      <c r="AE568" s="358"/>
      <c r="AF568" s="358"/>
      <c r="AG568" s="358"/>
      <c r="AH568" s="358"/>
      <c r="AI568" s="358"/>
    </row>
    <row r="569" spans="9:35">
      <c r="I569" s="358"/>
      <c r="J569" s="358"/>
      <c r="K569" s="358"/>
      <c r="L569" s="358"/>
      <c r="M569" s="358"/>
      <c r="N569" s="358"/>
      <c r="O569" s="358"/>
      <c r="P569" s="358"/>
      <c r="Q569" s="358"/>
      <c r="R569" s="358"/>
      <c r="S569" s="358"/>
      <c r="T569" s="358"/>
      <c r="U569" s="358"/>
      <c r="V569" s="358"/>
      <c r="W569" s="358"/>
      <c r="X569" s="358"/>
      <c r="Y569" s="358"/>
      <c r="Z569" s="358"/>
      <c r="AA569" s="358"/>
      <c r="AB569" s="358"/>
      <c r="AC569" s="358"/>
      <c r="AD569" s="358"/>
      <c r="AE569" s="358"/>
      <c r="AF569" s="358"/>
      <c r="AG569" s="358"/>
      <c r="AH569" s="358"/>
      <c r="AI569" s="358"/>
    </row>
    <row r="570" spans="9:35">
      <c r="I570" s="358"/>
      <c r="J570" s="358"/>
      <c r="K570" s="358"/>
      <c r="L570" s="358"/>
      <c r="M570" s="358"/>
      <c r="N570" s="358"/>
      <c r="O570" s="358"/>
      <c r="P570" s="358"/>
      <c r="Q570" s="358"/>
      <c r="R570" s="358"/>
      <c r="S570" s="358"/>
      <c r="T570" s="358"/>
      <c r="U570" s="358"/>
      <c r="V570" s="358"/>
      <c r="W570" s="358"/>
      <c r="X570" s="358"/>
      <c r="Y570" s="358"/>
      <c r="Z570" s="358"/>
      <c r="AA570" s="358"/>
      <c r="AB570" s="358"/>
      <c r="AC570" s="358"/>
      <c r="AD570" s="358"/>
      <c r="AE570" s="358"/>
      <c r="AF570" s="358"/>
      <c r="AG570" s="358"/>
      <c r="AH570" s="358"/>
      <c r="AI570" s="358"/>
    </row>
    <row r="571" spans="9:35">
      <c r="I571" s="358"/>
      <c r="J571" s="358"/>
      <c r="K571" s="358"/>
      <c r="L571" s="358"/>
      <c r="M571" s="358"/>
      <c r="N571" s="358"/>
      <c r="O571" s="358"/>
      <c r="P571" s="358"/>
      <c r="Q571" s="358"/>
      <c r="R571" s="358"/>
      <c r="S571" s="358"/>
      <c r="T571" s="358"/>
      <c r="U571" s="358"/>
      <c r="V571" s="358"/>
      <c r="W571" s="358"/>
      <c r="X571" s="358"/>
      <c r="Y571" s="358"/>
      <c r="Z571" s="358"/>
      <c r="AA571" s="358"/>
      <c r="AB571" s="358"/>
      <c r="AC571" s="358"/>
      <c r="AD571" s="358"/>
      <c r="AE571" s="358"/>
      <c r="AF571" s="358"/>
      <c r="AG571" s="358"/>
      <c r="AH571" s="358"/>
      <c r="AI571" s="358"/>
    </row>
    <row r="572" spans="9:35">
      <c r="I572" s="358"/>
      <c r="J572" s="358"/>
      <c r="K572" s="358"/>
      <c r="L572" s="358"/>
      <c r="M572" s="358"/>
      <c r="N572" s="358"/>
      <c r="O572" s="358"/>
      <c r="P572" s="358"/>
      <c r="Q572" s="358"/>
      <c r="R572" s="358"/>
      <c r="S572" s="358"/>
      <c r="T572" s="358"/>
      <c r="U572" s="358"/>
      <c r="V572" s="358"/>
      <c r="W572" s="358"/>
      <c r="X572" s="358"/>
      <c r="Y572" s="358"/>
      <c r="Z572" s="358"/>
      <c r="AA572" s="358"/>
      <c r="AB572" s="358"/>
      <c r="AC572" s="358"/>
      <c r="AD572" s="358"/>
      <c r="AE572" s="358"/>
      <c r="AF572" s="358"/>
      <c r="AG572" s="358"/>
      <c r="AH572" s="358"/>
      <c r="AI572" s="358"/>
    </row>
    <row r="573" spans="9:35">
      <c r="I573" s="358"/>
      <c r="J573" s="358"/>
      <c r="K573" s="358"/>
      <c r="L573" s="358"/>
      <c r="M573" s="358"/>
      <c r="N573" s="358"/>
      <c r="O573" s="358"/>
      <c r="P573" s="358"/>
      <c r="Q573" s="358"/>
      <c r="R573" s="358"/>
      <c r="S573" s="358"/>
      <c r="T573" s="358"/>
      <c r="U573" s="358"/>
      <c r="V573" s="358"/>
      <c r="W573" s="358"/>
      <c r="X573" s="358"/>
      <c r="Y573" s="358"/>
      <c r="Z573" s="358"/>
      <c r="AA573" s="358"/>
      <c r="AB573" s="358"/>
      <c r="AC573" s="358"/>
      <c r="AD573" s="358"/>
      <c r="AE573" s="358"/>
      <c r="AF573" s="358"/>
      <c r="AG573" s="358"/>
      <c r="AH573" s="358"/>
      <c r="AI573" s="358"/>
    </row>
    <row r="574" spans="9:35">
      <c r="I574" s="358"/>
      <c r="J574" s="358"/>
      <c r="K574" s="358"/>
      <c r="L574" s="358"/>
      <c r="M574" s="358"/>
      <c r="N574" s="358"/>
      <c r="O574" s="358"/>
      <c r="P574" s="358"/>
      <c r="Q574" s="358"/>
      <c r="R574" s="358"/>
      <c r="S574" s="358"/>
      <c r="T574" s="358"/>
      <c r="U574" s="358"/>
      <c r="V574" s="358"/>
      <c r="W574" s="358"/>
      <c r="X574" s="358"/>
      <c r="Y574" s="358"/>
      <c r="Z574" s="358"/>
      <c r="AA574" s="358"/>
      <c r="AB574" s="358"/>
      <c r="AC574" s="358"/>
      <c r="AD574" s="358"/>
      <c r="AE574" s="358"/>
      <c r="AF574" s="358"/>
      <c r="AG574" s="358"/>
      <c r="AH574" s="358"/>
      <c r="AI574" s="358"/>
    </row>
    <row r="575" spans="9:35">
      <c r="I575" s="358"/>
      <c r="J575" s="358"/>
      <c r="K575" s="358"/>
      <c r="L575" s="358"/>
      <c r="M575" s="358"/>
      <c r="N575" s="358"/>
      <c r="O575" s="358"/>
      <c r="P575" s="358"/>
      <c r="Q575" s="358"/>
      <c r="R575" s="358"/>
      <c r="S575" s="358"/>
      <c r="T575" s="358"/>
      <c r="U575" s="358"/>
      <c r="V575" s="358"/>
      <c r="W575" s="358"/>
      <c r="X575" s="358"/>
      <c r="Y575" s="358"/>
      <c r="Z575" s="358"/>
      <c r="AA575" s="358"/>
      <c r="AB575" s="358"/>
      <c r="AC575" s="358"/>
      <c r="AD575" s="358"/>
      <c r="AE575" s="358"/>
      <c r="AF575" s="358"/>
      <c r="AG575" s="358"/>
      <c r="AH575" s="358"/>
      <c r="AI575" s="358"/>
    </row>
    <row r="576" spans="9:35">
      <c r="I576" s="358"/>
      <c r="J576" s="358"/>
      <c r="K576" s="358"/>
      <c r="L576" s="358"/>
      <c r="M576" s="358"/>
      <c r="N576" s="358"/>
      <c r="O576" s="358"/>
      <c r="P576" s="358"/>
      <c r="Q576" s="358"/>
      <c r="R576" s="358"/>
      <c r="S576" s="358"/>
      <c r="T576" s="358"/>
      <c r="U576" s="358"/>
      <c r="V576" s="358"/>
      <c r="W576" s="358"/>
      <c r="X576" s="358"/>
      <c r="Y576" s="358"/>
      <c r="Z576" s="358"/>
      <c r="AA576" s="358"/>
      <c r="AB576" s="358"/>
      <c r="AC576" s="358"/>
      <c r="AD576" s="358"/>
      <c r="AE576" s="358"/>
      <c r="AF576" s="358"/>
      <c r="AG576" s="358"/>
      <c r="AH576" s="358"/>
      <c r="AI576" s="358"/>
    </row>
    <row r="577" spans="9:35">
      <c r="I577" s="358"/>
      <c r="J577" s="358"/>
      <c r="K577" s="358"/>
      <c r="L577" s="358"/>
      <c r="M577" s="358"/>
      <c r="N577" s="358"/>
      <c r="O577" s="358"/>
      <c r="P577" s="358"/>
      <c r="Q577" s="358"/>
      <c r="R577" s="358"/>
      <c r="S577" s="358"/>
      <c r="T577" s="358"/>
      <c r="U577" s="358"/>
      <c r="V577" s="358"/>
      <c r="W577" s="358"/>
      <c r="X577" s="358"/>
      <c r="Y577" s="358"/>
      <c r="Z577" s="358"/>
      <c r="AA577" s="358"/>
      <c r="AB577" s="358"/>
      <c r="AC577" s="358"/>
      <c r="AD577" s="358"/>
      <c r="AE577" s="358"/>
      <c r="AF577" s="358"/>
      <c r="AG577" s="358"/>
      <c r="AH577" s="358"/>
      <c r="AI577" s="358"/>
    </row>
    <row r="578" spans="9:35">
      <c r="I578" s="358"/>
      <c r="J578" s="358"/>
      <c r="K578" s="358"/>
      <c r="L578" s="358"/>
      <c r="M578" s="358"/>
      <c r="N578" s="358"/>
      <c r="O578" s="358"/>
      <c r="P578" s="358"/>
      <c r="Q578" s="358"/>
      <c r="R578" s="358"/>
      <c r="S578" s="358"/>
      <c r="T578" s="358"/>
      <c r="U578" s="358"/>
      <c r="V578" s="358"/>
      <c r="W578" s="358"/>
      <c r="X578" s="358"/>
      <c r="Y578" s="358"/>
      <c r="Z578" s="358"/>
      <c r="AA578" s="358"/>
      <c r="AB578" s="358"/>
      <c r="AC578" s="358"/>
      <c r="AD578" s="358"/>
      <c r="AE578" s="358"/>
      <c r="AF578" s="358"/>
      <c r="AG578" s="358"/>
      <c r="AH578" s="358"/>
      <c r="AI578" s="358"/>
    </row>
    <row r="579" spans="9:35">
      <c r="I579" s="358"/>
      <c r="J579" s="358"/>
      <c r="K579" s="358"/>
      <c r="L579" s="358"/>
      <c r="M579" s="358"/>
      <c r="N579" s="358"/>
      <c r="O579" s="358"/>
      <c r="P579" s="358"/>
      <c r="Q579" s="358"/>
      <c r="R579" s="358"/>
      <c r="S579" s="358"/>
      <c r="T579" s="358"/>
      <c r="U579" s="358"/>
      <c r="V579" s="358"/>
      <c r="W579" s="358"/>
      <c r="X579" s="358"/>
      <c r="Y579" s="358"/>
      <c r="Z579" s="358"/>
      <c r="AA579" s="358"/>
      <c r="AB579" s="358"/>
      <c r="AC579" s="358"/>
      <c r="AD579" s="358"/>
      <c r="AE579" s="358"/>
      <c r="AF579" s="358"/>
      <c r="AG579" s="358"/>
      <c r="AH579" s="358"/>
      <c r="AI579" s="358"/>
    </row>
    <row r="580" spans="9:35">
      <c r="I580" s="358"/>
      <c r="J580" s="358"/>
      <c r="K580" s="358"/>
      <c r="L580" s="358"/>
      <c r="M580" s="358"/>
      <c r="N580" s="358"/>
      <c r="O580" s="358"/>
      <c r="P580" s="358"/>
      <c r="Q580" s="358"/>
      <c r="R580" s="358"/>
      <c r="S580" s="358"/>
      <c r="T580" s="358"/>
      <c r="U580" s="358"/>
      <c r="V580" s="358"/>
      <c r="W580" s="358"/>
      <c r="X580" s="358"/>
      <c r="Y580" s="358"/>
      <c r="Z580" s="358"/>
      <c r="AA580" s="358"/>
      <c r="AB580" s="358"/>
      <c r="AC580" s="358"/>
      <c r="AD580" s="358"/>
      <c r="AE580" s="358"/>
      <c r="AF580" s="358"/>
      <c r="AG580" s="358"/>
      <c r="AH580" s="358"/>
      <c r="AI580" s="358"/>
    </row>
    <row r="581" spans="9:35">
      <c r="I581" s="358"/>
      <c r="J581" s="358"/>
      <c r="K581" s="358"/>
      <c r="L581" s="358"/>
      <c r="M581" s="358"/>
      <c r="N581" s="358"/>
      <c r="O581" s="358"/>
      <c r="P581" s="358"/>
      <c r="Q581" s="358"/>
      <c r="R581" s="358"/>
      <c r="S581" s="358"/>
      <c r="T581" s="358"/>
      <c r="U581" s="358"/>
      <c r="V581" s="358"/>
      <c r="W581" s="358"/>
      <c r="X581" s="358"/>
      <c r="Y581" s="358"/>
      <c r="Z581" s="358"/>
      <c r="AA581" s="358"/>
      <c r="AB581" s="358"/>
      <c r="AC581" s="358"/>
      <c r="AD581" s="358"/>
      <c r="AE581" s="358"/>
      <c r="AF581" s="358"/>
      <c r="AG581" s="358"/>
      <c r="AH581" s="358"/>
      <c r="AI581" s="358"/>
    </row>
    <row r="582" spans="9:35">
      <c r="I582" s="358"/>
      <c r="J582" s="358"/>
      <c r="K582" s="358"/>
      <c r="L582" s="358"/>
      <c r="M582" s="358"/>
      <c r="N582" s="358"/>
      <c r="O582" s="358"/>
      <c r="P582" s="358"/>
      <c r="Q582" s="358"/>
      <c r="R582" s="358"/>
      <c r="S582" s="358"/>
      <c r="T582" s="358"/>
      <c r="U582" s="358"/>
      <c r="V582" s="358"/>
      <c r="W582" s="358"/>
      <c r="X582" s="358"/>
      <c r="Y582" s="358"/>
      <c r="Z582" s="358"/>
      <c r="AA582" s="358"/>
      <c r="AB582" s="358"/>
      <c r="AC582" s="358"/>
      <c r="AD582" s="358"/>
      <c r="AE582" s="358"/>
      <c r="AF582" s="358"/>
      <c r="AG582" s="358"/>
      <c r="AH582" s="358"/>
      <c r="AI582" s="358"/>
    </row>
    <row r="583" spans="9:35">
      <c r="I583" s="358"/>
      <c r="J583" s="358"/>
      <c r="K583" s="358"/>
      <c r="L583" s="358"/>
      <c r="M583" s="358"/>
      <c r="N583" s="358"/>
      <c r="O583" s="358"/>
      <c r="P583" s="358"/>
      <c r="Q583" s="358"/>
      <c r="R583" s="358"/>
      <c r="S583" s="358"/>
      <c r="T583" s="358"/>
      <c r="U583" s="358"/>
      <c r="V583" s="358"/>
      <c r="W583" s="358"/>
      <c r="X583" s="358"/>
      <c r="Y583" s="358"/>
      <c r="Z583" s="358"/>
      <c r="AA583" s="358"/>
      <c r="AB583" s="358"/>
      <c r="AC583" s="358"/>
      <c r="AD583" s="358"/>
      <c r="AE583" s="358"/>
      <c r="AF583" s="358"/>
      <c r="AG583" s="358"/>
      <c r="AH583" s="358"/>
      <c r="AI583" s="358"/>
    </row>
    <row r="584" spans="9:35">
      <c r="I584" s="358"/>
      <c r="J584" s="358"/>
      <c r="K584" s="358"/>
      <c r="L584" s="358"/>
      <c r="M584" s="358"/>
      <c r="N584" s="358"/>
      <c r="O584" s="358"/>
      <c r="P584" s="358"/>
      <c r="Q584" s="358"/>
      <c r="R584" s="358"/>
      <c r="S584" s="358"/>
      <c r="T584" s="358"/>
      <c r="U584" s="358"/>
      <c r="V584" s="358"/>
      <c r="W584" s="358"/>
      <c r="X584" s="358"/>
      <c r="Y584" s="358"/>
      <c r="Z584" s="358"/>
      <c r="AA584" s="358"/>
      <c r="AB584" s="358"/>
      <c r="AC584" s="358"/>
      <c r="AD584" s="358"/>
      <c r="AE584" s="358"/>
      <c r="AF584" s="358"/>
      <c r="AG584" s="358"/>
      <c r="AH584" s="358"/>
      <c r="AI584" s="358"/>
    </row>
    <row r="585" spans="9:35">
      <c r="I585" s="358"/>
      <c r="J585" s="358"/>
      <c r="K585" s="358"/>
      <c r="L585" s="358"/>
      <c r="M585" s="358"/>
      <c r="N585" s="358"/>
      <c r="O585" s="358"/>
      <c r="P585" s="358"/>
      <c r="Q585" s="358"/>
      <c r="R585" s="358"/>
      <c r="S585" s="358"/>
      <c r="T585" s="358"/>
      <c r="U585" s="358"/>
      <c r="V585" s="358"/>
      <c r="W585" s="358"/>
      <c r="X585" s="358"/>
      <c r="Y585" s="358"/>
      <c r="Z585" s="358"/>
      <c r="AA585" s="358"/>
      <c r="AB585" s="358"/>
      <c r="AC585" s="358"/>
      <c r="AD585" s="358"/>
      <c r="AE585" s="358"/>
      <c r="AF585" s="358"/>
      <c r="AG585" s="358"/>
      <c r="AH585" s="358"/>
      <c r="AI585" s="358"/>
    </row>
    <row r="586" spans="9:35">
      <c r="I586" s="358"/>
      <c r="J586" s="358"/>
      <c r="K586" s="358"/>
      <c r="L586" s="358"/>
      <c r="M586" s="358"/>
      <c r="N586" s="358"/>
      <c r="O586" s="358"/>
      <c r="P586" s="358"/>
      <c r="Q586" s="358"/>
      <c r="R586" s="358"/>
      <c r="S586" s="358"/>
      <c r="T586" s="358"/>
      <c r="U586" s="358"/>
      <c r="V586" s="358"/>
      <c r="W586" s="358"/>
      <c r="X586" s="358"/>
      <c r="Y586" s="358"/>
      <c r="Z586" s="358"/>
      <c r="AA586" s="358"/>
      <c r="AB586" s="358"/>
      <c r="AC586" s="358"/>
      <c r="AD586" s="358"/>
      <c r="AE586" s="358"/>
      <c r="AF586" s="358"/>
      <c r="AG586" s="358"/>
      <c r="AH586" s="358"/>
      <c r="AI586" s="358"/>
    </row>
    <row r="587" spans="9:35">
      <c r="I587" s="358"/>
      <c r="J587" s="358"/>
      <c r="K587" s="358"/>
      <c r="L587" s="358"/>
      <c r="M587" s="358"/>
      <c r="N587" s="358"/>
      <c r="O587" s="358"/>
      <c r="P587" s="358"/>
      <c r="Q587" s="358"/>
      <c r="R587" s="358"/>
      <c r="S587" s="358"/>
      <c r="T587" s="358"/>
      <c r="U587" s="358"/>
      <c r="V587" s="358"/>
      <c r="W587" s="358"/>
      <c r="X587" s="358"/>
      <c r="Y587" s="358"/>
      <c r="Z587" s="358"/>
      <c r="AA587" s="358"/>
      <c r="AB587" s="358"/>
      <c r="AC587" s="358"/>
      <c r="AD587" s="358"/>
      <c r="AE587" s="358"/>
      <c r="AF587" s="358"/>
      <c r="AG587" s="358"/>
      <c r="AH587" s="358"/>
      <c r="AI587" s="358"/>
    </row>
    <row r="588" spans="9:35">
      <c r="I588" s="358"/>
      <c r="J588" s="358"/>
      <c r="K588" s="358"/>
      <c r="L588" s="358"/>
      <c r="M588" s="358"/>
      <c r="N588" s="358"/>
      <c r="O588" s="358"/>
      <c r="P588" s="358"/>
      <c r="Q588" s="358"/>
      <c r="R588" s="358"/>
      <c r="S588" s="358"/>
      <c r="T588" s="358"/>
      <c r="U588" s="358"/>
      <c r="V588" s="358"/>
      <c r="W588" s="358"/>
      <c r="X588" s="358"/>
      <c r="Y588" s="358"/>
      <c r="Z588" s="358"/>
      <c r="AA588" s="358"/>
      <c r="AB588" s="358"/>
      <c r="AC588" s="358"/>
      <c r="AD588" s="358"/>
      <c r="AE588" s="358"/>
      <c r="AF588" s="358"/>
      <c r="AG588" s="358"/>
      <c r="AH588" s="358"/>
      <c r="AI588" s="358"/>
    </row>
    <row r="589" spans="9:35">
      <c r="I589" s="358"/>
      <c r="J589" s="358"/>
      <c r="K589" s="358"/>
      <c r="L589" s="358"/>
      <c r="M589" s="358"/>
      <c r="N589" s="358"/>
      <c r="O589" s="358"/>
      <c r="P589" s="358"/>
      <c r="Q589" s="358"/>
      <c r="R589" s="358"/>
      <c r="S589" s="358"/>
      <c r="T589" s="358"/>
      <c r="U589" s="358"/>
      <c r="V589" s="358"/>
      <c r="W589" s="358"/>
      <c r="X589" s="358"/>
      <c r="Y589" s="358"/>
      <c r="Z589" s="358"/>
      <c r="AA589" s="358"/>
      <c r="AB589" s="358"/>
      <c r="AC589" s="358"/>
      <c r="AD589" s="358"/>
      <c r="AE589" s="358"/>
      <c r="AF589" s="358"/>
      <c r="AG589" s="358"/>
      <c r="AH589" s="358"/>
      <c r="AI589" s="358"/>
    </row>
    <row r="590" spans="9:35">
      <c r="I590" s="358"/>
      <c r="J590" s="358"/>
      <c r="K590" s="358"/>
      <c r="L590" s="358"/>
      <c r="M590" s="358"/>
      <c r="N590" s="358"/>
      <c r="O590" s="358"/>
      <c r="P590" s="358"/>
      <c r="Q590" s="358"/>
      <c r="R590" s="358"/>
      <c r="S590" s="358"/>
      <c r="T590" s="358"/>
      <c r="U590" s="358"/>
      <c r="V590" s="358"/>
      <c r="W590" s="358"/>
      <c r="X590" s="358"/>
      <c r="Y590" s="358"/>
      <c r="Z590" s="358"/>
      <c r="AA590" s="358"/>
      <c r="AB590" s="358"/>
      <c r="AC590" s="358"/>
      <c r="AD590" s="358"/>
      <c r="AE590" s="358"/>
      <c r="AF590" s="358"/>
      <c r="AG590" s="358"/>
      <c r="AH590" s="358"/>
      <c r="AI590" s="358"/>
    </row>
    <row r="591" spans="9:35">
      <c r="I591" s="358"/>
      <c r="J591" s="358"/>
      <c r="K591" s="358"/>
      <c r="L591" s="358"/>
      <c r="M591" s="358"/>
      <c r="N591" s="358"/>
      <c r="O591" s="358"/>
      <c r="P591" s="358"/>
      <c r="Q591" s="358"/>
      <c r="R591" s="358"/>
      <c r="S591" s="358"/>
      <c r="T591" s="358"/>
      <c r="U591" s="358"/>
      <c r="V591" s="358"/>
      <c r="W591" s="358"/>
      <c r="X591" s="358"/>
      <c r="Y591" s="358"/>
      <c r="Z591" s="358"/>
      <c r="AA591" s="358"/>
      <c r="AB591" s="358"/>
      <c r="AC591" s="358"/>
      <c r="AD591" s="358"/>
      <c r="AE591" s="358"/>
      <c r="AF591" s="358"/>
      <c r="AG591" s="358"/>
      <c r="AH591" s="358"/>
      <c r="AI591" s="358"/>
    </row>
    <row r="592" spans="9:35">
      <c r="I592" s="358"/>
      <c r="J592" s="358"/>
      <c r="K592" s="358"/>
      <c r="L592" s="358"/>
      <c r="M592" s="358"/>
      <c r="N592" s="358"/>
      <c r="O592" s="358"/>
      <c r="P592" s="358"/>
      <c r="Q592" s="358"/>
      <c r="R592" s="358"/>
      <c r="S592" s="358"/>
      <c r="T592" s="358"/>
      <c r="U592" s="358"/>
      <c r="V592" s="358"/>
      <c r="W592" s="358"/>
      <c r="X592" s="358"/>
      <c r="Y592" s="358"/>
      <c r="Z592" s="358"/>
      <c r="AA592" s="358"/>
      <c r="AB592" s="358"/>
      <c r="AC592" s="358"/>
      <c r="AD592" s="358"/>
      <c r="AE592" s="358"/>
      <c r="AF592" s="358"/>
      <c r="AG592" s="358"/>
      <c r="AH592" s="358"/>
      <c r="AI592" s="358"/>
    </row>
    <row r="593" spans="9:35">
      <c r="I593" s="358"/>
      <c r="J593" s="358"/>
      <c r="K593" s="358"/>
      <c r="L593" s="358"/>
      <c r="M593" s="358"/>
      <c r="N593" s="358"/>
      <c r="O593" s="358"/>
      <c r="P593" s="358"/>
      <c r="Q593" s="358"/>
      <c r="R593" s="358"/>
      <c r="S593" s="358"/>
      <c r="T593" s="358"/>
      <c r="U593" s="358"/>
      <c r="V593" s="358"/>
      <c r="W593" s="358"/>
      <c r="X593" s="358"/>
      <c r="Y593" s="358"/>
      <c r="Z593" s="358"/>
      <c r="AA593" s="358"/>
      <c r="AB593" s="358"/>
      <c r="AC593" s="358"/>
      <c r="AD593" s="358"/>
      <c r="AE593" s="358"/>
      <c r="AF593" s="358"/>
      <c r="AG593" s="358"/>
      <c r="AH593" s="358"/>
      <c r="AI593" s="358"/>
    </row>
    <row r="594" spans="9:35">
      <c r="I594" s="358"/>
      <c r="J594" s="358"/>
      <c r="K594" s="358"/>
      <c r="L594" s="358"/>
      <c r="M594" s="358"/>
      <c r="N594" s="358"/>
      <c r="O594" s="358"/>
      <c r="P594" s="358"/>
      <c r="Q594" s="358"/>
      <c r="R594" s="358"/>
      <c r="S594" s="358"/>
      <c r="T594" s="358"/>
      <c r="U594" s="358"/>
      <c r="V594" s="358"/>
      <c r="W594" s="358"/>
      <c r="X594" s="358"/>
      <c r="Y594" s="358"/>
      <c r="Z594" s="358"/>
      <c r="AA594" s="358"/>
      <c r="AB594" s="358"/>
      <c r="AC594" s="358"/>
      <c r="AD594" s="358"/>
      <c r="AE594" s="358"/>
      <c r="AF594" s="358"/>
      <c r="AG594" s="358"/>
      <c r="AH594" s="358"/>
      <c r="AI594" s="358"/>
    </row>
    <row r="595" spans="9:35">
      <c r="I595" s="358"/>
      <c r="J595" s="358"/>
      <c r="K595" s="358"/>
      <c r="L595" s="358"/>
      <c r="M595" s="358"/>
      <c r="N595" s="358"/>
      <c r="O595" s="358"/>
      <c r="P595" s="358"/>
      <c r="Q595" s="358"/>
      <c r="R595" s="358"/>
      <c r="S595" s="358"/>
      <c r="T595" s="358"/>
      <c r="U595" s="358"/>
      <c r="V595" s="358"/>
      <c r="W595" s="358"/>
      <c r="X595" s="358"/>
      <c r="Y595" s="358"/>
      <c r="Z595" s="358"/>
      <c r="AA595" s="358"/>
      <c r="AB595" s="358"/>
      <c r="AC595" s="358"/>
      <c r="AD595" s="358"/>
      <c r="AE595" s="358"/>
      <c r="AF595" s="358"/>
      <c r="AG595" s="358"/>
      <c r="AH595" s="358"/>
      <c r="AI595" s="358"/>
    </row>
    <row r="596" spans="9:35">
      <c r="I596" s="358"/>
      <c r="J596" s="358"/>
      <c r="K596" s="358"/>
      <c r="L596" s="358"/>
      <c r="M596" s="358"/>
      <c r="N596" s="358"/>
      <c r="O596" s="358"/>
      <c r="P596" s="358"/>
      <c r="Q596" s="358"/>
      <c r="R596" s="358"/>
      <c r="S596" s="358"/>
      <c r="T596" s="358"/>
      <c r="U596" s="358"/>
      <c r="V596" s="358"/>
      <c r="W596" s="358"/>
      <c r="X596" s="358"/>
      <c r="Y596" s="358"/>
      <c r="Z596" s="358"/>
      <c r="AA596" s="358"/>
      <c r="AB596" s="358"/>
      <c r="AC596" s="358"/>
      <c r="AD596" s="358"/>
      <c r="AE596" s="358"/>
      <c r="AF596" s="358"/>
      <c r="AG596" s="358"/>
      <c r="AH596" s="358"/>
      <c r="AI596" s="358"/>
    </row>
    <row r="597" spans="9:35">
      <c r="I597" s="358"/>
      <c r="J597" s="358"/>
      <c r="K597" s="358"/>
      <c r="L597" s="358"/>
      <c r="M597" s="358"/>
      <c r="N597" s="358"/>
      <c r="O597" s="358"/>
      <c r="P597" s="358"/>
      <c r="Q597" s="358"/>
      <c r="R597" s="358"/>
      <c r="S597" s="358"/>
      <c r="T597" s="358"/>
      <c r="U597" s="358"/>
      <c r="V597" s="358"/>
      <c r="W597" s="358"/>
      <c r="X597" s="358"/>
      <c r="Y597" s="358"/>
      <c r="Z597" s="358"/>
      <c r="AA597" s="358"/>
      <c r="AB597" s="358"/>
      <c r="AC597" s="358"/>
      <c r="AD597" s="358"/>
      <c r="AE597" s="358"/>
      <c r="AF597" s="358"/>
      <c r="AG597" s="358"/>
      <c r="AH597" s="358"/>
      <c r="AI597" s="358"/>
    </row>
    <row r="598" spans="9:35">
      <c r="I598" s="358"/>
      <c r="J598" s="358"/>
      <c r="K598" s="358"/>
      <c r="L598" s="358"/>
      <c r="M598" s="358"/>
      <c r="N598" s="358"/>
      <c r="O598" s="358"/>
      <c r="P598" s="358"/>
      <c r="Q598" s="358"/>
      <c r="R598" s="358"/>
      <c r="S598" s="358"/>
      <c r="T598" s="358"/>
      <c r="U598" s="358"/>
      <c r="V598" s="358"/>
      <c r="W598" s="358"/>
      <c r="X598" s="358"/>
      <c r="Y598" s="358"/>
      <c r="Z598" s="358"/>
      <c r="AA598" s="358"/>
      <c r="AB598" s="358"/>
      <c r="AC598" s="358"/>
      <c r="AD598" s="358"/>
      <c r="AE598" s="358"/>
      <c r="AF598" s="358"/>
      <c r="AG598" s="358"/>
      <c r="AH598" s="358"/>
      <c r="AI598" s="358"/>
    </row>
    <row r="599" spans="9:35">
      <c r="I599" s="358"/>
      <c r="J599" s="358"/>
      <c r="K599" s="358"/>
      <c r="L599" s="358"/>
      <c r="M599" s="358"/>
      <c r="N599" s="358"/>
      <c r="O599" s="358"/>
      <c r="P599" s="358"/>
      <c r="Q599" s="358"/>
      <c r="R599" s="358"/>
      <c r="S599" s="358"/>
      <c r="T599" s="358"/>
      <c r="U599" s="358"/>
      <c r="V599" s="358"/>
      <c r="W599" s="358"/>
      <c r="X599" s="358"/>
      <c r="Y599" s="358"/>
      <c r="Z599" s="358"/>
      <c r="AA599" s="358"/>
      <c r="AB599" s="358"/>
      <c r="AC599" s="358"/>
      <c r="AD599" s="358"/>
      <c r="AE599" s="358"/>
      <c r="AF599" s="358"/>
      <c r="AG599" s="358"/>
      <c r="AH599" s="358"/>
      <c r="AI599" s="358"/>
    </row>
    <row r="600" spans="9:35">
      <c r="I600" s="358"/>
      <c r="J600" s="358"/>
      <c r="K600" s="358"/>
      <c r="L600" s="358"/>
      <c r="M600" s="358"/>
      <c r="N600" s="358"/>
      <c r="O600" s="358"/>
      <c r="P600" s="358"/>
      <c r="Q600" s="358"/>
      <c r="R600" s="358"/>
      <c r="S600" s="358"/>
      <c r="T600" s="358"/>
      <c r="U600" s="358"/>
      <c r="V600" s="358"/>
      <c r="W600" s="358"/>
      <c r="X600" s="358"/>
      <c r="Y600" s="358"/>
      <c r="Z600" s="358"/>
      <c r="AA600" s="358"/>
      <c r="AB600" s="358"/>
      <c r="AC600" s="358"/>
      <c r="AD600" s="358"/>
      <c r="AE600" s="358"/>
      <c r="AF600" s="358"/>
      <c r="AG600" s="358"/>
      <c r="AH600" s="358"/>
      <c r="AI600" s="358"/>
    </row>
    <row r="601" spans="9:35">
      <c r="I601" s="358"/>
      <c r="J601" s="358"/>
      <c r="K601" s="358"/>
      <c r="L601" s="358"/>
      <c r="M601" s="358"/>
      <c r="N601" s="358"/>
      <c r="O601" s="358"/>
      <c r="P601" s="358"/>
      <c r="Q601" s="358"/>
      <c r="R601" s="358"/>
      <c r="S601" s="358"/>
      <c r="T601" s="358"/>
      <c r="U601" s="358"/>
      <c r="V601" s="358"/>
      <c r="W601" s="358"/>
      <c r="X601" s="358"/>
      <c r="Y601" s="358"/>
      <c r="Z601" s="358"/>
      <c r="AA601" s="358"/>
      <c r="AB601" s="358"/>
      <c r="AC601" s="358"/>
      <c r="AD601" s="358"/>
      <c r="AE601" s="358"/>
      <c r="AF601" s="358"/>
      <c r="AG601" s="358"/>
      <c r="AH601" s="358"/>
      <c r="AI601" s="358"/>
    </row>
    <row r="602" spans="9:35">
      <c r="I602" s="358"/>
      <c r="J602" s="358"/>
      <c r="K602" s="358"/>
      <c r="L602" s="358"/>
      <c r="M602" s="358"/>
      <c r="N602" s="358"/>
      <c r="O602" s="358"/>
      <c r="P602" s="358"/>
      <c r="Q602" s="358"/>
      <c r="R602" s="358"/>
      <c r="S602" s="358"/>
      <c r="T602" s="358"/>
      <c r="U602" s="358"/>
      <c r="V602" s="358"/>
      <c r="W602" s="358"/>
      <c r="X602" s="358"/>
      <c r="Y602" s="358"/>
      <c r="Z602" s="358"/>
      <c r="AA602" s="358"/>
      <c r="AB602" s="358"/>
      <c r="AC602" s="358"/>
      <c r="AD602" s="358"/>
      <c r="AE602" s="358"/>
      <c r="AF602" s="358"/>
      <c r="AG602" s="358"/>
      <c r="AH602" s="358"/>
      <c r="AI602" s="358"/>
    </row>
    <row r="603" spans="9:35">
      <c r="I603" s="358"/>
      <c r="J603" s="358"/>
      <c r="K603" s="358"/>
      <c r="L603" s="358"/>
      <c r="M603" s="358"/>
      <c r="N603" s="358"/>
      <c r="O603" s="358"/>
      <c r="P603" s="358"/>
      <c r="Q603" s="358"/>
      <c r="R603" s="358"/>
      <c r="S603" s="358"/>
      <c r="T603" s="358"/>
      <c r="U603" s="358"/>
      <c r="V603" s="358"/>
      <c r="W603" s="358"/>
      <c r="X603" s="358"/>
      <c r="Y603" s="358"/>
      <c r="Z603" s="358"/>
      <c r="AA603" s="358"/>
      <c r="AB603" s="358"/>
      <c r="AC603" s="358"/>
      <c r="AD603" s="358"/>
      <c r="AE603" s="358"/>
      <c r="AF603" s="358"/>
      <c r="AG603" s="358"/>
      <c r="AH603" s="358"/>
      <c r="AI603" s="358"/>
    </row>
    <row r="604" spans="9:35">
      <c r="I604" s="358"/>
      <c r="J604" s="358"/>
      <c r="K604" s="358"/>
      <c r="L604" s="358"/>
      <c r="M604" s="358"/>
      <c r="N604" s="358"/>
      <c r="O604" s="358"/>
      <c r="P604" s="358"/>
      <c r="Q604" s="358"/>
      <c r="R604" s="358"/>
      <c r="S604" s="358"/>
      <c r="T604" s="358"/>
      <c r="U604" s="358"/>
      <c r="V604" s="358"/>
      <c r="W604" s="358"/>
      <c r="X604" s="358"/>
      <c r="Y604" s="358"/>
      <c r="Z604" s="358"/>
      <c r="AA604" s="358"/>
      <c r="AB604" s="358"/>
      <c r="AC604" s="358"/>
      <c r="AD604" s="358"/>
      <c r="AE604" s="358"/>
      <c r="AF604" s="358"/>
      <c r="AG604" s="358"/>
      <c r="AH604" s="358"/>
      <c r="AI604" s="358"/>
    </row>
    <row r="605" spans="9:35">
      <c r="I605" s="358"/>
      <c r="J605" s="358"/>
      <c r="K605" s="358"/>
      <c r="L605" s="358"/>
      <c r="M605" s="358"/>
      <c r="N605" s="358"/>
      <c r="O605" s="358"/>
      <c r="P605" s="358"/>
      <c r="Q605" s="358"/>
      <c r="R605" s="358"/>
      <c r="S605" s="358"/>
      <c r="T605" s="358"/>
      <c r="U605" s="358"/>
      <c r="V605" s="358"/>
      <c r="W605" s="358"/>
      <c r="X605" s="358"/>
      <c r="Y605" s="358"/>
      <c r="Z605" s="358"/>
      <c r="AA605" s="358"/>
      <c r="AB605" s="358"/>
      <c r="AC605" s="358"/>
      <c r="AD605" s="358"/>
      <c r="AE605" s="358"/>
      <c r="AF605" s="358"/>
      <c r="AG605" s="358"/>
      <c r="AH605" s="358"/>
      <c r="AI605" s="358"/>
    </row>
    <row r="606" spans="9:35">
      <c r="I606" s="358"/>
      <c r="J606" s="358"/>
      <c r="K606" s="358"/>
      <c r="L606" s="358"/>
      <c r="M606" s="358"/>
      <c r="N606" s="358"/>
      <c r="O606" s="358"/>
      <c r="P606" s="358"/>
      <c r="Q606" s="358"/>
      <c r="R606" s="358"/>
      <c r="S606" s="358"/>
      <c r="T606" s="358"/>
      <c r="U606" s="358"/>
      <c r="V606" s="358"/>
      <c r="W606" s="358"/>
      <c r="X606" s="358"/>
      <c r="Y606" s="358"/>
      <c r="Z606" s="358"/>
      <c r="AA606" s="358"/>
      <c r="AB606" s="358"/>
      <c r="AC606" s="358"/>
      <c r="AD606" s="358"/>
      <c r="AE606" s="358"/>
      <c r="AF606" s="358"/>
      <c r="AG606" s="358"/>
      <c r="AH606" s="358"/>
      <c r="AI606" s="358"/>
    </row>
    <row r="607" spans="9:35">
      <c r="I607" s="358"/>
      <c r="J607" s="358"/>
      <c r="K607" s="358"/>
      <c r="L607" s="358"/>
      <c r="M607" s="358"/>
      <c r="N607" s="358"/>
      <c r="O607" s="358"/>
      <c r="P607" s="358"/>
      <c r="Q607" s="358"/>
      <c r="R607" s="358"/>
      <c r="S607" s="358"/>
      <c r="T607" s="358"/>
      <c r="U607" s="358"/>
      <c r="V607" s="358"/>
      <c r="W607" s="358"/>
      <c r="X607" s="358"/>
      <c r="Y607" s="358"/>
      <c r="Z607" s="358"/>
      <c r="AA607" s="358"/>
      <c r="AB607" s="358"/>
      <c r="AC607" s="358"/>
      <c r="AD607" s="358"/>
      <c r="AE607" s="358"/>
      <c r="AF607" s="358"/>
      <c r="AG607" s="358"/>
      <c r="AH607" s="358"/>
      <c r="AI607" s="358"/>
    </row>
    <row r="608" spans="9:35">
      <c r="I608" s="358"/>
      <c r="J608" s="358"/>
      <c r="K608" s="358"/>
      <c r="L608" s="358"/>
      <c r="M608" s="358"/>
      <c r="N608" s="358"/>
      <c r="O608" s="358"/>
      <c r="P608" s="358"/>
      <c r="Q608" s="358"/>
      <c r="R608" s="358"/>
      <c r="S608" s="358"/>
      <c r="T608" s="358"/>
      <c r="U608" s="358"/>
      <c r="V608" s="358"/>
      <c r="W608" s="358"/>
      <c r="X608" s="358"/>
      <c r="Y608" s="358"/>
      <c r="Z608" s="358"/>
      <c r="AA608" s="358"/>
      <c r="AB608" s="358"/>
      <c r="AC608" s="358"/>
      <c r="AD608" s="358"/>
      <c r="AE608" s="358"/>
      <c r="AF608" s="358"/>
      <c r="AG608" s="358"/>
      <c r="AH608" s="358"/>
      <c r="AI608" s="358"/>
    </row>
    <row r="609" spans="9:35">
      <c r="I609" s="358"/>
      <c r="J609" s="358"/>
      <c r="K609" s="358"/>
      <c r="L609" s="358"/>
      <c r="M609" s="358"/>
      <c r="N609" s="358"/>
      <c r="O609" s="358"/>
      <c r="P609" s="358"/>
      <c r="Q609" s="358"/>
      <c r="R609" s="358"/>
      <c r="S609" s="358"/>
      <c r="T609" s="358"/>
      <c r="U609" s="358"/>
      <c r="V609" s="358"/>
      <c r="W609" s="358"/>
      <c r="X609" s="358"/>
      <c r="Y609" s="358"/>
      <c r="Z609" s="358"/>
      <c r="AA609" s="358"/>
      <c r="AB609" s="358"/>
      <c r="AC609" s="358"/>
      <c r="AD609" s="358"/>
      <c r="AE609" s="358"/>
      <c r="AF609" s="358"/>
      <c r="AG609" s="358"/>
      <c r="AH609" s="358"/>
      <c r="AI609" s="358"/>
    </row>
    <row r="610" spans="9:35">
      <c r="I610" s="358"/>
      <c r="J610" s="358"/>
      <c r="K610" s="358"/>
      <c r="L610" s="358"/>
      <c r="M610" s="358"/>
      <c r="N610" s="358"/>
      <c r="O610" s="358"/>
      <c r="P610" s="358"/>
      <c r="Q610" s="358"/>
      <c r="R610" s="358"/>
      <c r="S610" s="358"/>
      <c r="T610" s="358"/>
      <c r="U610" s="358"/>
      <c r="V610" s="358"/>
      <c r="W610" s="358"/>
      <c r="X610" s="358"/>
      <c r="Y610" s="358"/>
      <c r="Z610" s="358"/>
      <c r="AA610" s="358"/>
      <c r="AB610" s="358"/>
      <c r="AC610" s="358"/>
      <c r="AD610" s="358"/>
      <c r="AE610" s="358"/>
      <c r="AF610" s="358"/>
      <c r="AG610" s="358"/>
      <c r="AH610" s="358"/>
      <c r="AI610" s="358"/>
    </row>
    <row r="611" spans="9:35">
      <c r="I611" s="358"/>
      <c r="J611" s="358"/>
      <c r="K611" s="358"/>
      <c r="L611" s="358"/>
      <c r="M611" s="358"/>
      <c r="N611" s="358"/>
      <c r="O611" s="358"/>
      <c r="P611" s="358"/>
      <c r="Q611" s="358"/>
      <c r="R611" s="358"/>
      <c r="S611" s="358"/>
      <c r="T611" s="358"/>
      <c r="U611" s="358"/>
      <c r="V611" s="358"/>
      <c r="W611" s="358"/>
      <c r="X611" s="358"/>
      <c r="Y611" s="358"/>
      <c r="Z611" s="358"/>
      <c r="AA611" s="358"/>
      <c r="AB611" s="358"/>
      <c r="AC611" s="358"/>
      <c r="AD611" s="358"/>
      <c r="AE611" s="358"/>
      <c r="AF611" s="358"/>
      <c r="AG611" s="358"/>
      <c r="AH611" s="358"/>
      <c r="AI611" s="358"/>
    </row>
    <row r="612" spans="9:35">
      <c r="I612" s="358"/>
      <c r="J612" s="358"/>
      <c r="K612" s="358"/>
      <c r="L612" s="358"/>
      <c r="M612" s="358"/>
      <c r="N612" s="358"/>
      <c r="O612" s="358"/>
      <c r="P612" s="358"/>
      <c r="Q612" s="358"/>
      <c r="R612" s="358"/>
      <c r="S612" s="358"/>
      <c r="T612" s="358"/>
      <c r="U612" s="358"/>
      <c r="V612" s="358"/>
      <c r="W612" s="358"/>
      <c r="X612" s="358"/>
      <c r="Y612" s="358"/>
      <c r="Z612" s="358"/>
      <c r="AA612" s="358"/>
      <c r="AB612" s="358"/>
      <c r="AC612" s="358"/>
      <c r="AD612" s="358"/>
      <c r="AE612" s="358"/>
      <c r="AF612" s="358"/>
      <c r="AG612" s="358"/>
      <c r="AH612" s="358"/>
      <c r="AI612" s="358"/>
    </row>
    <row r="613" spans="9:35">
      <c r="I613" s="358"/>
      <c r="J613" s="358"/>
      <c r="K613" s="358"/>
      <c r="L613" s="358"/>
      <c r="M613" s="358"/>
      <c r="N613" s="358"/>
      <c r="O613" s="358"/>
      <c r="P613" s="358"/>
      <c r="Q613" s="358"/>
      <c r="R613" s="358"/>
      <c r="S613" s="358"/>
      <c r="T613" s="358"/>
      <c r="U613" s="358"/>
      <c r="V613" s="358"/>
      <c r="W613" s="358"/>
      <c r="X613" s="358"/>
      <c r="Y613" s="358"/>
      <c r="Z613" s="358"/>
      <c r="AA613" s="358"/>
      <c r="AB613" s="358"/>
      <c r="AC613" s="358"/>
      <c r="AD613" s="358"/>
      <c r="AE613" s="358"/>
      <c r="AF613" s="358"/>
      <c r="AG613" s="358"/>
      <c r="AH613" s="358"/>
      <c r="AI613" s="358"/>
    </row>
    <row r="614" spans="9:35">
      <c r="I614" s="358"/>
      <c r="J614" s="358"/>
      <c r="K614" s="358"/>
      <c r="L614" s="358"/>
      <c r="M614" s="358"/>
      <c r="N614" s="358"/>
      <c r="O614" s="358"/>
      <c r="P614" s="358"/>
      <c r="Q614" s="358"/>
      <c r="R614" s="358"/>
      <c r="S614" s="358"/>
      <c r="T614" s="358"/>
      <c r="U614" s="358"/>
      <c r="V614" s="358"/>
      <c r="W614" s="358"/>
      <c r="X614" s="358"/>
      <c r="Y614" s="358"/>
      <c r="Z614" s="358"/>
      <c r="AA614" s="358"/>
      <c r="AB614" s="358"/>
      <c r="AC614" s="358"/>
      <c r="AD614" s="358"/>
      <c r="AE614" s="358"/>
      <c r="AF614" s="358"/>
      <c r="AG614" s="358"/>
      <c r="AH614" s="358"/>
      <c r="AI614" s="358"/>
    </row>
    <row r="615" spans="9:35">
      <c r="I615" s="358"/>
      <c r="J615" s="358"/>
      <c r="K615" s="358"/>
      <c r="L615" s="358"/>
      <c r="M615" s="358"/>
      <c r="N615" s="358"/>
      <c r="O615" s="358"/>
      <c r="P615" s="358"/>
      <c r="Q615" s="358"/>
      <c r="R615" s="358"/>
      <c r="S615" s="358"/>
      <c r="T615" s="358"/>
      <c r="U615" s="358"/>
      <c r="V615" s="358"/>
      <c r="W615" s="358"/>
      <c r="X615" s="358"/>
      <c r="Y615" s="358"/>
      <c r="Z615" s="358"/>
      <c r="AA615" s="358"/>
      <c r="AB615" s="358"/>
      <c r="AC615" s="358"/>
      <c r="AD615" s="358"/>
      <c r="AE615" s="358"/>
      <c r="AF615" s="358"/>
      <c r="AG615" s="358"/>
      <c r="AH615" s="358"/>
      <c r="AI615" s="358"/>
    </row>
    <row r="616" spans="9:35">
      <c r="I616" s="358"/>
      <c r="J616" s="358"/>
      <c r="K616" s="358"/>
      <c r="L616" s="358"/>
      <c r="M616" s="358"/>
      <c r="N616" s="358"/>
      <c r="O616" s="358"/>
      <c r="P616" s="358"/>
      <c r="Q616" s="358"/>
      <c r="R616" s="358"/>
      <c r="S616" s="358"/>
      <c r="T616" s="358"/>
      <c r="U616" s="358"/>
      <c r="V616" s="358"/>
      <c r="W616" s="358"/>
      <c r="X616" s="358"/>
      <c r="Y616" s="358"/>
      <c r="Z616" s="358"/>
      <c r="AA616" s="358"/>
      <c r="AB616" s="358"/>
      <c r="AC616" s="358"/>
      <c r="AD616" s="358"/>
      <c r="AE616" s="358"/>
      <c r="AF616" s="358"/>
      <c r="AG616" s="358"/>
      <c r="AH616" s="358"/>
      <c r="AI616" s="358"/>
    </row>
    <row r="617" spans="9:35">
      <c r="I617" s="358"/>
      <c r="J617" s="358"/>
      <c r="K617" s="358"/>
      <c r="L617" s="358"/>
      <c r="M617" s="358"/>
      <c r="N617" s="358"/>
      <c r="O617" s="358"/>
      <c r="P617" s="358"/>
      <c r="Q617" s="358"/>
      <c r="R617" s="358"/>
      <c r="S617" s="358"/>
      <c r="T617" s="358"/>
      <c r="U617" s="358"/>
      <c r="V617" s="358"/>
      <c r="W617" s="358"/>
      <c r="X617" s="358"/>
      <c r="Y617" s="358"/>
      <c r="Z617" s="358"/>
      <c r="AA617" s="358"/>
      <c r="AB617" s="358"/>
      <c r="AC617" s="358"/>
      <c r="AD617" s="358"/>
      <c r="AE617" s="358"/>
      <c r="AF617" s="358"/>
      <c r="AG617" s="358"/>
      <c r="AH617" s="358"/>
      <c r="AI617" s="358"/>
    </row>
    <row r="618" spans="9:35">
      <c r="I618" s="358"/>
      <c r="J618" s="358"/>
      <c r="K618" s="358"/>
      <c r="L618" s="358"/>
      <c r="M618" s="358"/>
      <c r="N618" s="358"/>
      <c r="O618" s="358"/>
      <c r="P618" s="358"/>
      <c r="Q618" s="358"/>
      <c r="R618" s="358"/>
      <c r="S618" s="358"/>
      <c r="T618" s="358"/>
      <c r="U618" s="358"/>
      <c r="V618" s="358"/>
      <c r="W618" s="358"/>
      <c r="X618" s="358"/>
      <c r="Y618" s="358"/>
      <c r="Z618" s="358"/>
      <c r="AA618" s="358"/>
      <c r="AB618" s="358"/>
      <c r="AC618" s="358"/>
      <c r="AD618" s="358"/>
      <c r="AE618" s="358"/>
      <c r="AF618" s="358"/>
      <c r="AG618" s="358"/>
      <c r="AH618" s="358"/>
      <c r="AI618" s="358"/>
    </row>
    <row r="619" spans="9:35">
      <c r="I619" s="358"/>
      <c r="J619" s="358"/>
      <c r="K619" s="358"/>
      <c r="L619" s="358"/>
      <c r="M619" s="358"/>
      <c r="N619" s="358"/>
      <c r="O619" s="358"/>
      <c r="P619" s="358"/>
      <c r="Q619" s="358"/>
      <c r="R619" s="358"/>
      <c r="S619" s="358"/>
      <c r="T619" s="358"/>
      <c r="U619" s="358"/>
      <c r="V619" s="358"/>
      <c r="W619" s="358"/>
      <c r="X619" s="358"/>
      <c r="Y619" s="358"/>
      <c r="Z619" s="358"/>
      <c r="AA619" s="358"/>
      <c r="AB619" s="358"/>
      <c r="AC619" s="358"/>
      <c r="AD619" s="358"/>
      <c r="AE619" s="358"/>
      <c r="AF619" s="358"/>
      <c r="AG619" s="358"/>
      <c r="AH619" s="358"/>
      <c r="AI619" s="358"/>
    </row>
    <row r="620" spans="9:35">
      <c r="I620" s="358"/>
      <c r="J620" s="358"/>
      <c r="K620" s="358"/>
      <c r="L620" s="358"/>
      <c r="M620" s="358"/>
      <c r="N620" s="358"/>
      <c r="O620" s="358"/>
      <c r="P620" s="358"/>
      <c r="Q620" s="358"/>
      <c r="R620" s="358"/>
      <c r="S620" s="358"/>
      <c r="T620" s="358"/>
      <c r="U620" s="358"/>
      <c r="V620" s="358"/>
      <c r="W620" s="358"/>
      <c r="X620" s="358"/>
      <c r="Y620" s="358"/>
      <c r="Z620" s="358"/>
      <c r="AA620" s="358"/>
      <c r="AB620" s="358"/>
      <c r="AC620" s="358"/>
      <c r="AD620" s="358"/>
      <c r="AE620" s="358"/>
      <c r="AF620" s="358"/>
      <c r="AG620" s="358"/>
      <c r="AH620" s="358"/>
      <c r="AI620" s="358"/>
    </row>
    <row r="621" spans="9:35">
      <c r="I621" s="358"/>
      <c r="J621" s="358"/>
      <c r="K621" s="358"/>
      <c r="L621" s="358"/>
      <c r="M621" s="358"/>
      <c r="N621" s="358"/>
      <c r="O621" s="358"/>
      <c r="P621" s="358"/>
      <c r="Q621" s="358"/>
      <c r="R621" s="358"/>
      <c r="S621" s="358"/>
      <c r="T621" s="358"/>
      <c r="U621" s="358"/>
      <c r="V621" s="358"/>
      <c r="W621" s="358"/>
      <c r="X621" s="358"/>
      <c r="Y621" s="358"/>
      <c r="Z621" s="358"/>
      <c r="AA621" s="358"/>
      <c r="AB621" s="358"/>
      <c r="AC621" s="358"/>
      <c r="AD621" s="358"/>
      <c r="AE621" s="358"/>
      <c r="AF621" s="358"/>
      <c r="AG621" s="358"/>
      <c r="AH621" s="358"/>
      <c r="AI621" s="358"/>
    </row>
    <row r="622" spans="9:35">
      <c r="I622" s="358"/>
      <c r="J622" s="358"/>
      <c r="K622" s="358"/>
      <c r="L622" s="358"/>
      <c r="M622" s="358"/>
      <c r="N622" s="358"/>
      <c r="O622" s="358"/>
      <c r="P622" s="358"/>
      <c r="Q622" s="358"/>
      <c r="R622" s="358"/>
      <c r="S622" s="358"/>
      <c r="T622" s="358"/>
      <c r="U622" s="358"/>
      <c r="V622" s="358"/>
      <c r="W622" s="358"/>
      <c r="X622" s="358"/>
      <c r="Y622" s="358"/>
      <c r="Z622" s="358"/>
      <c r="AA622" s="358"/>
      <c r="AB622" s="358"/>
      <c r="AC622" s="358"/>
      <c r="AD622" s="358"/>
      <c r="AE622" s="358"/>
      <c r="AF622" s="358"/>
      <c r="AG622" s="358"/>
      <c r="AH622" s="358"/>
      <c r="AI622" s="358"/>
    </row>
    <row r="623" spans="9:35">
      <c r="I623" s="358"/>
      <c r="J623" s="358"/>
      <c r="K623" s="358"/>
      <c r="L623" s="358"/>
      <c r="M623" s="358"/>
      <c r="N623" s="358"/>
      <c r="O623" s="358"/>
      <c r="P623" s="358"/>
      <c r="Q623" s="358"/>
      <c r="R623" s="358"/>
      <c r="S623" s="358"/>
      <c r="T623" s="358"/>
      <c r="U623" s="358"/>
      <c r="V623" s="358"/>
      <c r="W623" s="358"/>
      <c r="X623" s="358"/>
      <c r="Y623" s="358"/>
      <c r="Z623" s="358"/>
      <c r="AA623" s="358"/>
      <c r="AB623" s="358"/>
      <c r="AC623" s="358"/>
      <c r="AD623" s="358"/>
      <c r="AE623" s="358"/>
      <c r="AF623" s="358"/>
      <c r="AG623" s="358"/>
      <c r="AH623" s="358"/>
      <c r="AI623" s="358"/>
    </row>
    <row r="624" spans="9:35">
      <c r="I624" s="358"/>
      <c r="J624" s="358"/>
      <c r="K624" s="358"/>
      <c r="L624" s="358"/>
      <c r="M624" s="358"/>
      <c r="N624" s="358"/>
      <c r="O624" s="358"/>
      <c r="P624" s="358"/>
      <c r="Q624" s="358"/>
      <c r="R624" s="358"/>
      <c r="S624" s="358"/>
      <c r="T624" s="358"/>
      <c r="U624" s="358"/>
      <c r="V624" s="358"/>
      <c r="W624" s="358"/>
      <c r="X624" s="358"/>
      <c r="Y624" s="358"/>
      <c r="Z624" s="358"/>
      <c r="AA624" s="358"/>
      <c r="AB624" s="358"/>
      <c r="AC624" s="358"/>
      <c r="AD624" s="358"/>
      <c r="AE624" s="358"/>
      <c r="AF624" s="358"/>
      <c r="AG624" s="358"/>
      <c r="AH624" s="358"/>
      <c r="AI624" s="358"/>
    </row>
    <row r="625" spans="9:35">
      <c r="I625" s="358"/>
      <c r="J625" s="358"/>
      <c r="K625" s="358"/>
      <c r="L625" s="358"/>
      <c r="M625" s="358"/>
      <c r="N625" s="358"/>
      <c r="O625" s="358"/>
      <c r="P625" s="358"/>
      <c r="Q625" s="358"/>
      <c r="R625" s="358"/>
      <c r="S625" s="358"/>
      <c r="T625" s="358"/>
      <c r="U625" s="358"/>
      <c r="V625" s="358"/>
      <c r="W625" s="358"/>
      <c r="X625" s="358"/>
      <c r="Y625" s="358"/>
      <c r="Z625" s="358"/>
      <c r="AA625" s="358"/>
      <c r="AB625" s="358"/>
      <c r="AC625" s="358"/>
      <c r="AD625" s="358"/>
      <c r="AE625" s="358"/>
      <c r="AF625" s="358"/>
      <c r="AG625" s="358"/>
      <c r="AH625" s="358"/>
      <c r="AI625" s="358"/>
    </row>
    <row r="626" spans="9:35">
      <c r="I626" s="358"/>
      <c r="J626" s="358"/>
      <c r="K626" s="358"/>
      <c r="L626" s="358"/>
      <c r="M626" s="358"/>
      <c r="N626" s="358"/>
      <c r="O626" s="358"/>
      <c r="P626" s="358"/>
      <c r="Q626" s="358"/>
      <c r="R626" s="358"/>
      <c r="S626" s="358"/>
      <c r="T626" s="358"/>
      <c r="U626" s="358"/>
      <c r="V626" s="358"/>
      <c r="W626" s="358"/>
      <c r="X626" s="358"/>
      <c r="Y626" s="358"/>
      <c r="Z626" s="358"/>
      <c r="AA626" s="358"/>
      <c r="AB626" s="358"/>
      <c r="AC626" s="358"/>
      <c r="AD626" s="358"/>
      <c r="AE626" s="358"/>
      <c r="AF626" s="358"/>
      <c r="AG626" s="358"/>
      <c r="AH626" s="358"/>
      <c r="AI626" s="358"/>
    </row>
    <row r="627" spans="9:35">
      <c r="I627" s="358"/>
      <c r="J627" s="358"/>
      <c r="K627" s="358"/>
      <c r="L627" s="358"/>
      <c r="M627" s="358"/>
      <c r="N627" s="358"/>
      <c r="O627" s="358"/>
      <c r="P627" s="358"/>
      <c r="Q627" s="358"/>
      <c r="R627" s="358"/>
      <c r="S627" s="358"/>
      <c r="T627" s="358"/>
      <c r="U627" s="358"/>
      <c r="V627" s="358"/>
      <c r="W627" s="358"/>
      <c r="X627" s="358"/>
      <c r="Y627" s="358"/>
      <c r="Z627" s="358"/>
      <c r="AA627" s="358"/>
      <c r="AB627" s="358"/>
      <c r="AC627" s="358"/>
      <c r="AD627" s="358"/>
      <c r="AE627" s="358"/>
      <c r="AF627" s="358"/>
      <c r="AG627" s="358"/>
      <c r="AH627" s="358"/>
      <c r="AI627" s="358"/>
    </row>
    <row r="628" spans="9:35">
      <c r="I628" s="358"/>
      <c r="J628" s="358"/>
      <c r="K628" s="358"/>
      <c r="L628" s="358"/>
      <c r="M628" s="358"/>
      <c r="N628" s="358"/>
      <c r="O628" s="358"/>
      <c r="P628" s="358"/>
      <c r="Q628" s="358"/>
      <c r="R628" s="358"/>
      <c r="S628" s="358"/>
      <c r="T628" s="358"/>
      <c r="U628" s="358"/>
      <c r="V628" s="358"/>
      <c r="W628" s="358"/>
      <c r="X628" s="358"/>
      <c r="Y628" s="358"/>
      <c r="Z628" s="358"/>
      <c r="AA628" s="358"/>
      <c r="AB628" s="358"/>
      <c r="AC628" s="358"/>
      <c r="AD628" s="358"/>
      <c r="AE628" s="358"/>
      <c r="AF628" s="358"/>
      <c r="AG628" s="358"/>
      <c r="AH628" s="358"/>
      <c r="AI628" s="358"/>
    </row>
    <row r="629" spans="9:35">
      <c r="I629" s="358"/>
      <c r="J629" s="358"/>
      <c r="K629" s="358"/>
      <c r="L629" s="358"/>
      <c r="M629" s="358"/>
      <c r="N629" s="358"/>
      <c r="O629" s="358"/>
      <c r="P629" s="358"/>
      <c r="Q629" s="358"/>
      <c r="R629" s="358"/>
      <c r="S629" s="358"/>
      <c r="T629" s="358"/>
      <c r="U629" s="358"/>
      <c r="V629" s="358"/>
      <c r="W629" s="358"/>
      <c r="X629" s="358"/>
      <c r="Y629" s="358"/>
      <c r="Z629" s="358"/>
      <c r="AA629" s="358"/>
      <c r="AB629" s="358"/>
      <c r="AC629" s="358"/>
      <c r="AD629" s="358"/>
      <c r="AE629" s="358"/>
      <c r="AF629" s="358"/>
      <c r="AG629" s="358"/>
      <c r="AH629" s="358"/>
      <c r="AI629" s="358"/>
    </row>
    <row r="630" spans="9:35">
      <c r="I630" s="358"/>
      <c r="J630" s="358"/>
      <c r="K630" s="358"/>
      <c r="L630" s="358"/>
      <c r="M630" s="358"/>
      <c r="N630" s="358"/>
      <c r="O630" s="358"/>
      <c r="P630" s="358"/>
      <c r="Q630" s="358"/>
      <c r="R630" s="358"/>
      <c r="S630" s="358"/>
      <c r="T630" s="358"/>
      <c r="U630" s="358"/>
      <c r="V630" s="358"/>
      <c r="W630" s="358"/>
      <c r="X630" s="358"/>
      <c r="Y630" s="358"/>
      <c r="Z630" s="358"/>
      <c r="AA630" s="358"/>
      <c r="AB630" s="358"/>
      <c r="AC630" s="358"/>
      <c r="AD630" s="358"/>
      <c r="AE630" s="358"/>
      <c r="AF630" s="358"/>
      <c r="AG630" s="358"/>
      <c r="AH630" s="358"/>
      <c r="AI630" s="358"/>
    </row>
    <row r="631" spans="9:35">
      <c r="I631" s="358"/>
      <c r="J631" s="358"/>
      <c r="K631" s="358"/>
      <c r="L631" s="358"/>
      <c r="M631" s="358"/>
      <c r="N631" s="358"/>
      <c r="O631" s="358"/>
      <c r="P631" s="358"/>
      <c r="Q631" s="358"/>
      <c r="R631" s="358"/>
      <c r="S631" s="358"/>
      <c r="T631" s="358"/>
      <c r="U631" s="358"/>
      <c r="V631" s="358"/>
      <c r="W631" s="358"/>
      <c r="X631" s="358"/>
      <c r="Y631" s="358"/>
      <c r="Z631" s="358"/>
      <c r="AA631" s="358"/>
      <c r="AB631" s="358"/>
      <c r="AC631" s="358"/>
      <c r="AD631" s="358"/>
      <c r="AE631" s="358"/>
      <c r="AF631" s="358"/>
      <c r="AG631" s="358"/>
      <c r="AH631" s="358"/>
      <c r="AI631" s="358"/>
    </row>
    <row r="632" spans="9:35">
      <c r="I632" s="358"/>
      <c r="J632" s="358"/>
      <c r="K632" s="358"/>
      <c r="L632" s="358"/>
      <c r="M632" s="358"/>
      <c r="N632" s="358"/>
      <c r="O632" s="358"/>
      <c r="P632" s="358"/>
      <c r="Q632" s="358"/>
      <c r="R632" s="358"/>
      <c r="S632" s="358"/>
      <c r="T632" s="358"/>
      <c r="U632" s="358"/>
      <c r="V632" s="358"/>
      <c r="W632" s="358"/>
      <c r="X632" s="358"/>
      <c r="Y632" s="358"/>
      <c r="Z632" s="358"/>
      <c r="AA632" s="358"/>
      <c r="AB632" s="358"/>
      <c r="AC632" s="358"/>
      <c r="AD632" s="358"/>
      <c r="AE632" s="358"/>
      <c r="AF632" s="358"/>
      <c r="AG632" s="358"/>
      <c r="AH632" s="358"/>
      <c r="AI632" s="358"/>
    </row>
    <row r="633" spans="9:35">
      <c r="I633" s="358"/>
      <c r="J633" s="358"/>
      <c r="K633" s="358"/>
      <c r="L633" s="358"/>
      <c r="M633" s="358"/>
      <c r="N633" s="358"/>
      <c r="O633" s="358"/>
      <c r="P633" s="358"/>
      <c r="Q633" s="358"/>
      <c r="R633" s="358"/>
      <c r="S633" s="358"/>
      <c r="T633" s="358"/>
      <c r="U633" s="358"/>
      <c r="V633" s="358"/>
      <c r="W633" s="358"/>
      <c r="X633" s="358"/>
      <c r="Y633" s="358"/>
      <c r="Z633" s="358"/>
      <c r="AA633" s="358"/>
      <c r="AB633" s="358"/>
      <c r="AC633" s="358"/>
      <c r="AD633" s="358"/>
      <c r="AE633" s="358"/>
      <c r="AF633" s="358"/>
      <c r="AG633" s="358"/>
      <c r="AH633" s="358"/>
      <c r="AI633" s="358"/>
    </row>
    <row r="634" spans="9:35">
      <c r="I634" s="358"/>
      <c r="J634" s="358"/>
      <c r="K634" s="358"/>
      <c r="L634" s="358"/>
      <c r="M634" s="358"/>
      <c r="N634" s="358"/>
      <c r="O634" s="358"/>
      <c r="P634" s="358"/>
      <c r="Q634" s="358"/>
      <c r="R634" s="358"/>
      <c r="S634" s="358"/>
      <c r="T634" s="358"/>
      <c r="U634" s="358"/>
      <c r="V634" s="358"/>
      <c r="W634" s="358"/>
      <c r="X634" s="358"/>
      <c r="Y634" s="358"/>
      <c r="Z634" s="358"/>
      <c r="AA634" s="358"/>
      <c r="AB634" s="358"/>
      <c r="AC634" s="358"/>
      <c r="AD634" s="358"/>
      <c r="AE634" s="358"/>
      <c r="AF634" s="358"/>
      <c r="AG634" s="358"/>
      <c r="AH634" s="358"/>
      <c r="AI634" s="358"/>
    </row>
    <row r="635" spans="9:35">
      <c r="I635" s="358"/>
      <c r="J635" s="358"/>
      <c r="K635" s="358"/>
      <c r="L635" s="358"/>
      <c r="M635" s="358"/>
      <c r="N635" s="358"/>
      <c r="O635" s="358"/>
      <c r="P635" s="358"/>
      <c r="Q635" s="358"/>
      <c r="R635" s="358"/>
      <c r="S635" s="358"/>
      <c r="T635" s="358"/>
      <c r="U635" s="358"/>
      <c r="V635" s="358"/>
      <c r="W635" s="358"/>
      <c r="X635" s="358"/>
      <c r="Y635" s="358"/>
      <c r="Z635" s="358"/>
      <c r="AA635" s="358"/>
      <c r="AB635" s="358"/>
      <c r="AC635" s="358"/>
      <c r="AD635" s="358"/>
      <c r="AE635" s="358"/>
      <c r="AF635" s="358"/>
      <c r="AG635" s="358"/>
      <c r="AH635" s="358"/>
      <c r="AI635" s="358"/>
    </row>
    <row r="636" spans="9:35">
      <c r="I636" s="358"/>
      <c r="J636" s="358"/>
      <c r="K636" s="358"/>
      <c r="L636" s="358"/>
      <c r="M636" s="358"/>
      <c r="N636" s="358"/>
      <c r="O636" s="358"/>
      <c r="P636" s="358"/>
      <c r="Q636" s="358"/>
      <c r="R636" s="358"/>
      <c r="S636" s="358"/>
      <c r="T636" s="358"/>
      <c r="U636" s="358"/>
      <c r="V636" s="358"/>
      <c r="W636" s="358"/>
      <c r="X636" s="358"/>
      <c r="Y636" s="358"/>
      <c r="Z636" s="358"/>
      <c r="AA636" s="358"/>
      <c r="AB636" s="358"/>
      <c r="AC636" s="358"/>
      <c r="AD636" s="358"/>
      <c r="AE636" s="358"/>
      <c r="AF636" s="358"/>
      <c r="AG636" s="358"/>
      <c r="AH636" s="358"/>
      <c r="AI636" s="358"/>
    </row>
    <row r="637" spans="9:35">
      <c r="I637" s="358"/>
      <c r="J637" s="358"/>
      <c r="K637" s="358"/>
      <c r="L637" s="358"/>
      <c r="M637" s="358"/>
      <c r="N637" s="358"/>
      <c r="O637" s="358"/>
      <c r="P637" s="358"/>
      <c r="Q637" s="358"/>
      <c r="R637" s="358"/>
      <c r="S637" s="358"/>
      <c r="T637" s="358"/>
      <c r="U637" s="358"/>
      <c r="V637" s="358"/>
      <c r="W637" s="358"/>
      <c r="X637" s="358"/>
      <c r="Y637" s="358"/>
      <c r="Z637" s="358"/>
      <c r="AA637" s="358"/>
      <c r="AB637" s="358"/>
      <c r="AC637" s="358"/>
      <c r="AD637" s="358"/>
      <c r="AE637" s="358"/>
      <c r="AF637" s="358"/>
      <c r="AG637" s="358"/>
      <c r="AH637" s="358"/>
      <c r="AI637" s="358"/>
    </row>
    <row r="638" spans="9:35">
      <c r="I638" s="358"/>
      <c r="J638" s="358"/>
      <c r="K638" s="358"/>
      <c r="L638" s="358"/>
      <c r="M638" s="358"/>
      <c r="N638" s="358"/>
      <c r="O638" s="358"/>
      <c r="P638" s="358"/>
      <c r="Q638" s="358"/>
      <c r="R638" s="358"/>
      <c r="S638" s="358"/>
      <c r="T638" s="358"/>
      <c r="U638" s="358"/>
      <c r="V638" s="358"/>
      <c r="W638" s="358"/>
      <c r="X638" s="358"/>
      <c r="Y638" s="358"/>
      <c r="Z638" s="358"/>
      <c r="AA638" s="358"/>
      <c r="AB638" s="358"/>
      <c r="AC638" s="358"/>
      <c r="AD638" s="358"/>
      <c r="AE638" s="358"/>
      <c r="AF638" s="358"/>
      <c r="AG638" s="358"/>
      <c r="AH638" s="358"/>
      <c r="AI638" s="358"/>
    </row>
    <row r="639" spans="9:35">
      <c r="I639" s="358"/>
      <c r="J639" s="358"/>
      <c r="K639" s="358"/>
      <c r="L639" s="358"/>
      <c r="M639" s="358"/>
      <c r="N639" s="358"/>
      <c r="O639" s="358"/>
      <c r="P639" s="358"/>
      <c r="Q639" s="358"/>
      <c r="R639" s="358"/>
      <c r="S639" s="358"/>
      <c r="T639" s="358"/>
      <c r="U639" s="358"/>
      <c r="V639" s="358"/>
      <c r="W639" s="358"/>
      <c r="X639" s="358"/>
      <c r="Y639" s="358"/>
      <c r="Z639" s="358"/>
      <c r="AA639" s="358"/>
      <c r="AB639" s="358"/>
      <c r="AC639" s="358"/>
      <c r="AD639" s="358"/>
      <c r="AE639" s="358"/>
      <c r="AF639" s="358"/>
      <c r="AG639" s="358"/>
      <c r="AH639" s="358"/>
      <c r="AI639" s="358"/>
    </row>
    <row r="640" spans="9:35">
      <c r="I640" s="358"/>
      <c r="J640" s="358"/>
      <c r="K640" s="358"/>
      <c r="L640" s="358"/>
      <c r="M640" s="358"/>
      <c r="N640" s="358"/>
      <c r="O640" s="358"/>
      <c r="P640" s="358"/>
      <c r="Q640" s="358"/>
      <c r="R640" s="358"/>
      <c r="S640" s="358"/>
      <c r="T640" s="358"/>
      <c r="U640" s="358"/>
      <c r="V640" s="358"/>
      <c r="W640" s="358"/>
      <c r="X640" s="358"/>
      <c r="Y640" s="358"/>
      <c r="Z640" s="358"/>
      <c r="AA640" s="358"/>
      <c r="AB640" s="358"/>
      <c r="AC640" s="358"/>
      <c r="AD640" s="358"/>
      <c r="AE640" s="358"/>
      <c r="AF640" s="358"/>
      <c r="AG640" s="358"/>
      <c r="AH640" s="358"/>
      <c r="AI640" s="358"/>
    </row>
    <row r="641" spans="9:35">
      <c r="I641" s="358"/>
      <c r="J641" s="358"/>
      <c r="K641" s="358"/>
      <c r="L641" s="358"/>
      <c r="M641" s="358"/>
      <c r="N641" s="358"/>
      <c r="O641" s="358"/>
      <c r="P641" s="358"/>
      <c r="Q641" s="358"/>
      <c r="R641" s="358"/>
      <c r="S641" s="358"/>
      <c r="T641" s="358"/>
      <c r="U641" s="358"/>
      <c r="V641" s="358"/>
      <c r="W641" s="358"/>
      <c r="X641" s="358"/>
      <c r="Y641" s="358"/>
      <c r="Z641" s="358"/>
      <c r="AA641" s="358"/>
      <c r="AB641" s="358"/>
      <c r="AC641" s="358"/>
      <c r="AD641" s="358"/>
      <c r="AE641" s="358"/>
      <c r="AF641" s="358"/>
      <c r="AG641" s="358"/>
      <c r="AH641" s="358"/>
      <c r="AI641" s="358"/>
    </row>
    <row r="642" spans="9:35">
      <c r="I642" s="358"/>
      <c r="J642" s="358"/>
      <c r="K642" s="358"/>
      <c r="L642" s="358"/>
      <c r="M642" s="358"/>
      <c r="N642" s="358"/>
      <c r="O642" s="358"/>
      <c r="P642" s="358"/>
      <c r="Q642" s="358"/>
      <c r="R642" s="358"/>
      <c r="S642" s="358"/>
      <c r="T642" s="358"/>
      <c r="U642" s="358"/>
      <c r="V642" s="358"/>
      <c r="W642" s="358"/>
      <c r="X642" s="358"/>
      <c r="Y642" s="358"/>
      <c r="Z642" s="358"/>
      <c r="AA642" s="358"/>
      <c r="AB642" s="358"/>
      <c r="AC642" s="358"/>
      <c r="AD642" s="358"/>
      <c r="AE642" s="358"/>
      <c r="AF642" s="358"/>
      <c r="AG642" s="358"/>
      <c r="AH642" s="358"/>
      <c r="AI642" s="358"/>
    </row>
    <row r="643" spans="9:35">
      <c r="I643" s="358"/>
      <c r="J643" s="358"/>
      <c r="K643" s="358"/>
      <c r="L643" s="358"/>
      <c r="M643" s="358"/>
      <c r="N643" s="358"/>
      <c r="O643" s="358"/>
      <c r="P643" s="358"/>
      <c r="Q643" s="358"/>
      <c r="R643" s="358"/>
      <c r="S643" s="358"/>
      <c r="T643" s="358"/>
      <c r="U643" s="358"/>
      <c r="V643" s="358"/>
      <c r="W643" s="358"/>
      <c r="X643" s="358"/>
      <c r="Y643" s="358"/>
      <c r="Z643" s="358"/>
      <c r="AA643" s="358"/>
      <c r="AB643" s="358"/>
      <c r="AC643" s="358"/>
      <c r="AD643" s="358"/>
      <c r="AE643" s="358"/>
      <c r="AF643" s="358"/>
      <c r="AG643" s="358"/>
      <c r="AH643" s="358"/>
      <c r="AI643" s="358"/>
    </row>
    <row r="644" spans="9:35">
      <c r="I644" s="358"/>
      <c r="J644" s="358"/>
      <c r="K644" s="358"/>
      <c r="L644" s="358"/>
      <c r="M644" s="358"/>
      <c r="N644" s="358"/>
      <c r="O644" s="358"/>
      <c r="P644" s="358"/>
      <c r="Q644" s="358"/>
      <c r="R644" s="358"/>
      <c r="S644" s="358"/>
      <c r="T644" s="358"/>
      <c r="U644" s="358"/>
      <c r="V644" s="358"/>
      <c r="W644" s="358"/>
      <c r="X644" s="358"/>
      <c r="Y644" s="358"/>
      <c r="Z644" s="358"/>
      <c r="AA644" s="358"/>
      <c r="AB644" s="358"/>
      <c r="AC644" s="358"/>
      <c r="AD644" s="358"/>
      <c r="AE644" s="358"/>
      <c r="AF644" s="358"/>
      <c r="AG644" s="358"/>
      <c r="AH644" s="358"/>
      <c r="AI644" s="358"/>
    </row>
    <row r="645" spans="9:35">
      <c r="I645" s="358"/>
      <c r="J645" s="358"/>
      <c r="K645" s="358"/>
      <c r="L645" s="358"/>
      <c r="M645" s="358"/>
      <c r="N645" s="358"/>
      <c r="O645" s="358"/>
      <c r="P645" s="358"/>
      <c r="Q645" s="358"/>
      <c r="R645" s="358"/>
      <c r="S645" s="358"/>
      <c r="T645" s="358"/>
      <c r="U645" s="358"/>
      <c r="V645" s="358"/>
      <c r="W645" s="358"/>
      <c r="X645" s="358"/>
      <c r="Y645" s="358"/>
      <c r="Z645" s="358"/>
      <c r="AA645" s="358"/>
      <c r="AB645" s="358"/>
      <c r="AC645" s="358"/>
      <c r="AD645" s="358"/>
      <c r="AE645" s="358"/>
      <c r="AF645" s="358"/>
      <c r="AG645" s="358"/>
      <c r="AH645" s="358"/>
      <c r="AI645" s="358"/>
    </row>
    <row r="646" spans="9:35">
      <c r="I646" s="358"/>
      <c r="J646" s="358"/>
      <c r="K646" s="358"/>
      <c r="L646" s="358"/>
      <c r="M646" s="358"/>
      <c r="N646" s="358"/>
      <c r="O646" s="358"/>
      <c r="P646" s="358"/>
      <c r="Q646" s="358"/>
      <c r="R646" s="358"/>
      <c r="S646" s="358"/>
      <c r="T646" s="358"/>
      <c r="U646" s="358"/>
      <c r="V646" s="358"/>
      <c r="W646" s="358"/>
      <c r="X646" s="358"/>
      <c r="Y646" s="358"/>
      <c r="Z646" s="358"/>
      <c r="AA646" s="358"/>
      <c r="AB646" s="358"/>
      <c r="AC646" s="358"/>
      <c r="AD646" s="358"/>
      <c r="AE646" s="358"/>
      <c r="AF646" s="358"/>
      <c r="AG646" s="358"/>
      <c r="AH646" s="358"/>
      <c r="AI646" s="358"/>
    </row>
    <row r="647" spans="9:35">
      <c r="I647" s="358"/>
      <c r="J647" s="358"/>
      <c r="K647" s="358"/>
      <c r="L647" s="358"/>
      <c r="M647" s="358"/>
      <c r="N647" s="358"/>
      <c r="O647" s="358"/>
      <c r="P647" s="358"/>
      <c r="Q647" s="358"/>
      <c r="R647" s="358"/>
      <c r="S647" s="358"/>
      <c r="T647" s="358"/>
      <c r="U647" s="358"/>
      <c r="V647" s="358"/>
      <c r="W647" s="358"/>
      <c r="X647" s="358"/>
      <c r="Y647" s="358"/>
      <c r="Z647" s="358"/>
      <c r="AA647" s="358"/>
      <c r="AB647" s="358"/>
      <c r="AC647" s="358"/>
      <c r="AD647" s="358"/>
      <c r="AE647" s="358"/>
      <c r="AF647" s="358"/>
      <c r="AG647" s="358"/>
      <c r="AH647" s="358"/>
      <c r="AI647" s="358"/>
    </row>
    <row r="648" spans="9:35">
      <c r="I648" s="358"/>
      <c r="J648" s="358"/>
      <c r="K648" s="358"/>
      <c r="L648" s="358"/>
      <c r="M648" s="358"/>
      <c r="N648" s="358"/>
      <c r="O648" s="358"/>
      <c r="P648" s="358"/>
      <c r="Q648" s="358"/>
      <c r="R648" s="358"/>
      <c r="S648" s="358"/>
      <c r="T648" s="358"/>
      <c r="U648" s="358"/>
      <c r="V648" s="358"/>
      <c r="W648" s="358"/>
      <c r="X648" s="358"/>
      <c r="Y648" s="358"/>
      <c r="Z648" s="358"/>
      <c r="AA648" s="358"/>
      <c r="AB648" s="358"/>
      <c r="AC648" s="358"/>
      <c r="AD648" s="358"/>
      <c r="AE648" s="358"/>
      <c r="AF648" s="358"/>
      <c r="AG648" s="358"/>
      <c r="AH648" s="358"/>
      <c r="AI648" s="358"/>
    </row>
    <row r="649" spans="9:35">
      <c r="I649" s="358"/>
      <c r="J649" s="358"/>
      <c r="K649" s="358"/>
      <c r="L649" s="358"/>
      <c r="M649" s="358"/>
      <c r="N649" s="358"/>
      <c r="O649" s="358"/>
      <c r="P649" s="358"/>
      <c r="Q649" s="358"/>
      <c r="R649" s="358"/>
      <c r="S649" s="358"/>
      <c r="T649" s="358"/>
      <c r="U649" s="358"/>
      <c r="V649" s="358"/>
      <c r="W649" s="358"/>
      <c r="X649" s="358"/>
      <c r="Y649" s="358"/>
      <c r="Z649" s="358"/>
      <c r="AA649" s="358"/>
      <c r="AB649" s="358"/>
      <c r="AC649" s="358"/>
      <c r="AD649" s="358"/>
      <c r="AE649" s="358"/>
      <c r="AF649" s="358"/>
      <c r="AG649" s="358"/>
      <c r="AH649" s="358"/>
      <c r="AI649" s="358"/>
    </row>
    <row r="650" spans="9:35">
      <c r="I650" s="358"/>
      <c r="J650" s="358"/>
      <c r="K650" s="358"/>
      <c r="L650" s="358"/>
      <c r="M650" s="358"/>
      <c r="N650" s="358"/>
      <c r="O650" s="358"/>
      <c r="P650" s="358"/>
      <c r="Q650" s="358"/>
      <c r="R650" s="358"/>
      <c r="S650" s="358"/>
      <c r="T650" s="358"/>
      <c r="U650" s="358"/>
      <c r="V650" s="358"/>
      <c r="W650" s="358"/>
      <c r="X650" s="358"/>
      <c r="Y650" s="358"/>
      <c r="Z650" s="358"/>
      <c r="AA650" s="358"/>
      <c r="AB650" s="358"/>
      <c r="AC650" s="358"/>
      <c r="AD650" s="358"/>
      <c r="AE650" s="358"/>
      <c r="AF650" s="358"/>
      <c r="AG650" s="358"/>
      <c r="AH650" s="358"/>
      <c r="AI650" s="358"/>
    </row>
    <row r="651" spans="9:35">
      <c r="I651" s="358"/>
      <c r="J651" s="358"/>
      <c r="K651" s="358"/>
      <c r="L651" s="358"/>
      <c r="M651" s="358"/>
      <c r="N651" s="358"/>
      <c r="O651" s="358"/>
      <c r="P651" s="358"/>
      <c r="Q651" s="358"/>
      <c r="R651" s="358"/>
      <c r="S651" s="358"/>
      <c r="T651" s="358"/>
      <c r="U651" s="358"/>
      <c r="V651" s="358"/>
      <c r="W651" s="358"/>
      <c r="X651" s="358"/>
      <c r="Y651" s="358"/>
      <c r="Z651" s="358"/>
      <c r="AA651" s="358"/>
      <c r="AB651" s="358"/>
      <c r="AC651" s="358"/>
      <c r="AD651" s="358"/>
      <c r="AE651" s="358"/>
      <c r="AF651" s="358"/>
      <c r="AG651" s="358"/>
      <c r="AH651" s="358"/>
      <c r="AI651" s="358"/>
    </row>
    <row r="652" spans="9:35">
      <c r="I652" s="358"/>
      <c r="J652" s="358"/>
      <c r="K652" s="358"/>
      <c r="L652" s="358"/>
      <c r="M652" s="358"/>
      <c r="N652" s="358"/>
      <c r="O652" s="358"/>
      <c r="P652" s="358"/>
      <c r="Q652" s="358"/>
      <c r="R652" s="358"/>
      <c r="S652" s="358"/>
      <c r="T652" s="358"/>
      <c r="U652" s="358"/>
      <c r="V652" s="358"/>
      <c r="W652" s="358"/>
      <c r="X652" s="358"/>
      <c r="Y652" s="358"/>
      <c r="Z652" s="358"/>
      <c r="AA652" s="358"/>
      <c r="AB652" s="358"/>
      <c r="AC652" s="358"/>
      <c r="AD652" s="358"/>
      <c r="AE652" s="358"/>
      <c r="AF652" s="358"/>
      <c r="AG652" s="358"/>
      <c r="AH652" s="358"/>
      <c r="AI652" s="358"/>
    </row>
    <row r="653" spans="9:35">
      <c r="I653" s="358"/>
      <c r="J653" s="358"/>
      <c r="K653" s="358"/>
      <c r="L653" s="358"/>
      <c r="M653" s="358"/>
      <c r="N653" s="358"/>
      <c r="O653" s="358"/>
      <c r="P653" s="358"/>
      <c r="Q653" s="358"/>
      <c r="R653" s="358"/>
      <c r="S653" s="358"/>
      <c r="T653" s="358"/>
      <c r="U653" s="358"/>
      <c r="V653" s="358"/>
      <c r="W653" s="358"/>
      <c r="X653" s="358"/>
      <c r="Y653" s="358"/>
      <c r="Z653" s="358"/>
      <c r="AA653" s="358"/>
      <c r="AB653" s="358"/>
      <c r="AC653" s="358"/>
      <c r="AD653" s="358"/>
      <c r="AE653" s="358"/>
      <c r="AF653" s="358"/>
      <c r="AG653" s="358"/>
      <c r="AH653" s="358"/>
      <c r="AI653" s="358"/>
    </row>
    <row r="654" spans="9:35">
      <c r="I654" s="358"/>
      <c r="J654" s="358"/>
      <c r="K654" s="358"/>
      <c r="L654" s="358"/>
      <c r="M654" s="358"/>
      <c r="N654" s="358"/>
      <c r="O654" s="358"/>
      <c r="P654" s="358"/>
      <c r="Q654" s="358"/>
      <c r="R654" s="358"/>
      <c r="S654" s="358"/>
      <c r="T654" s="358"/>
      <c r="U654" s="358"/>
      <c r="V654" s="358"/>
      <c r="W654" s="358"/>
      <c r="X654" s="358"/>
      <c r="Y654" s="358"/>
      <c r="Z654" s="358"/>
      <c r="AA654" s="358"/>
      <c r="AB654" s="358"/>
      <c r="AC654" s="358"/>
      <c r="AD654" s="358"/>
      <c r="AE654" s="358"/>
      <c r="AF654" s="358"/>
      <c r="AG654" s="358"/>
      <c r="AH654" s="358"/>
      <c r="AI654" s="358"/>
    </row>
    <row r="655" spans="9:35">
      <c r="I655" s="358"/>
      <c r="J655" s="358"/>
      <c r="K655" s="358"/>
      <c r="L655" s="358"/>
      <c r="M655" s="358"/>
      <c r="N655" s="358"/>
      <c r="O655" s="358"/>
      <c r="P655" s="358"/>
      <c r="Q655" s="358"/>
      <c r="R655" s="358"/>
      <c r="S655" s="358"/>
      <c r="T655" s="358"/>
      <c r="U655" s="358"/>
      <c r="V655" s="358"/>
      <c r="W655" s="358"/>
      <c r="X655" s="358"/>
      <c r="Y655" s="358"/>
      <c r="Z655" s="358"/>
      <c r="AA655" s="358"/>
      <c r="AB655" s="358"/>
      <c r="AC655" s="358"/>
      <c r="AD655" s="358"/>
      <c r="AE655" s="358"/>
      <c r="AF655" s="358"/>
      <c r="AG655" s="358"/>
      <c r="AH655" s="358"/>
      <c r="AI655" s="358"/>
    </row>
    <row r="656" spans="9:35">
      <c r="I656" s="358"/>
      <c r="J656" s="358"/>
      <c r="K656" s="358"/>
      <c r="L656" s="358"/>
      <c r="M656" s="358"/>
      <c r="N656" s="358"/>
      <c r="O656" s="358"/>
      <c r="P656" s="358"/>
      <c r="Q656" s="358"/>
      <c r="R656" s="358"/>
      <c r="S656" s="358"/>
      <c r="T656" s="358"/>
      <c r="U656" s="358"/>
      <c r="V656" s="358"/>
      <c r="W656" s="358"/>
      <c r="X656" s="358"/>
      <c r="Y656" s="358"/>
      <c r="Z656" s="358"/>
      <c r="AA656" s="358"/>
      <c r="AB656" s="358"/>
      <c r="AC656" s="358"/>
      <c r="AD656" s="358"/>
      <c r="AE656" s="358"/>
      <c r="AF656" s="358"/>
      <c r="AG656" s="358"/>
      <c r="AH656" s="358"/>
      <c r="AI656" s="358"/>
    </row>
    <row r="657" spans="9:35">
      <c r="I657" s="358"/>
      <c r="J657" s="358"/>
      <c r="K657" s="358"/>
      <c r="L657" s="358"/>
      <c r="M657" s="358"/>
      <c r="N657" s="358"/>
      <c r="O657" s="358"/>
      <c r="P657" s="358"/>
      <c r="Q657" s="358"/>
      <c r="R657" s="358"/>
      <c r="S657" s="358"/>
      <c r="T657" s="358"/>
      <c r="U657" s="358"/>
      <c r="V657" s="358"/>
      <c r="W657" s="358"/>
      <c r="X657" s="358"/>
      <c r="Y657" s="358"/>
      <c r="Z657" s="358"/>
      <c r="AA657" s="358"/>
      <c r="AB657" s="358"/>
      <c r="AC657" s="358"/>
      <c r="AD657" s="358"/>
      <c r="AE657" s="358"/>
      <c r="AF657" s="358"/>
      <c r="AG657" s="358"/>
      <c r="AH657" s="358"/>
      <c r="AI657" s="358"/>
    </row>
    <row r="658" spans="9:35">
      <c r="I658" s="358"/>
      <c r="J658" s="358"/>
      <c r="K658" s="358"/>
      <c r="L658" s="358"/>
      <c r="M658" s="358"/>
      <c r="N658" s="358"/>
      <c r="O658" s="358"/>
      <c r="P658" s="358"/>
      <c r="Q658" s="358"/>
      <c r="R658" s="358"/>
      <c r="S658" s="358"/>
      <c r="T658" s="358"/>
      <c r="U658" s="358"/>
      <c r="V658" s="358"/>
      <c r="W658" s="358"/>
      <c r="X658" s="358"/>
      <c r="Y658" s="358"/>
      <c r="Z658" s="358"/>
      <c r="AA658" s="358"/>
      <c r="AB658" s="358"/>
      <c r="AC658" s="358"/>
      <c r="AD658" s="358"/>
      <c r="AE658" s="358"/>
      <c r="AF658" s="358"/>
      <c r="AG658" s="358"/>
      <c r="AH658" s="358"/>
      <c r="AI658" s="358"/>
    </row>
    <row r="659" spans="9:35">
      <c r="I659" s="358"/>
      <c r="J659" s="358"/>
      <c r="K659" s="358"/>
      <c r="L659" s="358"/>
      <c r="M659" s="358"/>
      <c r="N659" s="358"/>
      <c r="O659" s="358"/>
      <c r="P659" s="358"/>
      <c r="Q659" s="358"/>
      <c r="R659" s="358"/>
      <c r="S659" s="358"/>
      <c r="T659" s="358"/>
      <c r="U659" s="358"/>
      <c r="V659" s="358"/>
      <c r="W659" s="358"/>
      <c r="X659" s="358"/>
      <c r="Y659" s="358"/>
      <c r="Z659" s="358"/>
      <c r="AA659" s="358"/>
      <c r="AB659" s="358"/>
      <c r="AC659" s="358"/>
      <c r="AD659" s="358"/>
      <c r="AE659" s="358"/>
      <c r="AF659" s="358"/>
      <c r="AG659" s="358"/>
      <c r="AH659" s="358"/>
      <c r="AI659" s="358"/>
    </row>
    <row r="660" spans="9:35">
      <c r="I660" s="358"/>
      <c r="J660" s="358"/>
      <c r="K660" s="358"/>
      <c r="L660" s="358"/>
      <c r="M660" s="358"/>
      <c r="N660" s="358"/>
      <c r="O660" s="358"/>
      <c r="P660" s="358"/>
      <c r="Q660" s="358"/>
      <c r="R660" s="358"/>
      <c r="S660" s="358"/>
      <c r="T660" s="358"/>
      <c r="U660" s="358"/>
      <c r="V660" s="358"/>
      <c r="W660" s="358"/>
      <c r="X660" s="358"/>
      <c r="Y660" s="358"/>
      <c r="Z660" s="358"/>
      <c r="AA660" s="358"/>
      <c r="AB660" s="358"/>
      <c r="AC660" s="358"/>
      <c r="AD660" s="358"/>
      <c r="AE660" s="358"/>
      <c r="AF660" s="358"/>
      <c r="AG660" s="358"/>
      <c r="AH660" s="358"/>
      <c r="AI660" s="358"/>
    </row>
    <row r="661" spans="9:35">
      <c r="I661" s="358"/>
      <c r="J661" s="358"/>
      <c r="K661" s="358"/>
      <c r="L661" s="358"/>
      <c r="M661" s="358"/>
      <c r="N661" s="358"/>
      <c r="O661" s="358"/>
      <c r="P661" s="358"/>
      <c r="Q661" s="358"/>
      <c r="R661" s="358"/>
      <c r="S661" s="358"/>
      <c r="T661" s="358"/>
      <c r="U661" s="358"/>
      <c r="V661" s="358"/>
      <c r="W661" s="358"/>
      <c r="X661" s="358"/>
      <c r="Y661" s="358"/>
      <c r="Z661" s="358"/>
      <c r="AA661" s="358"/>
      <c r="AB661" s="358"/>
      <c r="AC661" s="358"/>
      <c r="AD661" s="358"/>
      <c r="AE661" s="358"/>
      <c r="AF661" s="358"/>
      <c r="AG661" s="358"/>
      <c r="AH661" s="358"/>
      <c r="AI661" s="358"/>
    </row>
    <row r="662" spans="9:35">
      <c r="I662" s="358"/>
      <c r="J662" s="358"/>
      <c r="K662" s="358"/>
      <c r="L662" s="358"/>
      <c r="M662" s="358"/>
      <c r="N662" s="358"/>
      <c r="O662" s="358"/>
      <c r="P662" s="358"/>
      <c r="Q662" s="358"/>
      <c r="R662" s="358"/>
      <c r="S662" s="358"/>
      <c r="T662" s="358"/>
      <c r="U662" s="358"/>
      <c r="V662" s="358"/>
      <c r="W662" s="358"/>
      <c r="X662" s="358"/>
      <c r="Y662" s="358"/>
      <c r="Z662" s="358"/>
      <c r="AA662" s="358"/>
      <c r="AB662" s="358"/>
      <c r="AC662" s="358"/>
      <c r="AD662" s="358"/>
      <c r="AE662" s="358"/>
      <c r="AF662" s="358"/>
      <c r="AG662" s="358"/>
      <c r="AH662" s="358"/>
      <c r="AI662" s="358"/>
    </row>
    <row r="663" spans="9:35">
      <c r="I663" s="358"/>
      <c r="J663" s="358"/>
      <c r="K663" s="358"/>
      <c r="L663" s="358"/>
      <c r="M663" s="358"/>
      <c r="N663" s="358"/>
      <c r="O663" s="358"/>
      <c r="P663" s="358"/>
      <c r="Q663" s="358"/>
      <c r="R663" s="358"/>
      <c r="S663" s="358"/>
      <c r="T663" s="358"/>
      <c r="U663" s="358"/>
      <c r="V663" s="358"/>
      <c r="W663" s="358"/>
      <c r="X663" s="358"/>
      <c r="Y663" s="358"/>
      <c r="Z663" s="358"/>
      <c r="AA663" s="358"/>
      <c r="AB663" s="358"/>
      <c r="AC663" s="358"/>
      <c r="AD663" s="358"/>
      <c r="AE663" s="358"/>
      <c r="AF663" s="358"/>
      <c r="AG663" s="358"/>
      <c r="AH663" s="358"/>
      <c r="AI663" s="358"/>
    </row>
    <row r="664" spans="9:35">
      <c r="I664" s="358"/>
      <c r="J664" s="358"/>
      <c r="K664" s="358"/>
      <c r="L664" s="358"/>
      <c r="M664" s="358"/>
      <c r="N664" s="358"/>
      <c r="O664" s="358"/>
      <c r="P664" s="358"/>
      <c r="Q664" s="358"/>
      <c r="R664" s="358"/>
      <c r="S664" s="358"/>
      <c r="T664" s="358"/>
      <c r="U664" s="358"/>
      <c r="V664" s="358"/>
      <c r="W664" s="358"/>
      <c r="X664" s="358"/>
      <c r="Y664" s="358"/>
      <c r="Z664" s="358"/>
      <c r="AA664" s="358"/>
      <c r="AB664" s="358"/>
      <c r="AC664" s="358"/>
      <c r="AD664" s="358"/>
      <c r="AE664" s="358"/>
      <c r="AF664" s="358"/>
      <c r="AG664" s="358"/>
      <c r="AH664" s="358"/>
      <c r="AI664" s="358"/>
    </row>
    <row r="665" spans="9:35">
      <c r="I665" s="358"/>
      <c r="J665" s="358"/>
      <c r="K665" s="358"/>
      <c r="L665" s="358"/>
      <c r="M665" s="358"/>
      <c r="N665" s="358"/>
      <c r="O665" s="358"/>
      <c r="P665" s="358"/>
      <c r="Q665" s="358"/>
      <c r="R665" s="358"/>
      <c r="S665" s="358"/>
      <c r="T665" s="358"/>
      <c r="U665" s="358"/>
      <c r="V665" s="358"/>
      <c r="W665" s="358"/>
      <c r="X665" s="358"/>
      <c r="Y665" s="358"/>
      <c r="Z665" s="358"/>
      <c r="AA665" s="358"/>
      <c r="AB665" s="358"/>
      <c r="AC665" s="358"/>
      <c r="AD665" s="358"/>
      <c r="AE665" s="358"/>
      <c r="AF665" s="358"/>
      <c r="AG665" s="358"/>
      <c r="AH665" s="358"/>
      <c r="AI665" s="358"/>
    </row>
    <row r="666" spans="9:35">
      <c r="I666" s="358"/>
      <c r="J666" s="358"/>
      <c r="K666" s="358"/>
      <c r="L666" s="358"/>
      <c r="M666" s="358"/>
      <c r="N666" s="358"/>
      <c r="O666" s="358"/>
      <c r="P666" s="358"/>
      <c r="Q666" s="358"/>
      <c r="R666" s="358"/>
      <c r="S666" s="358"/>
      <c r="T666" s="358"/>
      <c r="U666" s="358"/>
      <c r="V666" s="358"/>
      <c r="W666" s="358"/>
      <c r="X666" s="358"/>
      <c r="Y666" s="358"/>
      <c r="Z666" s="358"/>
      <c r="AA666" s="358"/>
      <c r="AB666" s="358"/>
      <c r="AC666" s="358"/>
      <c r="AD666" s="358"/>
      <c r="AE666" s="358"/>
      <c r="AF666" s="358"/>
      <c r="AG666" s="358"/>
      <c r="AH666" s="358"/>
      <c r="AI666" s="358"/>
    </row>
    <row r="667" spans="9:35">
      <c r="I667" s="358"/>
      <c r="J667" s="358"/>
      <c r="K667" s="358"/>
      <c r="L667" s="358"/>
      <c r="M667" s="358"/>
      <c r="N667" s="358"/>
      <c r="O667" s="358"/>
      <c r="P667" s="358"/>
      <c r="Q667" s="358"/>
      <c r="R667" s="358"/>
      <c r="S667" s="358"/>
      <c r="T667" s="358"/>
      <c r="U667" s="358"/>
      <c r="V667" s="358"/>
      <c r="W667" s="358"/>
      <c r="X667" s="358"/>
      <c r="Y667" s="358"/>
      <c r="Z667" s="358"/>
      <c r="AA667" s="358"/>
      <c r="AB667" s="358"/>
      <c r="AC667" s="358"/>
      <c r="AD667" s="358"/>
      <c r="AE667" s="358"/>
      <c r="AF667" s="358"/>
      <c r="AG667" s="358"/>
      <c r="AH667" s="358"/>
      <c r="AI667" s="358"/>
    </row>
    <row r="668" spans="9:35">
      <c r="I668" s="358"/>
      <c r="J668" s="358"/>
      <c r="K668" s="358"/>
      <c r="L668" s="358"/>
      <c r="M668" s="358"/>
      <c r="N668" s="358"/>
      <c r="O668" s="358"/>
      <c r="P668" s="358"/>
      <c r="Q668" s="358"/>
      <c r="R668" s="358"/>
      <c r="S668" s="358"/>
      <c r="T668" s="358"/>
      <c r="U668" s="358"/>
      <c r="V668" s="358"/>
      <c r="W668" s="358"/>
      <c r="X668" s="358"/>
      <c r="Y668" s="358"/>
      <c r="Z668" s="358"/>
      <c r="AA668" s="358"/>
      <c r="AB668" s="358"/>
      <c r="AC668" s="358"/>
      <c r="AD668" s="358"/>
      <c r="AE668" s="358"/>
      <c r="AF668" s="358"/>
      <c r="AG668" s="358"/>
      <c r="AH668" s="358"/>
      <c r="AI668" s="358"/>
    </row>
    <row r="669" spans="9:35">
      <c r="I669" s="358"/>
      <c r="J669" s="358"/>
      <c r="K669" s="358"/>
      <c r="L669" s="358"/>
      <c r="M669" s="358"/>
      <c r="N669" s="358"/>
      <c r="O669" s="358"/>
      <c r="P669" s="358"/>
      <c r="Q669" s="358"/>
      <c r="R669" s="358"/>
      <c r="S669" s="358"/>
      <c r="T669" s="358"/>
      <c r="U669" s="358"/>
      <c r="V669" s="358"/>
      <c r="W669" s="358"/>
      <c r="X669" s="358"/>
      <c r="Y669" s="358"/>
      <c r="Z669" s="358"/>
      <c r="AA669" s="358"/>
      <c r="AB669" s="358"/>
      <c r="AC669" s="358"/>
      <c r="AD669" s="358"/>
      <c r="AE669" s="358"/>
      <c r="AF669" s="358"/>
      <c r="AG669" s="358"/>
      <c r="AH669" s="358"/>
      <c r="AI669" s="358"/>
    </row>
    <row r="670" spans="9:35">
      <c r="I670" s="358"/>
      <c r="J670" s="358"/>
      <c r="K670" s="358"/>
      <c r="L670" s="358"/>
      <c r="M670" s="358"/>
      <c r="N670" s="358"/>
      <c r="O670" s="358"/>
      <c r="P670" s="358"/>
      <c r="Q670" s="358"/>
      <c r="R670" s="358"/>
      <c r="S670" s="358"/>
      <c r="T670" s="358"/>
      <c r="U670" s="358"/>
      <c r="V670" s="358"/>
      <c r="W670" s="358"/>
      <c r="X670" s="358"/>
      <c r="Y670" s="358"/>
      <c r="Z670" s="358"/>
      <c r="AA670" s="358"/>
      <c r="AB670" s="358"/>
      <c r="AC670" s="358"/>
      <c r="AD670" s="358"/>
      <c r="AE670" s="358"/>
      <c r="AF670" s="358"/>
      <c r="AG670" s="358"/>
      <c r="AH670" s="358"/>
      <c r="AI670" s="358"/>
    </row>
    <row r="671" spans="9:35">
      <c r="I671" s="358"/>
      <c r="J671" s="358"/>
      <c r="K671" s="358"/>
      <c r="L671" s="358"/>
      <c r="M671" s="358"/>
      <c r="N671" s="358"/>
      <c r="O671" s="358"/>
      <c r="P671" s="358"/>
      <c r="Q671" s="358"/>
      <c r="R671" s="358"/>
      <c r="S671" s="358"/>
      <c r="T671" s="358"/>
      <c r="U671" s="358"/>
      <c r="V671" s="358"/>
      <c r="W671" s="358"/>
      <c r="X671" s="358"/>
      <c r="Y671" s="358"/>
      <c r="Z671" s="358"/>
      <c r="AA671" s="358"/>
      <c r="AB671" s="358"/>
      <c r="AC671" s="358"/>
      <c r="AD671" s="358"/>
      <c r="AE671" s="358"/>
      <c r="AF671" s="358"/>
      <c r="AG671" s="358"/>
      <c r="AH671" s="358"/>
      <c r="AI671" s="358"/>
    </row>
    <row r="672" spans="9:35">
      <c r="I672" s="358"/>
      <c r="J672" s="358"/>
      <c r="K672" s="358"/>
      <c r="L672" s="358"/>
      <c r="M672" s="358"/>
      <c r="N672" s="358"/>
      <c r="O672" s="358"/>
      <c r="P672" s="358"/>
      <c r="Q672" s="358"/>
      <c r="R672" s="358"/>
      <c r="S672" s="358"/>
      <c r="T672" s="358"/>
      <c r="U672" s="358"/>
      <c r="V672" s="358"/>
      <c r="W672" s="358"/>
      <c r="X672" s="358"/>
      <c r="Y672" s="358"/>
      <c r="Z672" s="358"/>
      <c r="AA672" s="358"/>
      <c r="AB672" s="358"/>
      <c r="AC672" s="358"/>
      <c r="AD672" s="358"/>
      <c r="AE672" s="358"/>
      <c r="AF672" s="358"/>
      <c r="AG672" s="358"/>
      <c r="AH672" s="358"/>
      <c r="AI672" s="358"/>
    </row>
    <row r="673" spans="9:35">
      <c r="I673" s="358"/>
      <c r="J673" s="358"/>
      <c r="K673" s="358"/>
      <c r="L673" s="358"/>
      <c r="M673" s="358"/>
      <c r="N673" s="358"/>
      <c r="O673" s="358"/>
      <c r="P673" s="358"/>
      <c r="Q673" s="358"/>
      <c r="R673" s="358"/>
      <c r="S673" s="358"/>
      <c r="T673" s="358"/>
      <c r="U673" s="358"/>
      <c r="V673" s="358"/>
      <c r="W673" s="358"/>
      <c r="X673" s="358"/>
      <c r="Y673" s="358"/>
      <c r="Z673" s="358"/>
      <c r="AA673" s="358"/>
      <c r="AB673" s="358"/>
      <c r="AC673" s="358"/>
      <c r="AD673" s="358"/>
      <c r="AE673" s="358"/>
      <c r="AF673" s="358"/>
      <c r="AG673" s="358"/>
      <c r="AH673" s="358"/>
      <c r="AI673" s="358"/>
    </row>
    <row r="674" spans="9:35">
      <c r="I674" s="358"/>
      <c r="J674" s="358"/>
      <c r="K674" s="358"/>
      <c r="L674" s="358"/>
      <c r="M674" s="358"/>
      <c r="N674" s="358"/>
      <c r="O674" s="358"/>
      <c r="P674" s="358"/>
      <c r="Q674" s="358"/>
      <c r="R674" s="358"/>
      <c r="S674" s="358"/>
      <c r="T674" s="358"/>
      <c r="U674" s="358"/>
      <c r="V674" s="358"/>
      <c r="W674" s="358"/>
      <c r="X674" s="358"/>
      <c r="Y674" s="358"/>
      <c r="Z674" s="358"/>
      <c r="AA674" s="358"/>
      <c r="AB674" s="358"/>
      <c r="AC674" s="358"/>
      <c r="AD674" s="358"/>
      <c r="AE674" s="358"/>
      <c r="AF674" s="358"/>
      <c r="AG674" s="358"/>
      <c r="AH674" s="358"/>
      <c r="AI674" s="358"/>
    </row>
    <row r="675" spans="9:35">
      <c r="I675" s="358"/>
      <c r="J675" s="358"/>
      <c r="K675" s="358"/>
      <c r="L675" s="358"/>
      <c r="M675" s="358"/>
      <c r="N675" s="358"/>
      <c r="O675" s="358"/>
      <c r="P675" s="358"/>
      <c r="Q675" s="358"/>
      <c r="R675" s="358"/>
      <c r="S675" s="358"/>
      <c r="T675" s="358"/>
      <c r="U675" s="358"/>
      <c r="V675" s="358"/>
      <c r="W675" s="358"/>
      <c r="X675" s="358"/>
      <c r="Y675" s="358"/>
      <c r="Z675" s="358"/>
      <c r="AA675" s="358"/>
      <c r="AB675" s="358"/>
      <c r="AC675" s="358"/>
      <c r="AD675" s="358"/>
      <c r="AE675" s="358"/>
      <c r="AF675" s="358"/>
      <c r="AG675" s="358"/>
      <c r="AH675" s="358"/>
      <c r="AI675" s="358"/>
    </row>
    <row r="676" spans="9:35">
      <c r="I676" s="358"/>
      <c r="J676" s="358"/>
      <c r="K676" s="358"/>
      <c r="L676" s="358"/>
      <c r="M676" s="358"/>
      <c r="N676" s="358"/>
      <c r="O676" s="358"/>
      <c r="P676" s="358"/>
      <c r="Q676" s="358"/>
      <c r="R676" s="358"/>
      <c r="S676" s="358"/>
      <c r="T676" s="358"/>
      <c r="U676" s="358"/>
      <c r="V676" s="358"/>
      <c r="W676" s="358"/>
      <c r="X676" s="358"/>
      <c r="Y676" s="358"/>
      <c r="Z676" s="358"/>
      <c r="AA676" s="358"/>
      <c r="AB676" s="358"/>
      <c r="AC676" s="358"/>
      <c r="AD676" s="358"/>
      <c r="AE676" s="358"/>
      <c r="AF676" s="358"/>
      <c r="AG676" s="358"/>
      <c r="AH676" s="358"/>
      <c r="AI676" s="358"/>
    </row>
    <row r="677" spans="9:35">
      <c r="I677" s="358"/>
      <c r="J677" s="358"/>
      <c r="K677" s="358"/>
      <c r="L677" s="358"/>
      <c r="M677" s="358"/>
      <c r="N677" s="358"/>
      <c r="O677" s="358"/>
      <c r="P677" s="358"/>
      <c r="Q677" s="358"/>
      <c r="R677" s="358"/>
      <c r="S677" s="358"/>
      <c r="T677" s="358"/>
      <c r="U677" s="358"/>
      <c r="V677" s="358"/>
      <c r="W677" s="358"/>
      <c r="X677" s="358"/>
      <c r="Y677" s="358"/>
      <c r="Z677" s="358"/>
      <c r="AA677" s="358"/>
      <c r="AB677" s="358"/>
      <c r="AC677" s="358"/>
      <c r="AD677" s="358"/>
      <c r="AE677" s="358"/>
      <c r="AF677" s="358"/>
      <c r="AG677" s="358"/>
      <c r="AH677" s="358"/>
      <c r="AI677" s="358"/>
    </row>
    <row r="678" spans="9:35">
      <c r="I678" s="358"/>
      <c r="J678" s="358"/>
      <c r="K678" s="358"/>
      <c r="L678" s="358"/>
      <c r="M678" s="358"/>
      <c r="N678" s="358"/>
      <c r="O678" s="358"/>
      <c r="P678" s="358"/>
      <c r="Q678" s="358"/>
      <c r="R678" s="358"/>
      <c r="S678" s="358"/>
      <c r="T678" s="358"/>
      <c r="U678" s="358"/>
      <c r="V678" s="358"/>
      <c r="W678" s="358"/>
      <c r="X678" s="358"/>
      <c r="Y678" s="358"/>
      <c r="Z678" s="358"/>
      <c r="AA678" s="358"/>
      <c r="AB678" s="358"/>
      <c r="AC678" s="358"/>
      <c r="AD678" s="358"/>
      <c r="AE678" s="358"/>
      <c r="AF678" s="358"/>
      <c r="AG678" s="358"/>
      <c r="AH678" s="358"/>
      <c r="AI678" s="358"/>
    </row>
    <row r="679" spans="9:35">
      <c r="I679" s="358"/>
      <c r="J679" s="358"/>
      <c r="K679" s="358"/>
      <c r="L679" s="358"/>
      <c r="M679" s="358"/>
      <c r="N679" s="358"/>
      <c r="O679" s="358"/>
      <c r="P679" s="358"/>
      <c r="Q679" s="358"/>
      <c r="R679" s="358"/>
      <c r="S679" s="358"/>
      <c r="T679" s="358"/>
      <c r="U679" s="358"/>
      <c r="V679" s="358"/>
      <c r="W679" s="358"/>
      <c r="X679" s="358"/>
      <c r="Y679" s="358"/>
      <c r="Z679" s="358"/>
      <c r="AA679" s="358"/>
      <c r="AB679" s="358"/>
      <c r="AC679" s="358"/>
      <c r="AD679" s="358"/>
      <c r="AE679" s="358"/>
      <c r="AF679" s="358"/>
      <c r="AG679" s="358"/>
      <c r="AH679" s="358"/>
      <c r="AI679" s="358"/>
    </row>
    <row r="680" spans="9:35">
      <c r="I680" s="358"/>
      <c r="J680" s="358"/>
      <c r="K680" s="358"/>
      <c r="L680" s="358"/>
      <c r="M680" s="358"/>
      <c r="N680" s="358"/>
      <c r="O680" s="358"/>
      <c r="P680" s="358"/>
      <c r="Q680" s="358"/>
      <c r="R680" s="358"/>
      <c r="S680" s="358"/>
      <c r="T680" s="358"/>
      <c r="U680" s="358"/>
      <c r="V680" s="358"/>
      <c r="W680" s="358"/>
      <c r="X680" s="358"/>
      <c r="Y680" s="358"/>
      <c r="Z680" s="358"/>
      <c r="AA680" s="358"/>
      <c r="AB680" s="358"/>
      <c r="AC680" s="358"/>
      <c r="AD680" s="358"/>
      <c r="AE680" s="358"/>
      <c r="AF680" s="358"/>
      <c r="AG680" s="358"/>
      <c r="AH680" s="358"/>
      <c r="AI680" s="358"/>
    </row>
    <row r="681" spans="9:35">
      <c r="I681" s="358"/>
      <c r="J681" s="358"/>
      <c r="K681" s="358"/>
      <c r="L681" s="358"/>
      <c r="M681" s="358"/>
      <c r="N681" s="358"/>
      <c r="O681" s="358"/>
      <c r="P681" s="358"/>
      <c r="Q681" s="358"/>
      <c r="R681" s="358"/>
      <c r="S681" s="358"/>
      <c r="T681" s="358"/>
      <c r="U681" s="358"/>
      <c r="V681" s="358"/>
      <c r="W681" s="358"/>
      <c r="X681" s="358"/>
      <c r="Y681" s="358"/>
      <c r="Z681" s="358"/>
      <c r="AA681" s="358"/>
      <c r="AB681" s="358"/>
      <c r="AC681" s="358"/>
      <c r="AD681" s="358"/>
      <c r="AE681" s="358"/>
      <c r="AF681" s="358"/>
      <c r="AG681" s="358"/>
      <c r="AH681" s="358"/>
      <c r="AI681" s="358"/>
    </row>
    <row r="682" spans="9:35">
      <c r="I682" s="358"/>
      <c r="J682" s="358"/>
      <c r="K682" s="358"/>
      <c r="L682" s="358"/>
      <c r="M682" s="358"/>
      <c r="N682" s="358"/>
      <c r="O682" s="358"/>
      <c r="P682" s="358"/>
      <c r="Q682" s="358"/>
      <c r="R682" s="358"/>
      <c r="S682" s="358"/>
      <c r="T682" s="358"/>
      <c r="U682" s="358"/>
      <c r="V682" s="358"/>
      <c r="W682" s="358"/>
      <c r="X682" s="358"/>
      <c r="Y682" s="358"/>
      <c r="Z682" s="358"/>
      <c r="AA682" s="358"/>
      <c r="AB682" s="358"/>
      <c r="AC682" s="358"/>
      <c r="AD682" s="358"/>
      <c r="AE682" s="358"/>
      <c r="AF682" s="358"/>
      <c r="AG682" s="358"/>
      <c r="AH682" s="358"/>
      <c r="AI682" s="358"/>
    </row>
    <row r="683" spans="9:35">
      <c r="I683" s="358"/>
      <c r="J683" s="358"/>
      <c r="K683" s="358"/>
      <c r="L683" s="358"/>
      <c r="M683" s="358"/>
      <c r="N683" s="358"/>
      <c r="O683" s="358"/>
      <c r="P683" s="358"/>
      <c r="Q683" s="358"/>
      <c r="R683" s="358"/>
      <c r="S683" s="358"/>
      <c r="T683" s="358"/>
      <c r="U683" s="358"/>
      <c r="V683" s="358"/>
      <c r="W683" s="358"/>
      <c r="X683" s="358"/>
      <c r="Y683" s="358"/>
      <c r="Z683" s="358"/>
      <c r="AA683" s="358"/>
      <c r="AB683" s="358"/>
      <c r="AC683" s="358"/>
      <c r="AD683" s="358"/>
      <c r="AE683" s="358"/>
      <c r="AF683" s="358"/>
      <c r="AG683" s="358"/>
      <c r="AH683" s="358"/>
      <c r="AI683" s="358"/>
    </row>
    <row r="684" spans="9:35">
      <c r="I684" s="358"/>
      <c r="J684" s="358"/>
      <c r="K684" s="358"/>
      <c r="L684" s="358"/>
      <c r="M684" s="358"/>
      <c r="N684" s="358"/>
      <c r="O684" s="358"/>
      <c r="P684" s="358"/>
      <c r="Q684" s="358"/>
      <c r="R684" s="358"/>
      <c r="S684" s="358"/>
      <c r="T684" s="358"/>
      <c r="U684" s="358"/>
      <c r="V684" s="358"/>
      <c r="W684" s="358"/>
      <c r="X684" s="358"/>
      <c r="Y684" s="358"/>
      <c r="Z684" s="358"/>
      <c r="AA684" s="358"/>
      <c r="AB684" s="358"/>
      <c r="AC684" s="358"/>
      <c r="AD684" s="358"/>
      <c r="AE684" s="358"/>
      <c r="AF684" s="358"/>
      <c r="AG684" s="358"/>
      <c r="AH684" s="358"/>
      <c r="AI684" s="358"/>
    </row>
    <row r="685" spans="9:35">
      <c r="I685" s="358"/>
      <c r="J685" s="358"/>
      <c r="K685" s="358"/>
      <c r="L685" s="358"/>
      <c r="M685" s="358"/>
      <c r="N685" s="358"/>
      <c r="O685" s="358"/>
      <c r="P685" s="358"/>
      <c r="Q685" s="358"/>
      <c r="R685" s="358"/>
      <c r="S685" s="358"/>
      <c r="T685" s="358"/>
      <c r="U685" s="358"/>
      <c r="V685" s="358"/>
      <c r="W685" s="358"/>
      <c r="X685" s="358"/>
      <c r="Y685" s="358"/>
      <c r="Z685" s="358"/>
      <c r="AA685" s="358"/>
      <c r="AB685" s="358"/>
      <c r="AC685" s="358"/>
      <c r="AD685" s="358"/>
      <c r="AE685" s="358"/>
      <c r="AF685" s="358"/>
      <c r="AG685" s="358"/>
      <c r="AH685" s="358"/>
      <c r="AI685" s="358"/>
    </row>
    <row r="686" spans="9:35">
      <c r="I686" s="358"/>
      <c r="J686" s="358"/>
      <c r="K686" s="358"/>
      <c r="L686" s="358"/>
      <c r="M686" s="358"/>
      <c r="N686" s="358"/>
      <c r="O686" s="358"/>
      <c r="P686" s="358"/>
      <c r="Q686" s="358"/>
      <c r="R686" s="358"/>
      <c r="S686" s="358"/>
      <c r="T686" s="358"/>
      <c r="U686" s="358"/>
      <c r="V686" s="358"/>
      <c r="W686" s="358"/>
      <c r="X686" s="358"/>
      <c r="Y686" s="358"/>
      <c r="Z686" s="358"/>
      <c r="AA686" s="358"/>
      <c r="AB686" s="358"/>
      <c r="AC686" s="358"/>
      <c r="AD686" s="358"/>
      <c r="AE686" s="358"/>
      <c r="AF686" s="358"/>
      <c r="AG686" s="358"/>
      <c r="AH686" s="358"/>
      <c r="AI686" s="358"/>
    </row>
    <row r="687" spans="9:35">
      <c r="I687" s="358"/>
      <c r="J687" s="358"/>
      <c r="K687" s="358"/>
      <c r="L687" s="358"/>
      <c r="M687" s="358"/>
      <c r="N687" s="358"/>
      <c r="O687" s="358"/>
      <c r="P687" s="358"/>
      <c r="Q687" s="358"/>
      <c r="R687" s="358"/>
      <c r="S687" s="358"/>
      <c r="T687" s="358"/>
      <c r="U687" s="358"/>
      <c r="V687" s="358"/>
      <c r="W687" s="358"/>
      <c r="X687" s="358"/>
      <c r="Y687" s="358"/>
      <c r="Z687" s="358"/>
      <c r="AA687" s="358"/>
      <c r="AB687" s="358"/>
      <c r="AC687" s="358"/>
      <c r="AD687" s="358"/>
      <c r="AE687" s="358"/>
      <c r="AF687" s="358"/>
      <c r="AG687" s="358"/>
      <c r="AH687" s="358"/>
      <c r="AI687" s="358"/>
    </row>
    <row r="688" spans="9:35">
      <c r="I688" s="358"/>
      <c r="J688" s="358"/>
      <c r="K688" s="358"/>
      <c r="L688" s="358"/>
      <c r="M688" s="358"/>
      <c r="N688" s="358"/>
      <c r="O688" s="358"/>
      <c r="P688" s="358"/>
      <c r="Q688" s="358"/>
      <c r="R688" s="358"/>
      <c r="S688" s="358"/>
      <c r="T688" s="358"/>
      <c r="U688" s="358"/>
      <c r="V688" s="358"/>
      <c r="W688" s="358"/>
      <c r="X688" s="358"/>
      <c r="Y688" s="358"/>
      <c r="Z688" s="358"/>
      <c r="AA688" s="358"/>
      <c r="AB688" s="358"/>
      <c r="AC688" s="358"/>
      <c r="AD688" s="358"/>
      <c r="AE688" s="358"/>
      <c r="AF688" s="358"/>
      <c r="AG688" s="358"/>
      <c r="AH688" s="358"/>
      <c r="AI688" s="358"/>
    </row>
    <row r="689" spans="9:35">
      <c r="I689" s="358"/>
      <c r="J689" s="358"/>
      <c r="K689" s="358"/>
      <c r="L689" s="358"/>
      <c r="M689" s="358"/>
      <c r="N689" s="358"/>
      <c r="O689" s="358"/>
      <c r="P689" s="358"/>
      <c r="Q689" s="358"/>
      <c r="R689" s="358"/>
      <c r="S689" s="358"/>
      <c r="T689" s="358"/>
      <c r="U689" s="358"/>
      <c r="V689" s="358"/>
      <c r="W689" s="358"/>
      <c r="X689" s="358"/>
      <c r="Y689" s="358"/>
      <c r="Z689" s="358"/>
      <c r="AA689" s="358"/>
      <c r="AB689" s="358"/>
      <c r="AC689" s="358"/>
      <c r="AD689" s="358"/>
      <c r="AE689" s="358"/>
      <c r="AF689" s="358"/>
      <c r="AG689" s="358"/>
      <c r="AH689" s="358"/>
      <c r="AI689" s="358"/>
    </row>
    <row r="690" spans="9:35">
      <c r="I690" s="358"/>
      <c r="J690" s="358"/>
      <c r="K690" s="358"/>
      <c r="L690" s="358"/>
      <c r="M690" s="358"/>
      <c r="N690" s="358"/>
      <c r="O690" s="358"/>
      <c r="P690" s="358"/>
      <c r="Q690" s="358"/>
      <c r="R690" s="358"/>
      <c r="S690" s="358"/>
      <c r="T690" s="358"/>
      <c r="U690" s="358"/>
      <c r="V690" s="358"/>
      <c r="W690" s="358"/>
      <c r="X690" s="358"/>
      <c r="Y690" s="358"/>
      <c r="Z690" s="358"/>
      <c r="AA690" s="358"/>
      <c r="AB690" s="358"/>
      <c r="AC690" s="358"/>
      <c r="AD690" s="358"/>
      <c r="AE690" s="358"/>
      <c r="AF690" s="358"/>
      <c r="AG690" s="358"/>
      <c r="AH690" s="358"/>
      <c r="AI690" s="358"/>
    </row>
    <row r="691" spans="9:35">
      <c r="I691" s="358"/>
      <c r="J691" s="358"/>
      <c r="K691" s="358"/>
      <c r="L691" s="358"/>
      <c r="M691" s="358"/>
      <c r="N691" s="358"/>
      <c r="O691" s="358"/>
      <c r="P691" s="358"/>
      <c r="Q691" s="358"/>
      <c r="R691" s="358"/>
      <c r="S691" s="358"/>
      <c r="T691" s="358"/>
      <c r="U691" s="358"/>
      <c r="V691" s="358"/>
      <c r="W691" s="358"/>
      <c r="X691" s="358"/>
      <c r="Y691" s="358"/>
      <c r="Z691" s="358"/>
      <c r="AA691" s="358"/>
      <c r="AB691" s="358"/>
      <c r="AC691" s="358"/>
      <c r="AD691" s="358"/>
      <c r="AE691" s="358"/>
      <c r="AF691" s="358"/>
      <c r="AG691" s="358"/>
      <c r="AH691" s="358"/>
      <c r="AI691" s="358"/>
    </row>
    <row r="692" spans="9:35">
      <c r="I692" s="358"/>
      <c r="J692" s="358"/>
      <c r="K692" s="358"/>
      <c r="L692" s="358"/>
      <c r="M692" s="358"/>
      <c r="N692" s="358"/>
      <c r="O692" s="358"/>
      <c r="P692" s="358"/>
      <c r="Q692" s="358"/>
      <c r="R692" s="358"/>
      <c r="S692" s="358"/>
      <c r="T692" s="358"/>
      <c r="U692" s="358"/>
      <c r="V692" s="358"/>
      <c r="W692" s="358"/>
      <c r="X692" s="358"/>
      <c r="Y692" s="358"/>
      <c r="Z692" s="358"/>
      <c r="AA692" s="358"/>
      <c r="AB692" s="358"/>
      <c r="AC692" s="358"/>
      <c r="AD692" s="358"/>
      <c r="AE692" s="358"/>
      <c r="AF692" s="358"/>
      <c r="AG692" s="358"/>
      <c r="AH692" s="358"/>
      <c r="AI692" s="358"/>
    </row>
    <row r="693" spans="9:35">
      <c r="I693" s="358"/>
      <c r="J693" s="358"/>
      <c r="K693" s="358"/>
      <c r="L693" s="358"/>
      <c r="M693" s="358"/>
      <c r="N693" s="358"/>
      <c r="O693" s="358"/>
      <c r="P693" s="358"/>
      <c r="Q693" s="358"/>
      <c r="R693" s="358"/>
      <c r="S693" s="358"/>
      <c r="T693" s="358"/>
      <c r="U693" s="358"/>
      <c r="V693" s="358"/>
      <c r="W693" s="358"/>
      <c r="X693" s="358"/>
      <c r="Y693" s="358"/>
      <c r="Z693" s="358"/>
      <c r="AA693" s="358"/>
      <c r="AB693" s="358"/>
      <c r="AC693" s="358"/>
      <c r="AD693" s="358"/>
      <c r="AE693" s="358"/>
      <c r="AF693" s="358"/>
      <c r="AG693" s="358"/>
      <c r="AH693" s="358"/>
      <c r="AI693" s="358"/>
    </row>
    <row r="694" spans="9:35">
      <c r="I694" s="358"/>
      <c r="J694" s="358"/>
      <c r="K694" s="358"/>
      <c r="L694" s="358"/>
      <c r="M694" s="358"/>
      <c r="N694" s="358"/>
      <c r="O694" s="358"/>
      <c r="P694" s="358"/>
      <c r="Q694" s="358"/>
      <c r="R694" s="358"/>
      <c r="S694" s="358"/>
      <c r="T694" s="358"/>
      <c r="U694" s="358"/>
      <c r="V694" s="358"/>
      <c r="W694" s="358"/>
      <c r="X694" s="358"/>
      <c r="Y694" s="358"/>
      <c r="Z694" s="358"/>
      <c r="AA694" s="358"/>
      <c r="AB694" s="358"/>
      <c r="AC694" s="358"/>
      <c r="AD694" s="358"/>
      <c r="AE694" s="358"/>
      <c r="AF694" s="358"/>
      <c r="AG694" s="358"/>
      <c r="AH694" s="358"/>
      <c r="AI694" s="358"/>
    </row>
    <row r="695" spans="9:35">
      <c r="I695" s="358"/>
      <c r="J695" s="358"/>
      <c r="K695" s="358"/>
      <c r="L695" s="358"/>
      <c r="M695" s="358"/>
      <c r="N695" s="358"/>
      <c r="O695" s="358"/>
      <c r="P695" s="358"/>
      <c r="Q695" s="358"/>
      <c r="R695" s="358"/>
      <c r="S695" s="358"/>
      <c r="T695" s="358"/>
      <c r="U695" s="358"/>
      <c r="V695" s="358"/>
      <c r="W695" s="358"/>
      <c r="X695" s="358"/>
      <c r="Y695" s="358"/>
      <c r="Z695" s="358"/>
      <c r="AA695" s="358"/>
      <c r="AB695" s="358"/>
      <c r="AC695" s="358"/>
      <c r="AD695" s="358"/>
      <c r="AE695" s="358"/>
      <c r="AF695" s="358"/>
      <c r="AG695" s="358"/>
      <c r="AH695" s="358"/>
      <c r="AI695" s="358"/>
    </row>
    <row r="696" spans="9:35">
      <c r="I696" s="358"/>
      <c r="J696" s="358"/>
      <c r="K696" s="358"/>
      <c r="L696" s="358"/>
      <c r="M696" s="358"/>
      <c r="N696" s="358"/>
      <c r="O696" s="358"/>
      <c r="P696" s="358"/>
      <c r="Q696" s="358"/>
      <c r="R696" s="358"/>
      <c r="S696" s="358"/>
      <c r="T696" s="358"/>
      <c r="U696" s="358"/>
      <c r="V696" s="358"/>
      <c r="W696" s="358"/>
      <c r="X696" s="358"/>
      <c r="Y696" s="358"/>
      <c r="Z696" s="358"/>
      <c r="AA696" s="358"/>
      <c r="AB696" s="358"/>
      <c r="AC696" s="358"/>
      <c r="AD696" s="358"/>
      <c r="AE696" s="358"/>
      <c r="AF696" s="358"/>
      <c r="AG696" s="358"/>
      <c r="AH696" s="358"/>
      <c r="AI696" s="358"/>
    </row>
    <row r="697" spans="9:35">
      <c r="I697" s="358"/>
      <c r="J697" s="358"/>
      <c r="K697" s="358"/>
      <c r="L697" s="358"/>
      <c r="M697" s="358"/>
      <c r="N697" s="358"/>
      <c r="O697" s="358"/>
      <c r="P697" s="358"/>
      <c r="Q697" s="358"/>
      <c r="R697" s="358"/>
      <c r="S697" s="358"/>
      <c r="T697" s="358"/>
      <c r="U697" s="358"/>
      <c r="V697" s="358"/>
      <c r="W697" s="358"/>
      <c r="X697" s="358"/>
      <c r="Y697" s="358"/>
      <c r="Z697" s="358"/>
      <c r="AA697" s="358"/>
      <c r="AB697" s="358"/>
      <c r="AC697" s="358"/>
      <c r="AD697" s="358"/>
      <c r="AE697" s="358"/>
      <c r="AF697" s="358"/>
      <c r="AG697" s="358"/>
      <c r="AH697" s="358"/>
      <c r="AI697" s="358"/>
    </row>
    <row r="698" spans="9:35">
      <c r="I698" s="358"/>
      <c r="J698" s="358"/>
      <c r="K698" s="358"/>
      <c r="L698" s="358"/>
      <c r="M698" s="358"/>
      <c r="N698" s="358"/>
      <c r="O698" s="358"/>
      <c r="P698" s="358"/>
      <c r="Q698" s="358"/>
      <c r="R698" s="358"/>
      <c r="S698" s="358"/>
      <c r="T698" s="358"/>
      <c r="U698" s="358"/>
      <c r="V698" s="358"/>
      <c r="W698" s="358"/>
      <c r="X698" s="358"/>
      <c r="Y698" s="358"/>
      <c r="Z698" s="358"/>
      <c r="AA698" s="358"/>
      <c r="AB698" s="358"/>
      <c r="AC698" s="358"/>
      <c r="AD698" s="358"/>
      <c r="AE698" s="358"/>
      <c r="AF698" s="358"/>
      <c r="AG698" s="358"/>
      <c r="AH698" s="358"/>
      <c r="AI698" s="358"/>
    </row>
    <row r="699" spans="9:35">
      <c r="I699" s="358"/>
      <c r="J699" s="358"/>
      <c r="K699" s="358"/>
      <c r="L699" s="358"/>
      <c r="M699" s="358"/>
      <c r="N699" s="358"/>
      <c r="O699" s="358"/>
      <c r="P699" s="358"/>
      <c r="Q699" s="358"/>
      <c r="R699" s="358"/>
      <c r="S699" s="358"/>
      <c r="T699" s="358"/>
      <c r="U699" s="358"/>
      <c r="V699" s="358"/>
      <c r="W699" s="358"/>
      <c r="X699" s="358"/>
      <c r="Y699" s="358"/>
      <c r="Z699" s="358"/>
      <c r="AA699" s="358"/>
      <c r="AB699" s="358"/>
      <c r="AC699" s="358"/>
      <c r="AD699" s="358"/>
      <c r="AE699" s="358"/>
      <c r="AF699" s="358"/>
      <c r="AG699" s="358"/>
      <c r="AH699" s="358"/>
      <c r="AI699" s="358"/>
    </row>
    <row r="700" spans="9:35">
      <c r="I700" s="358"/>
      <c r="J700" s="358"/>
      <c r="K700" s="358"/>
      <c r="L700" s="358"/>
      <c r="M700" s="358"/>
      <c r="N700" s="358"/>
      <c r="O700" s="358"/>
      <c r="P700" s="358"/>
      <c r="Q700" s="358"/>
      <c r="R700" s="358"/>
      <c r="S700" s="358"/>
      <c r="T700" s="358"/>
      <c r="U700" s="358"/>
      <c r="V700" s="358"/>
      <c r="W700" s="358"/>
      <c r="X700" s="358"/>
      <c r="Y700" s="358"/>
      <c r="Z700" s="358"/>
      <c r="AA700" s="358"/>
      <c r="AB700" s="358"/>
      <c r="AC700" s="358"/>
      <c r="AD700" s="358"/>
      <c r="AE700" s="358"/>
      <c r="AF700" s="358"/>
      <c r="AG700" s="358"/>
      <c r="AH700" s="358"/>
      <c r="AI700" s="358"/>
    </row>
    <row r="701" spans="9:35">
      <c r="I701" s="358"/>
      <c r="J701" s="358"/>
      <c r="K701" s="358"/>
      <c r="L701" s="358"/>
      <c r="M701" s="358"/>
      <c r="N701" s="358"/>
      <c r="O701" s="358"/>
      <c r="P701" s="358"/>
      <c r="Q701" s="358"/>
      <c r="R701" s="358"/>
      <c r="S701" s="358"/>
      <c r="T701" s="358"/>
      <c r="U701" s="358"/>
      <c r="V701" s="358"/>
      <c r="W701" s="358"/>
      <c r="X701" s="358"/>
      <c r="Y701" s="358"/>
      <c r="Z701" s="358"/>
      <c r="AA701" s="358"/>
      <c r="AB701" s="358"/>
      <c r="AC701" s="358"/>
      <c r="AD701" s="358"/>
      <c r="AE701" s="358"/>
      <c r="AF701" s="358"/>
      <c r="AG701" s="358"/>
      <c r="AH701" s="358"/>
      <c r="AI701" s="358"/>
    </row>
    <row r="702" spans="9:35">
      <c r="I702" s="358"/>
      <c r="J702" s="358"/>
      <c r="K702" s="358"/>
      <c r="L702" s="358"/>
      <c r="M702" s="358"/>
      <c r="N702" s="358"/>
      <c r="O702" s="358"/>
      <c r="P702" s="358"/>
      <c r="Q702" s="358"/>
      <c r="R702" s="358"/>
      <c r="S702" s="358"/>
      <c r="T702" s="358"/>
      <c r="U702" s="358"/>
      <c r="V702" s="358"/>
      <c r="W702" s="358"/>
      <c r="X702" s="358"/>
      <c r="Y702" s="358"/>
      <c r="Z702" s="358"/>
      <c r="AA702" s="358"/>
      <c r="AB702" s="358"/>
      <c r="AC702" s="358"/>
      <c r="AD702" s="358"/>
      <c r="AE702" s="358"/>
      <c r="AF702" s="358"/>
      <c r="AG702" s="358"/>
      <c r="AH702" s="358"/>
      <c r="AI702" s="358"/>
    </row>
    <row r="703" spans="9:35">
      <c r="I703" s="358"/>
      <c r="J703" s="358"/>
      <c r="K703" s="358"/>
      <c r="L703" s="358"/>
      <c r="M703" s="358"/>
      <c r="N703" s="358"/>
      <c r="O703" s="358"/>
      <c r="P703" s="358"/>
      <c r="Q703" s="358"/>
      <c r="R703" s="358"/>
      <c r="S703" s="358"/>
      <c r="T703" s="358"/>
      <c r="U703" s="358"/>
      <c r="V703" s="358"/>
      <c r="W703" s="358"/>
      <c r="X703" s="358"/>
      <c r="Y703" s="358"/>
      <c r="Z703" s="358"/>
      <c r="AA703" s="358"/>
      <c r="AB703" s="358"/>
      <c r="AC703" s="358"/>
      <c r="AD703" s="358"/>
      <c r="AE703" s="358"/>
      <c r="AF703" s="358"/>
      <c r="AG703" s="358"/>
      <c r="AH703" s="358"/>
      <c r="AI703" s="358"/>
    </row>
    <row r="704" spans="9:35">
      <c r="I704" s="358"/>
      <c r="J704" s="358"/>
      <c r="K704" s="358"/>
      <c r="L704" s="358"/>
      <c r="M704" s="358"/>
      <c r="N704" s="358"/>
      <c r="O704" s="358"/>
      <c r="P704" s="358"/>
      <c r="Q704" s="358"/>
      <c r="R704" s="358"/>
      <c r="S704" s="358"/>
      <c r="T704" s="358"/>
      <c r="U704" s="358"/>
      <c r="V704" s="358"/>
      <c r="W704" s="358"/>
      <c r="X704" s="358"/>
      <c r="Y704" s="358"/>
      <c r="Z704" s="358"/>
      <c r="AA704" s="358"/>
      <c r="AB704" s="358"/>
      <c r="AC704" s="358"/>
      <c r="AD704" s="358"/>
      <c r="AE704" s="358"/>
      <c r="AF704" s="358"/>
      <c r="AG704" s="358"/>
      <c r="AH704" s="358"/>
      <c r="AI704" s="358"/>
    </row>
    <row r="705" spans="9:35">
      <c r="I705" s="358"/>
      <c r="J705" s="358"/>
      <c r="K705" s="358"/>
      <c r="L705" s="358"/>
      <c r="M705" s="358"/>
      <c r="N705" s="358"/>
      <c r="O705" s="358"/>
      <c r="P705" s="358"/>
      <c r="Q705" s="358"/>
      <c r="R705" s="358"/>
      <c r="S705" s="358"/>
      <c r="T705" s="358"/>
      <c r="U705" s="358"/>
      <c r="V705" s="358"/>
      <c r="W705" s="358"/>
      <c r="X705" s="358"/>
      <c r="Y705" s="358"/>
      <c r="Z705" s="358"/>
      <c r="AA705" s="358"/>
      <c r="AB705" s="358"/>
      <c r="AC705" s="358"/>
      <c r="AD705" s="358"/>
      <c r="AE705" s="358"/>
      <c r="AF705" s="358"/>
      <c r="AG705" s="358"/>
      <c r="AH705" s="358"/>
      <c r="AI705" s="358"/>
    </row>
    <row r="706" spans="9:35">
      <c r="I706" s="358"/>
      <c r="J706" s="358"/>
      <c r="K706" s="358"/>
      <c r="L706" s="358"/>
      <c r="M706" s="358"/>
      <c r="N706" s="358"/>
      <c r="O706" s="358"/>
      <c r="P706" s="358"/>
      <c r="Q706" s="358"/>
      <c r="R706" s="358"/>
      <c r="S706" s="358"/>
      <c r="T706" s="358"/>
      <c r="U706" s="358"/>
      <c r="V706" s="358"/>
      <c r="W706" s="358"/>
      <c r="X706" s="358"/>
      <c r="Y706" s="358"/>
      <c r="Z706" s="358"/>
      <c r="AA706" s="358"/>
      <c r="AB706" s="358"/>
      <c r="AC706" s="358"/>
      <c r="AD706" s="358"/>
      <c r="AE706" s="358"/>
      <c r="AF706" s="358"/>
      <c r="AG706" s="358"/>
      <c r="AH706" s="358"/>
      <c r="AI706" s="358"/>
    </row>
    <row r="707" spans="9:35">
      <c r="I707" s="358"/>
      <c r="J707" s="358"/>
      <c r="K707" s="358"/>
      <c r="L707" s="358"/>
      <c r="M707" s="358"/>
      <c r="N707" s="358"/>
      <c r="O707" s="358"/>
      <c r="P707" s="358"/>
      <c r="Q707" s="358"/>
      <c r="R707" s="358"/>
      <c r="S707" s="358"/>
      <c r="T707" s="358"/>
      <c r="U707" s="358"/>
      <c r="V707" s="358"/>
      <c r="W707" s="358"/>
      <c r="X707" s="358"/>
      <c r="Y707" s="358"/>
      <c r="Z707" s="358"/>
      <c r="AA707" s="358"/>
      <c r="AB707" s="358"/>
      <c r="AC707" s="358"/>
      <c r="AD707" s="358"/>
      <c r="AE707" s="358"/>
      <c r="AF707" s="358"/>
      <c r="AG707" s="358"/>
      <c r="AH707" s="358"/>
      <c r="AI707" s="358"/>
    </row>
    <row r="708" spans="9:35">
      <c r="I708" s="358"/>
      <c r="J708" s="358"/>
      <c r="K708" s="358"/>
      <c r="L708" s="358"/>
      <c r="M708" s="358"/>
      <c r="N708" s="358"/>
      <c r="O708" s="358"/>
      <c r="P708" s="358"/>
      <c r="Q708" s="358"/>
      <c r="R708" s="358"/>
      <c r="S708" s="358"/>
      <c r="T708" s="358"/>
      <c r="U708" s="358"/>
      <c r="V708" s="358"/>
      <c r="W708" s="358"/>
      <c r="X708" s="358"/>
      <c r="Y708" s="358"/>
      <c r="Z708" s="358"/>
      <c r="AA708" s="358"/>
      <c r="AB708" s="358"/>
      <c r="AC708" s="358"/>
      <c r="AD708" s="358"/>
      <c r="AE708" s="358"/>
      <c r="AF708" s="358"/>
      <c r="AG708" s="358"/>
      <c r="AH708" s="358"/>
      <c r="AI708" s="358"/>
    </row>
    <row r="709" spans="9:35">
      <c r="I709" s="358"/>
      <c r="J709" s="358"/>
      <c r="K709" s="358"/>
      <c r="L709" s="358"/>
      <c r="M709" s="358"/>
      <c r="N709" s="358"/>
      <c r="O709" s="358"/>
      <c r="P709" s="358"/>
      <c r="Q709" s="358"/>
      <c r="R709" s="358"/>
      <c r="S709" s="358"/>
      <c r="T709" s="358"/>
      <c r="U709" s="358"/>
      <c r="V709" s="358"/>
      <c r="W709" s="358"/>
      <c r="X709" s="358"/>
      <c r="Y709" s="358"/>
      <c r="Z709" s="358"/>
      <c r="AA709" s="358"/>
      <c r="AB709" s="358"/>
      <c r="AC709" s="358"/>
      <c r="AD709" s="358"/>
      <c r="AE709" s="358"/>
      <c r="AF709" s="358"/>
      <c r="AG709" s="358"/>
      <c r="AH709" s="358"/>
      <c r="AI709" s="358"/>
    </row>
    <row r="710" spans="9:35">
      <c r="I710" s="358"/>
      <c r="J710" s="358"/>
      <c r="K710" s="358"/>
      <c r="L710" s="358"/>
      <c r="M710" s="358"/>
      <c r="N710" s="358"/>
      <c r="O710" s="358"/>
      <c r="P710" s="358"/>
      <c r="Q710" s="358"/>
      <c r="R710" s="358"/>
      <c r="S710" s="358"/>
      <c r="T710" s="358"/>
      <c r="U710" s="358"/>
      <c r="V710" s="358"/>
      <c r="W710" s="358"/>
      <c r="X710" s="358"/>
      <c r="Y710" s="358"/>
      <c r="Z710" s="358"/>
      <c r="AA710" s="358"/>
      <c r="AB710" s="358"/>
      <c r="AC710" s="358"/>
      <c r="AD710" s="358"/>
      <c r="AE710" s="358"/>
      <c r="AF710" s="358"/>
      <c r="AG710" s="358"/>
      <c r="AH710" s="358"/>
      <c r="AI710" s="358"/>
    </row>
    <row r="711" spans="9:35">
      <c r="I711" s="358"/>
      <c r="J711" s="358"/>
      <c r="K711" s="358"/>
      <c r="L711" s="358"/>
      <c r="M711" s="358"/>
      <c r="N711" s="358"/>
      <c r="O711" s="358"/>
      <c r="P711" s="358"/>
      <c r="Q711" s="358"/>
      <c r="R711" s="358"/>
      <c r="S711" s="358"/>
      <c r="T711" s="358"/>
      <c r="U711" s="358"/>
      <c r="V711" s="358"/>
      <c r="W711" s="358"/>
      <c r="X711" s="358"/>
      <c r="Y711" s="358"/>
      <c r="Z711" s="358"/>
      <c r="AA711" s="358"/>
      <c r="AB711" s="358"/>
      <c r="AC711" s="358"/>
      <c r="AD711" s="358"/>
      <c r="AE711" s="358"/>
      <c r="AF711" s="358"/>
      <c r="AG711" s="358"/>
      <c r="AH711" s="358"/>
      <c r="AI711" s="358"/>
    </row>
    <row r="712" spans="9:35">
      <c r="I712" s="358"/>
      <c r="J712" s="358"/>
      <c r="K712" s="358"/>
      <c r="L712" s="358"/>
      <c r="M712" s="358"/>
      <c r="N712" s="358"/>
      <c r="O712" s="358"/>
      <c r="P712" s="358"/>
      <c r="Q712" s="358"/>
      <c r="R712" s="358"/>
      <c r="S712" s="358"/>
      <c r="T712" s="358"/>
      <c r="U712" s="358"/>
      <c r="V712" s="358"/>
      <c r="W712" s="358"/>
      <c r="X712" s="358"/>
      <c r="Y712" s="358"/>
      <c r="Z712" s="358"/>
      <c r="AA712" s="358"/>
      <c r="AB712" s="358"/>
      <c r="AC712" s="358"/>
      <c r="AD712" s="358"/>
      <c r="AE712" s="358"/>
      <c r="AF712" s="358"/>
      <c r="AG712" s="358"/>
      <c r="AH712" s="358"/>
      <c r="AI712" s="358"/>
    </row>
    <row r="713" spans="9:35">
      <c r="I713" s="358"/>
      <c r="J713" s="358"/>
      <c r="K713" s="358"/>
      <c r="L713" s="358"/>
      <c r="M713" s="358"/>
      <c r="N713" s="358"/>
      <c r="O713" s="358"/>
      <c r="P713" s="358"/>
      <c r="Q713" s="358"/>
      <c r="R713" s="358"/>
      <c r="S713" s="358"/>
      <c r="T713" s="358"/>
      <c r="U713" s="358"/>
      <c r="V713" s="358"/>
      <c r="W713" s="358"/>
      <c r="X713" s="358"/>
      <c r="Y713" s="358"/>
      <c r="Z713" s="358"/>
      <c r="AA713" s="358"/>
      <c r="AB713" s="358"/>
      <c r="AC713" s="358"/>
      <c r="AD713" s="358"/>
      <c r="AE713" s="358"/>
      <c r="AF713" s="358"/>
      <c r="AG713" s="358"/>
      <c r="AH713" s="358"/>
      <c r="AI713" s="358"/>
    </row>
    <row r="714" spans="9:35">
      <c r="I714" s="358"/>
      <c r="J714" s="358"/>
      <c r="K714" s="358"/>
      <c r="L714" s="358"/>
      <c r="M714" s="358"/>
      <c r="N714" s="358"/>
      <c r="O714" s="358"/>
      <c r="P714" s="358"/>
      <c r="Q714" s="358"/>
      <c r="R714" s="358"/>
      <c r="S714" s="358"/>
      <c r="T714" s="358"/>
      <c r="U714" s="358"/>
      <c r="V714" s="358"/>
      <c r="W714" s="358"/>
      <c r="X714" s="358"/>
      <c r="Y714" s="358"/>
      <c r="Z714" s="358"/>
      <c r="AA714" s="358"/>
      <c r="AB714" s="358"/>
      <c r="AC714" s="358"/>
      <c r="AD714" s="358"/>
      <c r="AE714" s="358"/>
      <c r="AF714" s="358"/>
      <c r="AG714" s="358"/>
      <c r="AH714" s="358"/>
      <c r="AI714" s="358"/>
    </row>
    <row r="715" spans="9:35">
      <c r="I715" s="358"/>
      <c r="J715" s="358"/>
      <c r="K715" s="358"/>
      <c r="L715" s="358"/>
      <c r="M715" s="358"/>
      <c r="N715" s="358"/>
      <c r="O715" s="358"/>
      <c r="P715" s="358"/>
      <c r="Q715" s="358"/>
      <c r="R715" s="358"/>
      <c r="S715" s="358"/>
      <c r="T715" s="358"/>
      <c r="U715" s="358"/>
      <c r="V715" s="358"/>
      <c r="W715" s="358"/>
      <c r="X715" s="358"/>
      <c r="Y715" s="358"/>
      <c r="Z715" s="358"/>
      <c r="AA715" s="358"/>
      <c r="AB715" s="358"/>
      <c r="AC715" s="358"/>
      <c r="AD715" s="358"/>
      <c r="AE715" s="358"/>
      <c r="AF715" s="358"/>
      <c r="AG715" s="358"/>
      <c r="AH715" s="358"/>
      <c r="AI715" s="358"/>
    </row>
    <row r="716" spans="9:35">
      <c r="I716" s="358"/>
      <c r="J716" s="358"/>
      <c r="K716" s="358"/>
      <c r="L716" s="358"/>
      <c r="M716" s="358"/>
      <c r="N716" s="358"/>
      <c r="O716" s="358"/>
      <c r="P716" s="358"/>
      <c r="Q716" s="358"/>
      <c r="R716" s="358"/>
      <c r="S716" s="358"/>
      <c r="T716" s="358"/>
      <c r="U716" s="358"/>
      <c r="V716" s="358"/>
      <c r="W716" s="358"/>
      <c r="X716" s="358"/>
      <c r="Y716" s="358"/>
      <c r="Z716" s="358"/>
      <c r="AA716" s="358"/>
      <c r="AB716" s="358"/>
      <c r="AC716" s="358"/>
      <c r="AD716" s="358"/>
      <c r="AE716" s="358"/>
      <c r="AF716" s="358"/>
      <c r="AG716" s="358"/>
      <c r="AH716" s="358"/>
      <c r="AI716" s="358"/>
    </row>
    <row r="717" spans="9:35">
      <c r="I717" s="358"/>
      <c r="J717" s="358"/>
      <c r="K717" s="358"/>
      <c r="L717" s="358"/>
      <c r="M717" s="358"/>
      <c r="N717" s="358"/>
      <c r="O717" s="358"/>
      <c r="P717" s="358"/>
      <c r="Q717" s="358"/>
      <c r="R717" s="358"/>
      <c r="S717" s="358"/>
      <c r="T717" s="358"/>
      <c r="U717" s="358"/>
      <c r="V717" s="358"/>
      <c r="W717" s="358"/>
      <c r="X717" s="358"/>
      <c r="Y717" s="358"/>
      <c r="Z717" s="358"/>
      <c r="AA717" s="358"/>
      <c r="AB717" s="358"/>
      <c r="AC717" s="358"/>
      <c r="AD717" s="358"/>
      <c r="AE717" s="358"/>
      <c r="AF717" s="358"/>
      <c r="AG717" s="358"/>
      <c r="AH717" s="358"/>
      <c r="AI717" s="358"/>
    </row>
    <row r="718" spans="9:35">
      <c r="I718" s="358"/>
      <c r="J718" s="358"/>
      <c r="K718" s="358"/>
      <c r="L718" s="358"/>
      <c r="M718" s="358"/>
      <c r="N718" s="358"/>
      <c r="O718" s="358"/>
      <c r="P718" s="358"/>
      <c r="Q718" s="358"/>
      <c r="R718" s="358"/>
      <c r="S718" s="358"/>
      <c r="T718" s="358"/>
      <c r="U718" s="358"/>
      <c r="V718" s="358"/>
      <c r="W718" s="358"/>
      <c r="X718" s="358"/>
      <c r="Y718" s="358"/>
      <c r="Z718" s="358"/>
      <c r="AA718" s="358"/>
      <c r="AB718" s="358"/>
      <c r="AC718" s="358"/>
      <c r="AD718" s="358"/>
      <c r="AE718" s="358"/>
      <c r="AF718" s="358"/>
      <c r="AG718" s="358"/>
      <c r="AH718" s="358"/>
      <c r="AI718" s="358"/>
    </row>
    <row r="719" spans="9:35">
      <c r="I719" s="358"/>
      <c r="J719" s="358"/>
      <c r="K719" s="358"/>
      <c r="L719" s="358"/>
      <c r="M719" s="358"/>
      <c r="N719" s="358"/>
      <c r="O719" s="358"/>
      <c r="P719" s="358"/>
      <c r="Q719" s="358"/>
      <c r="R719" s="358"/>
      <c r="S719" s="358"/>
      <c r="T719" s="358"/>
      <c r="U719" s="358"/>
      <c r="V719" s="358"/>
      <c r="W719" s="358"/>
      <c r="X719" s="358"/>
      <c r="Y719" s="358"/>
      <c r="Z719" s="358"/>
      <c r="AA719" s="358"/>
      <c r="AB719" s="358"/>
      <c r="AC719" s="358"/>
      <c r="AD719" s="358"/>
      <c r="AE719" s="358"/>
      <c r="AF719" s="358"/>
      <c r="AG719" s="358"/>
      <c r="AH719" s="358"/>
      <c r="AI719" s="358"/>
    </row>
    <row r="720" spans="9:35">
      <c r="I720" s="358"/>
      <c r="J720" s="358"/>
      <c r="K720" s="358"/>
      <c r="L720" s="358"/>
      <c r="M720" s="358"/>
      <c r="N720" s="358"/>
      <c r="O720" s="358"/>
      <c r="P720" s="358"/>
      <c r="Q720" s="358"/>
      <c r="R720" s="358"/>
      <c r="S720" s="358"/>
      <c r="T720" s="358"/>
      <c r="U720" s="358"/>
      <c r="V720" s="358"/>
      <c r="W720" s="358"/>
      <c r="X720" s="358"/>
      <c r="Y720" s="358"/>
      <c r="Z720" s="358"/>
      <c r="AA720" s="358"/>
      <c r="AB720" s="358"/>
      <c r="AC720" s="358"/>
      <c r="AD720" s="358"/>
      <c r="AE720" s="358"/>
      <c r="AF720" s="358"/>
      <c r="AG720" s="358"/>
      <c r="AH720" s="358"/>
      <c r="AI720" s="358"/>
    </row>
    <row r="721" spans="9:35">
      <c r="I721" s="358"/>
      <c r="J721" s="358"/>
      <c r="K721" s="358"/>
      <c r="L721" s="358"/>
      <c r="M721" s="358"/>
      <c r="N721" s="358"/>
      <c r="O721" s="358"/>
      <c r="P721" s="358"/>
      <c r="Q721" s="358"/>
      <c r="R721" s="358"/>
      <c r="S721" s="358"/>
      <c r="T721" s="358"/>
      <c r="U721" s="358"/>
      <c r="V721" s="358"/>
      <c r="W721" s="358"/>
      <c r="X721" s="358"/>
      <c r="Y721" s="358"/>
      <c r="Z721" s="358"/>
      <c r="AA721" s="358"/>
      <c r="AB721" s="358"/>
      <c r="AC721" s="358"/>
      <c r="AD721" s="358"/>
      <c r="AE721" s="358"/>
      <c r="AF721" s="358"/>
      <c r="AG721" s="358"/>
      <c r="AH721" s="358"/>
      <c r="AI721" s="358"/>
    </row>
    <row r="722" spans="9:35">
      <c r="I722" s="358"/>
      <c r="J722" s="358"/>
      <c r="K722" s="358"/>
      <c r="L722" s="358"/>
      <c r="M722" s="358"/>
      <c r="N722" s="358"/>
      <c r="O722" s="358"/>
      <c r="P722" s="358"/>
      <c r="Q722" s="358"/>
      <c r="R722" s="358"/>
      <c r="S722" s="358"/>
      <c r="T722" s="358"/>
      <c r="U722" s="358"/>
      <c r="V722" s="358"/>
      <c r="W722" s="358"/>
      <c r="X722" s="358"/>
      <c r="Y722" s="358"/>
      <c r="Z722" s="358"/>
      <c r="AA722" s="358"/>
      <c r="AB722" s="358"/>
      <c r="AC722" s="358"/>
      <c r="AD722" s="358"/>
      <c r="AE722" s="358"/>
      <c r="AF722" s="358"/>
      <c r="AG722" s="358"/>
      <c r="AH722" s="358"/>
      <c r="AI722" s="358"/>
    </row>
    <row r="723" spans="9:35">
      <c r="I723" s="358"/>
      <c r="J723" s="358"/>
      <c r="K723" s="358"/>
      <c r="L723" s="358"/>
      <c r="M723" s="358"/>
      <c r="N723" s="358"/>
      <c r="O723" s="358"/>
      <c r="P723" s="358"/>
      <c r="Q723" s="358"/>
      <c r="R723" s="358"/>
      <c r="S723" s="358"/>
      <c r="T723" s="358"/>
      <c r="U723" s="358"/>
      <c r="V723" s="358"/>
      <c r="W723" s="358"/>
      <c r="X723" s="358"/>
      <c r="Y723" s="358"/>
      <c r="Z723" s="358"/>
      <c r="AA723" s="358"/>
      <c r="AB723" s="358"/>
      <c r="AC723" s="358"/>
      <c r="AD723" s="358"/>
      <c r="AE723" s="358"/>
      <c r="AF723" s="358"/>
      <c r="AG723" s="358"/>
      <c r="AH723" s="358"/>
      <c r="AI723" s="358"/>
    </row>
    <row r="724" spans="9:35">
      <c r="I724" s="358"/>
      <c r="J724" s="358"/>
      <c r="K724" s="358"/>
      <c r="L724" s="358"/>
      <c r="M724" s="358"/>
      <c r="N724" s="358"/>
      <c r="O724" s="358"/>
      <c r="P724" s="358"/>
      <c r="Q724" s="358"/>
      <c r="R724" s="358"/>
      <c r="S724" s="358"/>
      <c r="T724" s="358"/>
      <c r="U724" s="358"/>
      <c r="V724" s="358"/>
      <c r="W724" s="358"/>
      <c r="X724" s="358"/>
      <c r="Y724" s="358"/>
      <c r="Z724" s="358"/>
      <c r="AA724" s="358"/>
      <c r="AB724" s="358"/>
      <c r="AC724" s="358"/>
      <c r="AD724" s="358"/>
      <c r="AE724" s="358"/>
      <c r="AF724" s="358"/>
      <c r="AG724" s="358"/>
      <c r="AH724" s="358"/>
      <c r="AI724" s="358"/>
    </row>
    <row r="725" spans="9:35">
      <c r="I725" s="358"/>
      <c r="J725" s="358"/>
      <c r="K725" s="358"/>
      <c r="L725" s="358"/>
      <c r="M725" s="358"/>
      <c r="N725" s="358"/>
      <c r="O725" s="358"/>
      <c r="P725" s="358"/>
      <c r="Q725" s="358"/>
      <c r="R725" s="358"/>
      <c r="S725" s="358"/>
      <c r="T725" s="358"/>
      <c r="U725" s="358"/>
      <c r="V725" s="358"/>
      <c r="W725" s="358"/>
      <c r="X725" s="358"/>
      <c r="Y725" s="358"/>
      <c r="Z725" s="358"/>
      <c r="AA725" s="358"/>
      <c r="AB725" s="358"/>
      <c r="AC725" s="358"/>
      <c r="AD725" s="358"/>
      <c r="AE725" s="358"/>
      <c r="AF725" s="358"/>
      <c r="AG725" s="358"/>
      <c r="AH725" s="358"/>
      <c r="AI725" s="358"/>
    </row>
    <row r="726" spans="9:35">
      <c r="I726" s="358"/>
      <c r="J726" s="358"/>
      <c r="K726" s="358"/>
      <c r="L726" s="358"/>
      <c r="M726" s="358"/>
      <c r="N726" s="358"/>
      <c r="O726" s="358"/>
      <c r="P726" s="358"/>
      <c r="Q726" s="358"/>
      <c r="R726" s="358"/>
      <c r="S726" s="358"/>
      <c r="T726" s="358"/>
      <c r="U726" s="358"/>
      <c r="V726" s="358"/>
      <c r="W726" s="358"/>
      <c r="X726" s="358"/>
      <c r="Y726" s="358"/>
      <c r="Z726" s="358"/>
      <c r="AA726" s="358"/>
      <c r="AB726" s="358"/>
      <c r="AC726" s="358"/>
      <c r="AD726" s="358"/>
      <c r="AE726" s="358"/>
      <c r="AF726" s="358"/>
      <c r="AG726" s="358"/>
      <c r="AH726" s="358"/>
      <c r="AI726" s="358"/>
    </row>
    <row r="727" spans="9:35">
      <c r="I727" s="358"/>
      <c r="J727" s="358"/>
      <c r="K727" s="358"/>
      <c r="L727" s="358"/>
      <c r="M727" s="358"/>
      <c r="N727" s="358"/>
      <c r="O727" s="358"/>
      <c r="P727" s="358"/>
      <c r="Q727" s="358"/>
      <c r="R727" s="358"/>
      <c r="S727" s="358"/>
      <c r="T727" s="358"/>
      <c r="U727" s="358"/>
      <c r="V727" s="358"/>
      <c r="W727" s="358"/>
      <c r="X727" s="358"/>
      <c r="Y727" s="358"/>
      <c r="Z727" s="358"/>
      <c r="AA727" s="358"/>
      <c r="AB727" s="358"/>
      <c r="AC727" s="358"/>
      <c r="AD727" s="358"/>
      <c r="AE727" s="358"/>
      <c r="AF727" s="358"/>
      <c r="AG727" s="358"/>
      <c r="AH727" s="358"/>
      <c r="AI727" s="358"/>
    </row>
    <row r="728" spans="9:35">
      <c r="I728" s="358"/>
      <c r="J728" s="358"/>
      <c r="K728" s="358"/>
      <c r="L728" s="358"/>
      <c r="M728" s="358"/>
      <c r="N728" s="358"/>
      <c r="O728" s="358"/>
      <c r="P728" s="358"/>
      <c r="Q728" s="358"/>
      <c r="R728" s="358"/>
      <c r="S728" s="358"/>
      <c r="T728" s="358"/>
      <c r="U728" s="358"/>
      <c r="V728" s="358"/>
      <c r="W728" s="358"/>
      <c r="X728" s="358"/>
      <c r="Y728" s="358"/>
      <c r="Z728" s="358"/>
      <c r="AA728" s="358"/>
      <c r="AB728" s="358"/>
      <c r="AC728" s="358"/>
      <c r="AD728" s="358"/>
      <c r="AE728" s="358"/>
      <c r="AF728" s="358"/>
      <c r="AG728" s="358"/>
      <c r="AH728" s="358"/>
      <c r="AI728" s="358"/>
    </row>
    <row r="729" spans="9:35">
      <c r="I729" s="358"/>
      <c r="J729" s="358"/>
      <c r="K729" s="358"/>
      <c r="L729" s="358"/>
      <c r="M729" s="358"/>
      <c r="N729" s="358"/>
      <c r="O729" s="358"/>
      <c r="P729" s="358"/>
      <c r="Q729" s="358"/>
      <c r="R729" s="358"/>
      <c r="S729" s="358"/>
      <c r="T729" s="358"/>
      <c r="U729" s="358"/>
      <c r="V729" s="358"/>
      <c r="W729" s="358"/>
      <c r="X729" s="358"/>
      <c r="Y729" s="358"/>
      <c r="Z729" s="358"/>
      <c r="AA729" s="358"/>
      <c r="AB729" s="358"/>
      <c r="AC729" s="358"/>
      <c r="AD729" s="358"/>
      <c r="AE729" s="358"/>
      <c r="AF729" s="358"/>
      <c r="AG729" s="358"/>
      <c r="AH729" s="358"/>
      <c r="AI729" s="358"/>
    </row>
    <row r="730" spans="9:35">
      <c r="I730" s="358"/>
      <c r="J730" s="358"/>
      <c r="K730" s="358"/>
      <c r="L730" s="358"/>
      <c r="M730" s="358"/>
      <c r="N730" s="358"/>
      <c r="O730" s="358"/>
      <c r="P730" s="358"/>
      <c r="Q730" s="358"/>
      <c r="R730" s="358"/>
      <c r="S730" s="358"/>
      <c r="T730" s="358"/>
      <c r="U730" s="358"/>
      <c r="V730" s="358"/>
      <c r="W730" s="358"/>
      <c r="X730" s="358"/>
      <c r="Y730" s="358"/>
      <c r="Z730" s="358"/>
      <c r="AA730" s="358"/>
      <c r="AB730" s="358"/>
      <c r="AC730" s="358"/>
      <c r="AD730" s="358"/>
      <c r="AE730" s="358"/>
      <c r="AF730" s="358"/>
      <c r="AG730" s="358"/>
      <c r="AH730" s="358"/>
      <c r="AI730" s="358"/>
    </row>
    <row r="731" spans="9:35">
      <c r="I731" s="358"/>
      <c r="J731" s="358"/>
      <c r="K731" s="358"/>
      <c r="L731" s="358"/>
      <c r="M731" s="358"/>
      <c r="N731" s="358"/>
      <c r="O731" s="358"/>
      <c r="P731" s="358"/>
      <c r="Q731" s="358"/>
      <c r="R731" s="358"/>
      <c r="S731" s="358"/>
      <c r="T731" s="358"/>
      <c r="U731" s="358"/>
      <c r="V731" s="358"/>
      <c r="W731" s="358"/>
      <c r="X731" s="358"/>
      <c r="Y731" s="358"/>
      <c r="Z731" s="358"/>
      <c r="AA731" s="358"/>
      <c r="AB731" s="358"/>
      <c r="AC731" s="358"/>
      <c r="AD731" s="358"/>
      <c r="AE731" s="358"/>
      <c r="AF731" s="358"/>
      <c r="AG731" s="358"/>
      <c r="AH731" s="358"/>
      <c r="AI731" s="358"/>
    </row>
    <row r="732" spans="9:35">
      <c r="I732" s="358"/>
      <c r="J732" s="358"/>
      <c r="K732" s="358"/>
      <c r="L732" s="358"/>
      <c r="M732" s="358"/>
      <c r="N732" s="358"/>
      <c r="O732" s="358"/>
      <c r="P732" s="358"/>
      <c r="Q732" s="358"/>
      <c r="R732" s="358"/>
      <c r="S732" s="358"/>
      <c r="T732" s="358"/>
      <c r="U732" s="358"/>
      <c r="V732" s="358"/>
      <c r="W732" s="358"/>
      <c r="X732" s="358"/>
      <c r="Y732" s="358"/>
      <c r="Z732" s="358"/>
      <c r="AA732" s="358"/>
      <c r="AB732" s="358"/>
      <c r="AC732" s="358"/>
      <c r="AD732" s="358"/>
      <c r="AE732" s="358"/>
      <c r="AF732" s="358"/>
      <c r="AG732" s="358"/>
      <c r="AH732" s="358"/>
      <c r="AI732" s="358"/>
    </row>
    <row r="733" spans="9:35">
      <c r="I733" s="358"/>
      <c r="J733" s="358"/>
      <c r="K733" s="358"/>
      <c r="L733" s="358"/>
      <c r="M733" s="358"/>
      <c r="N733" s="358"/>
      <c r="O733" s="358"/>
      <c r="P733" s="358"/>
      <c r="Q733" s="358"/>
      <c r="R733" s="358"/>
      <c r="S733" s="358"/>
      <c r="T733" s="358"/>
      <c r="U733" s="358"/>
      <c r="V733" s="358"/>
      <c r="W733" s="358"/>
      <c r="X733" s="358"/>
      <c r="Y733" s="358"/>
      <c r="Z733" s="358"/>
      <c r="AA733" s="358"/>
      <c r="AB733" s="358"/>
      <c r="AC733" s="358"/>
      <c r="AD733" s="358"/>
      <c r="AE733" s="358"/>
      <c r="AF733" s="358"/>
      <c r="AG733" s="358"/>
      <c r="AH733" s="358"/>
      <c r="AI733" s="358"/>
    </row>
    <row r="734" spans="9:35">
      <c r="I734" s="358"/>
      <c r="J734" s="358"/>
      <c r="K734" s="358"/>
      <c r="L734" s="358"/>
      <c r="M734" s="358"/>
      <c r="N734" s="358"/>
      <c r="O734" s="358"/>
      <c r="P734" s="358"/>
      <c r="Q734" s="358"/>
      <c r="R734" s="358"/>
      <c r="S734" s="358"/>
      <c r="T734" s="358"/>
      <c r="U734" s="358"/>
      <c r="V734" s="358"/>
      <c r="W734" s="358"/>
      <c r="X734" s="358"/>
      <c r="Y734" s="358"/>
      <c r="Z734" s="358"/>
      <c r="AA734" s="358"/>
      <c r="AB734" s="358"/>
      <c r="AC734" s="358"/>
      <c r="AD734" s="358"/>
      <c r="AE734" s="358"/>
      <c r="AF734" s="358"/>
      <c r="AG734" s="358"/>
      <c r="AH734" s="358"/>
      <c r="AI734" s="358"/>
    </row>
    <row r="735" spans="9:35">
      <c r="I735" s="358"/>
      <c r="J735" s="358"/>
      <c r="K735" s="358"/>
      <c r="L735" s="358"/>
      <c r="M735" s="358"/>
      <c r="N735" s="358"/>
      <c r="O735" s="358"/>
      <c r="P735" s="358"/>
      <c r="Q735" s="358"/>
      <c r="R735" s="358"/>
      <c r="S735" s="358"/>
      <c r="T735" s="358"/>
      <c r="U735" s="358"/>
      <c r="V735" s="358"/>
      <c r="W735" s="358"/>
      <c r="X735" s="358"/>
      <c r="Y735" s="358"/>
      <c r="Z735" s="358"/>
      <c r="AA735" s="358"/>
      <c r="AB735" s="358"/>
      <c r="AC735" s="358"/>
      <c r="AD735" s="358"/>
      <c r="AE735" s="358"/>
      <c r="AF735" s="358"/>
      <c r="AG735" s="358"/>
      <c r="AH735" s="358"/>
      <c r="AI735" s="358"/>
    </row>
    <row r="736" spans="9:35">
      <c r="I736" s="358"/>
      <c r="J736" s="358"/>
      <c r="K736" s="358"/>
      <c r="L736" s="358"/>
      <c r="M736" s="358"/>
      <c r="N736" s="358"/>
      <c r="O736" s="358"/>
      <c r="P736" s="358"/>
      <c r="Q736" s="358"/>
      <c r="R736" s="358"/>
      <c r="S736" s="358"/>
      <c r="T736" s="358"/>
      <c r="U736" s="358"/>
      <c r="V736" s="358"/>
      <c r="W736" s="358"/>
      <c r="X736" s="358"/>
      <c r="Y736" s="358"/>
      <c r="Z736" s="358"/>
      <c r="AA736" s="358"/>
      <c r="AB736" s="358"/>
      <c r="AC736" s="358"/>
      <c r="AD736" s="358"/>
      <c r="AE736" s="358"/>
      <c r="AF736" s="358"/>
      <c r="AG736" s="358"/>
      <c r="AH736" s="358"/>
      <c r="AI736" s="358"/>
    </row>
    <row r="737" spans="9:35">
      <c r="I737" s="358"/>
      <c r="J737" s="358"/>
      <c r="K737" s="358"/>
      <c r="L737" s="358"/>
      <c r="M737" s="358"/>
      <c r="N737" s="358"/>
      <c r="O737" s="358"/>
      <c r="P737" s="358"/>
      <c r="Q737" s="358"/>
      <c r="R737" s="358"/>
      <c r="S737" s="358"/>
      <c r="T737" s="358"/>
      <c r="U737" s="358"/>
      <c r="V737" s="358"/>
      <c r="W737" s="358"/>
      <c r="X737" s="358"/>
      <c r="Y737" s="358"/>
      <c r="Z737" s="358"/>
      <c r="AA737" s="358"/>
      <c r="AB737" s="358"/>
      <c r="AC737" s="358"/>
      <c r="AD737" s="358"/>
      <c r="AE737" s="358"/>
      <c r="AF737" s="358"/>
      <c r="AG737" s="358"/>
      <c r="AH737" s="358"/>
      <c r="AI737" s="358"/>
    </row>
    <row r="738" spans="9:35">
      <c r="I738" s="358"/>
      <c r="J738" s="358"/>
      <c r="K738" s="358"/>
      <c r="L738" s="358"/>
      <c r="M738" s="358"/>
      <c r="N738" s="358"/>
      <c r="O738" s="358"/>
      <c r="P738" s="358"/>
      <c r="Q738" s="358"/>
      <c r="R738" s="358"/>
      <c r="S738" s="358"/>
      <c r="T738" s="358"/>
      <c r="U738" s="358"/>
      <c r="V738" s="358"/>
      <c r="W738" s="358"/>
      <c r="X738" s="358"/>
      <c r="Y738" s="358"/>
      <c r="Z738" s="358"/>
      <c r="AA738" s="358"/>
      <c r="AB738" s="358"/>
      <c r="AC738" s="358"/>
      <c r="AD738" s="358"/>
      <c r="AE738" s="358"/>
      <c r="AF738" s="358"/>
      <c r="AG738" s="358"/>
      <c r="AH738" s="358"/>
      <c r="AI738" s="358"/>
    </row>
    <row r="739" spans="9:35">
      <c r="I739" s="358"/>
      <c r="J739" s="358"/>
      <c r="K739" s="358"/>
      <c r="L739" s="358"/>
      <c r="M739" s="358"/>
      <c r="N739" s="358"/>
      <c r="O739" s="358"/>
      <c r="P739" s="358"/>
      <c r="Q739" s="358"/>
      <c r="R739" s="358"/>
      <c r="S739" s="358"/>
      <c r="T739" s="358"/>
      <c r="U739" s="358"/>
      <c r="V739" s="358"/>
      <c r="W739" s="358"/>
      <c r="X739" s="358"/>
      <c r="Y739" s="358"/>
      <c r="Z739" s="358"/>
      <c r="AA739" s="358"/>
      <c r="AB739" s="358"/>
      <c r="AC739" s="358"/>
      <c r="AD739" s="358"/>
      <c r="AE739" s="358"/>
      <c r="AF739" s="358"/>
      <c r="AG739" s="358"/>
      <c r="AH739" s="358"/>
      <c r="AI739" s="358"/>
    </row>
    <row r="740" spans="9:35">
      <c r="I740" s="358"/>
      <c r="J740" s="358"/>
      <c r="K740" s="358"/>
      <c r="L740" s="358"/>
      <c r="M740" s="358"/>
      <c r="N740" s="358"/>
      <c r="O740" s="358"/>
      <c r="P740" s="358"/>
      <c r="Q740" s="358"/>
      <c r="R740" s="358"/>
      <c r="S740" s="358"/>
      <c r="T740" s="358"/>
      <c r="U740" s="358"/>
      <c r="V740" s="358"/>
      <c r="W740" s="358"/>
      <c r="X740" s="358"/>
      <c r="Y740" s="358"/>
      <c r="Z740" s="358"/>
      <c r="AA740" s="358"/>
      <c r="AB740" s="358"/>
      <c r="AC740" s="358"/>
      <c r="AD740" s="358"/>
      <c r="AE740" s="358"/>
      <c r="AF740" s="358"/>
      <c r="AG740" s="358"/>
      <c r="AH740" s="358"/>
      <c r="AI740" s="358"/>
    </row>
    <row r="741" spans="9:35">
      <c r="I741" s="358"/>
      <c r="J741" s="358"/>
      <c r="K741" s="358"/>
      <c r="L741" s="358"/>
      <c r="M741" s="358"/>
      <c r="N741" s="358"/>
      <c r="O741" s="358"/>
      <c r="P741" s="358"/>
      <c r="Q741" s="358"/>
      <c r="R741" s="358"/>
      <c r="S741" s="358"/>
      <c r="T741" s="358"/>
      <c r="U741" s="358"/>
      <c r="V741" s="358"/>
      <c r="W741" s="358"/>
      <c r="X741" s="358"/>
      <c r="Y741" s="358"/>
      <c r="Z741" s="358"/>
      <c r="AA741" s="358"/>
      <c r="AB741" s="358"/>
      <c r="AC741" s="358"/>
      <c r="AD741" s="358"/>
      <c r="AE741" s="358"/>
      <c r="AF741" s="358"/>
      <c r="AG741" s="358"/>
      <c r="AH741" s="358"/>
      <c r="AI741" s="358"/>
    </row>
    <row r="742" spans="9:35">
      <c r="I742" s="358"/>
      <c r="J742" s="358"/>
      <c r="K742" s="358"/>
      <c r="L742" s="358"/>
      <c r="M742" s="358"/>
      <c r="N742" s="358"/>
      <c r="O742" s="358"/>
      <c r="P742" s="358"/>
      <c r="Q742" s="358"/>
      <c r="R742" s="358"/>
      <c r="S742" s="358"/>
      <c r="T742" s="358"/>
      <c r="U742" s="358"/>
      <c r="V742" s="358"/>
      <c r="W742" s="358"/>
      <c r="X742" s="358"/>
      <c r="Y742" s="358"/>
      <c r="Z742" s="358"/>
      <c r="AA742" s="358"/>
      <c r="AB742" s="358"/>
      <c r="AC742" s="358"/>
      <c r="AD742" s="358"/>
      <c r="AE742" s="358"/>
      <c r="AF742" s="358"/>
      <c r="AG742" s="358"/>
      <c r="AH742" s="358"/>
      <c r="AI742" s="358"/>
    </row>
    <row r="743" spans="9:35">
      <c r="I743" s="358"/>
      <c r="J743" s="358"/>
      <c r="K743" s="358"/>
      <c r="L743" s="358"/>
      <c r="M743" s="358"/>
      <c r="N743" s="358"/>
      <c r="O743" s="358"/>
      <c r="P743" s="358"/>
      <c r="Q743" s="358"/>
      <c r="R743" s="358"/>
      <c r="S743" s="358"/>
      <c r="T743" s="358"/>
      <c r="U743" s="358"/>
      <c r="V743" s="358"/>
      <c r="W743" s="358"/>
      <c r="X743" s="358"/>
      <c r="Y743" s="358"/>
      <c r="Z743" s="358"/>
      <c r="AA743" s="358"/>
      <c r="AB743" s="358"/>
      <c r="AC743" s="358"/>
      <c r="AD743" s="358"/>
      <c r="AE743" s="358"/>
      <c r="AF743" s="358"/>
      <c r="AG743" s="358"/>
      <c r="AH743" s="358"/>
      <c r="AI743" s="358"/>
    </row>
    <row r="744" spans="9:35">
      <c r="I744" s="358"/>
      <c r="J744" s="358"/>
      <c r="K744" s="358"/>
      <c r="L744" s="358"/>
      <c r="M744" s="358"/>
      <c r="N744" s="358"/>
      <c r="O744" s="358"/>
      <c r="P744" s="358"/>
      <c r="Q744" s="358"/>
      <c r="R744" s="358"/>
      <c r="S744" s="358"/>
      <c r="T744" s="358"/>
      <c r="U744" s="358"/>
      <c r="V744" s="358"/>
      <c r="W744" s="358"/>
      <c r="X744" s="358"/>
      <c r="Y744" s="358"/>
      <c r="Z744" s="358"/>
      <c r="AA744" s="358"/>
      <c r="AB744" s="358"/>
      <c r="AC744" s="358"/>
      <c r="AD744" s="358"/>
      <c r="AE744" s="358"/>
      <c r="AF744" s="358"/>
      <c r="AG744" s="358"/>
      <c r="AH744" s="358"/>
      <c r="AI744" s="358"/>
    </row>
    <row r="745" spans="9:35">
      <c r="I745" s="358"/>
      <c r="J745" s="358"/>
      <c r="K745" s="358"/>
      <c r="L745" s="358"/>
      <c r="M745" s="358"/>
      <c r="N745" s="358"/>
      <c r="O745" s="358"/>
      <c r="P745" s="358"/>
      <c r="Q745" s="358"/>
      <c r="R745" s="358"/>
      <c r="S745" s="358"/>
      <c r="T745" s="358"/>
      <c r="U745" s="358"/>
      <c r="V745" s="358"/>
      <c r="W745" s="358"/>
      <c r="X745" s="358"/>
      <c r="Y745" s="358"/>
      <c r="Z745" s="358"/>
      <c r="AA745" s="358"/>
      <c r="AB745" s="358"/>
      <c r="AC745" s="358"/>
      <c r="AD745" s="358"/>
      <c r="AE745" s="358"/>
      <c r="AF745" s="358"/>
      <c r="AG745" s="358"/>
      <c r="AH745" s="358"/>
      <c r="AI745" s="358"/>
    </row>
    <row r="746" spans="9:35">
      <c r="I746" s="358"/>
      <c r="J746" s="358"/>
      <c r="K746" s="358"/>
      <c r="L746" s="358"/>
      <c r="M746" s="358"/>
      <c r="N746" s="358"/>
      <c r="O746" s="358"/>
      <c r="P746" s="358"/>
      <c r="Q746" s="358"/>
      <c r="R746" s="358"/>
      <c r="S746" s="358"/>
      <c r="T746" s="358"/>
      <c r="U746" s="358"/>
      <c r="V746" s="358"/>
      <c r="W746" s="358"/>
      <c r="X746" s="358"/>
      <c r="Y746" s="358"/>
      <c r="Z746" s="358"/>
      <c r="AA746" s="358"/>
      <c r="AB746" s="358"/>
      <c r="AC746" s="358"/>
      <c r="AD746" s="358"/>
      <c r="AE746" s="358"/>
      <c r="AF746" s="358"/>
      <c r="AG746" s="358"/>
      <c r="AH746" s="358"/>
      <c r="AI746" s="358"/>
    </row>
    <row r="747" spans="9:35">
      <c r="I747" s="358"/>
      <c r="J747" s="358"/>
      <c r="K747" s="358"/>
      <c r="L747" s="358"/>
      <c r="M747" s="358"/>
      <c r="N747" s="358"/>
      <c r="O747" s="358"/>
      <c r="P747" s="358"/>
      <c r="Q747" s="358"/>
      <c r="R747" s="358"/>
      <c r="S747" s="358"/>
      <c r="T747" s="358"/>
      <c r="U747" s="358"/>
      <c r="V747" s="358"/>
      <c r="W747" s="358"/>
      <c r="X747" s="358"/>
      <c r="Y747" s="358"/>
      <c r="Z747" s="358"/>
      <c r="AA747" s="358"/>
      <c r="AB747" s="358"/>
      <c r="AC747" s="358"/>
      <c r="AD747" s="358"/>
      <c r="AE747" s="358"/>
      <c r="AF747" s="358"/>
      <c r="AG747" s="358"/>
      <c r="AH747" s="358"/>
      <c r="AI747" s="358"/>
    </row>
    <row r="748" spans="9:35">
      <c r="I748" s="358"/>
      <c r="J748" s="358"/>
      <c r="K748" s="358"/>
      <c r="L748" s="358"/>
      <c r="M748" s="358"/>
      <c r="N748" s="358"/>
      <c r="O748" s="358"/>
      <c r="P748" s="358"/>
      <c r="Q748" s="358"/>
      <c r="R748" s="358"/>
      <c r="S748" s="358"/>
      <c r="T748" s="358"/>
      <c r="U748" s="358"/>
      <c r="V748" s="358"/>
      <c r="W748" s="358"/>
      <c r="X748" s="358"/>
      <c r="Y748" s="358"/>
      <c r="Z748" s="358"/>
      <c r="AA748" s="358"/>
      <c r="AB748" s="358"/>
      <c r="AC748" s="358"/>
      <c r="AD748" s="358"/>
      <c r="AE748" s="358"/>
      <c r="AF748" s="358"/>
      <c r="AG748" s="358"/>
      <c r="AH748" s="358"/>
      <c r="AI748" s="358"/>
    </row>
    <row r="749" spans="9:35">
      <c r="I749" s="358"/>
      <c r="J749" s="358"/>
      <c r="K749" s="358"/>
      <c r="L749" s="358"/>
      <c r="M749" s="358"/>
      <c r="N749" s="358"/>
      <c r="O749" s="358"/>
      <c r="P749" s="358"/>
      <c r="Q749" s="358"/>
      <c r="R749" s="358"/>
      <c r="S749" s="358"/>
      <c r="T749" s="358"/>
      <c r="U749" s="358"/>
      <c r="V749" s="358"/>
      <c r="W749" s="358"/>
      <c r="X749" s="358"/>
      <c r="Y749" s="358"/>
      <c r="Z749" s="358"/>
      <c r="AA749" s="358"/>
      <c r="AB749" s="358"/>
      <c r="AC749" s="358"/>
      <c r="AD749" s="358"/>
      <c r="AE749" s="358"/>
      <c r="AF749" s="358"/>
      <c r="AG749" s="358"/>
      <c r="AH749" s="358"/>
      <c r="AI749" s="358"/>
    </row>
    <row r="750" spans="9:35">
      <c r="I750" s="358"/>
      <c r="J750" s="358"/>
      <c r="K750" s="358"/>
      <c r="L750" s="358"/>
      <c r="M750" s="358"/>
      <c r="N750" s="358"/>
      <c r="O750" s="358"/>
      <c r="P750" s="358"/>
      <c r="Q750" s="358"/>
      <c r="R750" s="358"/>
      <c r="S750" s="358"/>
      <c r="T750" s="358"/>
      <c r="U750" s="358"/>
      <c r="V750" s="358"/>
      <c r="W750" s="358"/>
      <c r="X750" s="358"/>
      <c r="Y750" s="358"/>
      <c r="Z750" s="358"/>
      <c r="AA750" s="358"/>
      <c r="AB750" s="358"/>
      <c r="AC750" s="358"/>
      <c r="AD750" s="358"/>
      <c r="AE750" s="358"/>
      <c r="AF750" s="358"/>
      <c r="AG750" s="358"/>
      <c r="AH750" s="358"/>
      <c r="AI750" s="358"/>
    </row>
    <row r="751" spans="9:35">
      <c r="I751" s="358"/>
      <c r="J751" s="358"/>
      <c r="K751" s="358"/>
      <c r="L751" s="358"/>
      <c r="M751" s="358"/>
      <c r="N751" s="358"/>
      <c r="O751" s="358"/>
      <c r="P751" s="358"/>
      <c r="Q751" s="358"/>
      <c r="R751" s="358"/>
      <c r="S751" s="358"/>
      <c r="T751" s="358"/>
      <c r="U751" s="358"/>
      <c r="V751" s="358"/>
      <c r="W751" s="358"/>
      <c r="X751" s="358"/>
      <c r="Y751" s="358"/>
      <c r="Z751" s="358"/>
      <c r="AA751" s="358"/>
      <c r="AB751" s="358"/>
      <c r="AC751" s="358"/>
      <c r="AD751" s="358"/>
      <c r="AE751" s="358"/>
      <c r="AF751" s="358"/>
      <c r="AG751" s="358"/>
      <c r="AH751" s="358"/>
      <c r="AI751" s="358"/>
    </row>
    <row r="752" spans="9:35">
      <c r="I752" s="358"/>
      <c r="J752" s="358"/>
      <c r="K752" s="358"/>
      <c r="L752" s="358"/>
      <c r="M752" s="358"/>
      <c r="N752" s="358"/>
      <c r="O752" s="358"/>
      <c r="P752" s="358"/>
      <c r="Q752" s="358"/>
      <c r="R752" s="358"/>
      <c r="S752" s="358"/>
      <c r="T752" s="358"/>
      <c r="U752" s="358"/>
      <c r="V752" s="358"/>
      <c r="W752" s="358"/>
      <c r="X752" s="358"/>
      <c r="Y752" s="358"/>
      <c r="Z752" s="358"/>
      <c r="AA752" s="358"/>
      <c r="AB752" s="358"/>
      <c r="AC752" s="358"/>
      <c r="AD752" s="358"/>
      <c r="AE752" s="358"/>
      <c r="AF752" s="358"/>
      <c r="AG752" s="358"/>
      <c r="AH752" s="358"/>
      <c r="AI752" s="358"/>
    </row>
    <row r="753" spans="9:35">
      <c r="I753" s="358"/>
      <c r="J753" s="358"/>
      <c r="K753" s="358"/>
      <c r="L753" s="358"/>
      <c r="M753" s="358"/>
      <c r="N753" s="358"/>
      <c r="O753" s="358"/>
      <c r="P753" s="358"/>
      <c r="Q753" s="358"/>
      <c r="R753" s="358"/>
      <c r="S753" s="358"/>
      <c r="T753" s="358"/>
      <c r="U753" s="358"/>
      <c r="V753" s="358"/>
      <c r="W753" s="358"/>
      <c r="X753" s="358"/>
      <c r="Y753" s="358"/>
      <c r="Z753" s="358"/>
      <c r="AA753" s="358"/>
      <c r="AB753" s="358"/>
      <c r="AC753" s="358"/>
      <c r="AD753" s="358"/>
      <c r="AE753" s="358"/>
      <c r="AF753" s="358"/>
      <c r="AG753" s="358"/>
      <c r="AH753" s="358"/>
      <c r="AI753" s="358"/>
    </row>
    <row r="754" spans="9:35">
      <c r="I754" s="358"/>
      <c r="J754" s="358"/>
      <c r="K754" s="358"/>
      <c r="L754" s="358"/>
      <c r="M754" s="358"/>
      <c r="N754" s="358"/>
      <c r="O754" s="358"/>
      <c r="P754" s="358"/>
      <c r="Q754" s="358"/>
      <c r="R754" s="358"/>
      <c r="S754" s="358"/>
      <c r="T754" s="358"/>
      <c r="U754" s="358"/>
      <c r="V754" s="358"/>
      <c r="W754" s="358"/>
      <c r="X754" s="358"/>
      <c r="Y754" s="358"/>
      <c r="Z754" s="358"/>
      <c r="AA754" s="358"/>
      <c r="AB754" s="358"/>
      <c r="AC754" s="358"/>
      <c r="AD754" s="358"/>
      <c r="AE754" s="358"/>
      <c r="AF754" s="358"/>
      <c r="AG754" s="358"/>
      <c r="AH754" s="358"/>
      <c r="AI754" s="358"/>
    </row>
    <row r="755" spans="9:35">
      <c r="I755" s="358"/>
      <c r="J755" s="358"/>
      <c r="K755" s="358"/>
      <c r="L755" s="358"/>
      <c r="M755" s="358"/>
      <c r="N755" s="358"/>
      <c r="O755" s="358"/>
      <c r="P755" s="358"/>
      <c r="Q755" s="358"/>
      <c r="R755" s="358"/>
      <c r="S755" s="358"/>
      <c r="T755" s="358"/>
      <c r="U755" s="358"/>
      <c r="V755" s="358"/>
      <c r="W755" s="358"/>
      <c r="X755" s="358"/>
      <c r="Y755" s="358"/>
      <c r="Z755" s="358"/>
      <c r="AA755" s="358"/>
      <c r="AB755" s="358"/>
      <c r="AC755" s="358"/>
      <c r="AD755" s="358"/>
      <c r="AE755" s="358"/>
      <c r="AF755" s="358"/>
      <c r="AG755" s="358"/>
      <c r="AH755" s="358"/>
      <c r="AI755" s="358"/>
    </row>
    <row r="756" spans="9:35">
      <c r="I756" s="358"/>
      <c r="J756" s="358"/>
      <c r="K756" s="358"/>
      <c r="L756" s="358"/>
      <c r="M756" s="358"/>
      <c r="N756" s="358"/>
      <c r="O756" s="358"/>
      <c r="P756" s="358"/>
      <c r="Q756" s="358"/>
      <c r="R756" s="358"/>
      <c r="S756" s="358"/>
      <c r="T756" s="358"/>
      <c r="U756" s="358"/>
      <c r="V756" s="358"/>
      <c r="W756" s="358"/>
      <c r="X756" s="358"/>
      <c r="Y756" s="358"/>
      <c r="Z756" s="358"/>
      <c r="AA756" s="358"/>
      <c r="AB756" s="358"/>
      <c r="AC756" s="358"/>
      <c r="AD756" s="358"/>
      <c r="AE756" s="358"/>
      <c r="AF756" s="358"/>
      <c r="AG756" s="358"/>
      <c r="AH756" s="358"/>
      <c r="AI756" s="358"/>
    </row>
    <row r="757" spans="9:35">
      <c r="I757" s="358"/>
      <c r="J757" s="358"/>
      <c r="K757" s="358"/>
      <c r="L757" s="358"/>
      <c r="M757" s="358"/>
      <c r="N757" s="358"/>
      <c r="O757" s="358"/>
      <c r="P757" s="358"/>
      <c r="Q757" s="358"/>
      <c r="R757" s="358"/>
      <c r="S757" s="358"/>
      <c r="T757" s="358"/>
      <c r="U757" s="358"/>
      <c r="V757" s="358"/>
      <c r="W757" s="358"/>
      <c r="X757" s="358"/>
      <c r="Y757" s="358"/>
      <c r="Z757" s="358"/>
      <c r="AA757" s="358"/>
      <c r="AB757" s="358"/>
      <c r="AC757" s="358"/>
      <c r="AD757" s="358"/>
      <c r="AE757" s="358"/>
      <c r="AF757" s="358"/>
      <c r="AG757" s="358"/>
      <c r="AH757" s="358"/>
      <c r="AI757" s="358"/>
    </row>
    <row r="758" spans="9:35">
      <c r="I758" s="358"/>
      <c r="J758" s="358"/>
      <c r="K758" s="358"/>
      <c r="L758" s="358"/>
      <c r="M758" s="358"/>
      <c r="N758" s="358"/>
      <c r="O758" s="358"/>
      <c r="P758" s="358"/>
      <c r="Q758" s="358"/>
      <c r="R758" s="358"/>
      <c r="S758" s="358"/>
      <c r="T758" s="358"/>
      <c r="U758" s="358"/>
      <c r="V758" s="358"/>
      <c r="W758" s="358"/>
      <c r="X758" s="358"/>
      <c r="Y758" s="358"/>
      <c r="Z758" s="358"/>
      <c r="AA758" s="358"/>
      <c r="AB758" s="358"/>
      <c r="AC758" s="358"/>
      <c r="AD758" s="358"/>
      <c r="AE758" s="358"/>
      <c r="AF758" s="358"/>
      <c r="AG758" s="358"/>
      <c r="AH758" s="358"/>
      <c r="AI758" s="358"/>
    </row>
    <row r="759" spans="9:35">
      <c r="I759" s="358"/>
      <c r="J759" s="358"/>
      <c r="K759" s="358"/>
      <c r="L759" s="358"/>
      <c r="M759" s="358"/>
      <c r="N759" s="358"/>
      <c r="O759" s="358"/>
      <c r="P759" s="358"/>
      <c r="Q759" s="358"/>
      <c r="R759" s="358"/>
      <c r="S759" s="358"/>
      <c r="T759" s="358"/>
      <c r="U759" s="358"/>
      <c r="V759" s="358"/>
      <c r="W759" s="358"/>
      <c r="X759" s="358"/>
      <c r="Y759" s="358"/>
      <c r="Z759" s="358"/>
      <c r="AA759" s="358"/>
      <c r="AB759" s="358"/>
      <c r="AC759" s="358"/>
      <c r="AD759" s="358"/>
      <c r="AE759" s="358"/>
      <c r="AF759" s="358"/>
      <c r="AG759" s="358"/>
      <c r="AH759" s="358"/>
      <c r="AI759" s="358"/>
    </row>
    <row r="760" spans="9:35">
      <c r="I760" s="358"/>
      <c r="J760" s="358"/>
      <c r="K760" s="358"/>
      <c r="L760" s="358"/>
      <c r="M760" s="358"/>
      <c r="N760" s="358"/>
      <c r="O760" s="358"/>
      <c r="P760" s="358"/>
      <c r="Q760" s="358"/>
      <c r="R760" s="358"/>
      <c r="S760" s="358"/>
      <c r="T760" s="358"/>
      <c r="U760" s="358"/>
      <c r="V760" s="358"/>
      <c r="W760" s="358"/>
      <c r="X760" s="358"/>
      <c r="Y760" s="358"/>
      <c r="Z760" s="358"/>
      <c r="AA760" s="358"/>
      <c r="AB760" s="358"/>
      <c r="AC760" s="358"/>
      <c r="AD760" s="358"/>
      <c r="AE760" s="358"/>
      <c r="AF760" s="358"/>
      <c r="AG760" s="358"/>
      <c r="AH760" s="358"/>
      <c r="AI760" s="358"/>
    </row>
    <row r="761" spans="9:35">
      <c r="I761" s="358"/>
      <c r="J761" s="358"/>
      <c r="K761" s="358"/>
      <c r="L761" s="358"/>
      <c r="M761" s="358"/>
      <c r="N761" s="358"/>
      <c r="O761" s="358"/>
      <c r="P761" s="358"/>
      <c r="Q761" s="358"/>
      <c r="R761" s="358"/>
      <c r="S761" s="358"/>
      <c r="T761" s="358"/>
      <c r="U761" s="358"/>
      <c r="V761" s="358"/>
      <c r="W761" s="358"/>
      <c r="X761" s="358"/>
      <c r="Y761" s="358"/>
      <c r="Z761" s="358"/>
      <c r="AA761" s="358"/>
      <c r="AB761" s="358"/>
      <c r="AC761" s="358"/>
      <c r="AD761" s="358"/>
      <c r="AE761" s="358"/>
      <c r="AF761" s="358"/>
      <c r="AG761" s="358"/>
      <c r="AH761" s="358"/>
      <c r="AI761" s="358"/>
    </row>
    <row r="762" spans="9:35">
      <c r="I762" s="358"/>
      <c r="J762" s="358"/>
      <c r="K762" s="358"/>
      <c r="L762" s="358"/>
      <c r="M762" s="358"/>
      <c r="N762" s="358"/>
      <c r="O762" s="358"/>
      <c r="P762" s="358"/>
      <c r="Q762" s="358"/>
      <c r="R762" s="358"/>
      <c r="S762" s="358"/>
      <c r="T762" s="358"/>
      <c r="U762" s="358"/>
      <c r="V762" s="358"/>
      <c r="W762" s="358"/>
      <c r="X762" s="358"/>
      <c r="Y762" s="358"/>
      <c r="Z762" s="358"/>
      <c r="AA762" s="358"/>
      <c r="AB762" s="358"/>
      <c r="AC762" s="358"/>
      <c r="AD762" s="358"/>
      <c r="AE762" s="358"/>
      <c r="AF762" s="358"/>
      <c r="AG762" s="358"/>
      <c r="AH762" s="358"/>
      <c r="AI762" s="358"/>
    </row>
    <row r="763" spans="9:35">
      <c r="I763" s="358"/>
      <c r="J763" s="358"/>
      <c r="K763" s="358"/>
      <c r="L763" s="358"/>
      <c r="M763" s="358"/>
      <c r="N763" s="358"/>
      <c r="O763" s="358"/>
      <c r="P763" s="358"/>
      <c r="Q763" s="358"/>
      <c r="R763" s="358"/>
      <c r="S763" s="358"/>
      <c r="T763" s="358"/>
      <c r="U763" s="358"/>
      <c r="V763" s="358"/>
      <c r="W763" s="358"/>
      <c r="X763" s="358"/>
      <c r="Y763" s="358"/>
      <c r="Z763" s="358"/>
      <c r="AA763" s="358"/>
      <c r="AB763" s="358"/>
      <c r="AC763" s="358"/>
      <c r="AD763" s="358"/>
      <c r="AE763" s="358"/>
      <c r="AF763" s="358"/>
      <c r="AG763" s="358"/>
      <c r="AH763" s="358"/>
      <c r="AI763" s="358"/>
    </row>
    <row r="764" spans="9:35">
      <c r="I764" s="358"/>
      <c r="J764" s="358"/>
      <c r="K764" s="358"/>
      <c r="L764" s="358"/>
      <c r="M764" s="358"/>
      <c r="N764" s="358"/>
      <c r="O764" s="358"/>
      <c r="P764" s="358"/>
      <c r="Q764" s="358"/>
      <c r="R764" s="358"/>
      <c r="S764" s="358"/>
      <c r="T764" s="358"/>
      <c r="U764" s="358"/>
      <c r="V764" s="358"/>
      <c r="W764" s="358"/>
      <c r="X764" s="358"/>
      <c r="Y764" s="358"/>
      <c r="Z764" s="358"/>
      <c r="AA764" s="358"/>
      <c r="AB764" s="358"/>
      <c r="AC764" s="358"/>
      <c r="AD764" s="358"/>
      <c r="AE764" s="358"/>
      <c r="AF764" s="358"/>
      <c r="AG764" s="358"/>
      <c r="AH764" s="358"/>
      <c r="AI764" s="358"/>
    </row>
    <row r="765" spans="9:35">
      <c r="I765" s="358"/>
      <c r="J765" s="358"/>
      <c r="K765" s="358"/>
      <c r="L765" s="358"/>
      <c r="M765" s="358"/>
      <c r="N765" s="358"/>
      <c r="O765" s="358"/>
      <c r="P765" s="358"/>
      <c r="Q765" s="358"/>
      <c r="R765" s="358"/>
      <c r="S765" s="358"/>
      <c r="T765" s="358"/>
      <c r="U765" s="358"/>
      <c r="V765" s="358"/>
      <c r="W765" s="358"/>
      <c r="X765" s="358"/>
      <c r="Y765" s="358"/>
      <c r="Z765" s="358"/>
      <c r="AA765" s="358"/>
      <c r="AB765" s="358"/>
      <c r="AC765" s="358"/>
      <c r="AD765" s="358"/>
      <c r="AE765" s="358"/>
      <c r="AF765" s="358"/>
      <c r="AG765" s="358"/>
      <c r="AH765" s="358"/>
      <c r="AI765" s="358"/>
    </row>
    <row r="766" spans="9:35">
      <c r="I766" s="358"/>
      <c r="J766" s="358"/>
      <c r="K766" s="358"/>
      <c r="L766" s="358"/>
      <c r="M766" s="358"/>
      <c r="N766" s="358"/>
      <c r="O766" s="358"/>
      <c r="P766" s="358"/>
      <c r="Q766" s="358"/>
      <c r="R766" s="358"/>
      <c r="S766" s="358"/>
      <c r="T766" s="358"/>
      <c r="U766" s="358"/>
      <c r="V766" s="358"/>
      <c r="W766" s="358"/>
      <c r="X766" s="358"/>
      <c r="Y766" s="358"/>
      <c r="Z766" s="358"/>
      <c r="AA766" s="358"/>
      <c r="AB766" s="358"/>
      <c r="AC766" s="358"/>
      <c r="AD766" s="358"/>
      <c r="AE766" s="358"/>
      <c r="AF766" s="358"/>
      <c r="AG766" s="358"/>
      <c r="AH766" s="358"/>
      <c r="AI766" s="358"/>
    </row>
    <row r="767" spans="9:35">
      <c r="I767" s="358"/>
      <c r="J767" s="358"/>
      <c r="K767" s="358"/>
      <c r="L767" s="358"/>
      <c r="M767" s="358"/>
      <c r="N767" s="358"/>
      <c r="O767" s="358"/>
      <c r="P767" s="358"/>
      <c r="Q767" s="358"/>
      <c r="R767" s="358"/>
      <c r="S767" s="358"/>
      <c r="T767" s="358"/>
      <c r="U767" s="358"/>
      <c r="V767" s="358"/>
      <c r="W767" s="358"/>
      <c r="X767" s="358"/>
      <c r="Y767" s="358"/>
      <c r="Z767" s="358"/>
      <c r="AA767" s="358"/>
      <c r="AB767" s="358"/>
      <c r="AC767" s="358"/>
      <c r="AD767" s="358"/>
      <c r="AE767" s="358"/>
      <c r="AF767" s="358"/>
      <c r="AG767" s="358"/>
      <c r="AH767" s="358"/>
      <c r="AI767" s="358"/>
    </row>
    <row r="768" spans="9:35">
      <c r="I768" s="358"/>
      <c r="J768" s="358"/>
      <c r="K768" s="358"/>
      <c r="L768" s="358"/>
      <c r="M768" s="358"/>
      <c r="N768" s="358"/>
      <c r="O768" s="358"/>
      <c r="P768" s="358"/>
      <c r="Q768" s="358"/>
      <c r="R768" s="358"/>
      <c r="S768" s="358"/>
      <c r="T768" s="358"/>
      <c r="U768" s="358"/>
      <c r="V768" s="358"/>
      <c r="W768" s="358"/>
      <c r="X768" s="358"/>
      <c r="Y768" s="358"/>
      <c r="Z768" s="358"/>
      <c r="AA768" s="358"/>
      <c r="AB768" s="358"/>
      <c r="AC768" s="358"/>
      <c r="AD768" s="358"/>
      <c r="AE768" s="358"/>
      <c r="AF768" s="358"/>
      <c r="AG768" s="358"/>
      <c r="AH768" s="358"/>
      <c r="AI768" s="358"/>
    </row>
    <row r="769" spans="9:35">
      <c r="I769" s="358"/>
      <c r="J769" s="358"/>
      <c r="K769" s="358"/>
      <c r="L769" s="358"/>
      <c r="M769" s="358"/>
      <c r="N769" s="358"/>
      <c r="O769" s="358"/>
      <c r="P769" s="358"/>
      <c r="Q769" s="358"/>
      <c r="R769" s="358"/>
      <c r="S769" s="358"/>
      <c r="T769" s="358"/>
      <c r="U769" s="358"/>
      <c r="V769" s="358"/>
      <c r="W769" s="358"/>
      <c r="X769" s="358"/>
      <c r="Y769" s="358"/>
      <c r="Z769" s="358"/>
      <c r="AA769" s="358"/>
      <c r="AB769" s="358"/>
      <c r="AC769" s="358"/>
      <c r="AD769" s="358"/>
      <c r="AE769" s="358"/>
      <c r="AF769" s="358"/>
      <c r="AG769" s="358"/>
      <c r="AH769" s="358"/>
      <c r="AI769" s="358"/>
    </row>
    <row r="770" spans="9:35">
      <c r="I770" s="358"/>
      <c r="J770" s="358"/>
      <c r="K770" s="358"/>
      <c r="L770" s="358"/>
      <c r="M770" s="358"/>
      <c r="N770" s="358"/>
      <c r="O770" s="358"/>
      <c r="P770" s="358"/>
      <c r="Q770" s="358"/>
      <c r="R770" s="358"/>
      <c r="S770" s="358"/>
      <c r="T770" s="358"/>
      <c r="U770" s="358"/>
      <c r="V770" s="358"/>
      <c r="W770" s="358"/>
      <c r="X770" s="358"/>
      <c r="Y770" s="358"/>
      <c r="Z770" s="358"/>
      <c r="AA770" s="358"/>
      <c r="AB770" s="358"/>
      <c r="AC770" s="358"/>
      <c r="AD770" s="358"/>
      <c r="AE770" s="358"/>
      <c r="AF770" s="358"/>
      <c r="AG770" s="358"/>
      <c r="AH770" s="358"/>
      <c r="AI770" s="358"/>
    </row>
    <row r="771" spans="9:35">
      <c r="I771" s="358"/>
      <c r="J771" s="358"/>
      <c r="K771" s="358"/>
      <c r="L771" s="358"/>
      <c r="M771" s="358"/>
      <c r="N771" s="358"/>
      <c r="O771" s="358"/>
      <c r="P771" s="358"/>
      <c r="Q771" s="358"/>
      <c r="R771" s="358"/>
      <c r="S771" s="358"/>
      <c r="T771" s="358"/>
      <c r="U771" s="358"/>
      <c r="V771" s="358"/>
      <c r="W771" s="358"/>
      <c r="X771" s="358"/>
      <c r="Y771" s="358"/>
      <c r="Z771" s="358"/>
      <c r="AA771" s="358"/>
      <c r="AB771" s="358"/>
      <c r="AC771" s="358"/>
      <c r="AD771" s="358"/>
      <c r="AE771" s="358"/>
      <c r="AF771" s="358"/>
      <c r="AG771" s="358"/>
      <c r="AH771" s="358"/>
      <c r="AI771" s="358"/>
    </row>
    <row r="772" spans="9:35">
      <c r="I772" s="358"/>
      <c r="J772" s="358"/>
      <c r="K772" s="358"/>
      <c r="L772" s="358"/>
      <c r="M772" s="358"/>
      <c r="N772" s="358"/>
      <c r="O772" s="358"/>
      <c r="P772" s="358"/>
      <c r="Q772" s="358"/>
      <c r="R772" s="358"/>
      <c r="S772" s="358"/>
      <c r="T772" s="358"/>
      <c r="U772" s="358"/>
      <c r="V772" s="358"/>
      <c r="W772" s="358"/>
      <c r="X772" s="358"/>
      <c r="Y772" s="358"/>
      <c r="Z772" s="358"/>
      <c r="AA772" s="358"/>
      <c r="AB772" s="358"/>
      <c r="AC772" s="358"/>
      <c r="AD772" s="358"/>
      <c r="AE772" s="358"/>
      <c r="AF772" s="358"/>
      <c r="AG772" s="358"/>
      <c r="AH772" s="358"/>
      <c r="AI772" s="358"/>
    </row>
    <row r="773" spans="9:35">
      <c r="I773" s="358"/>
      <c r="J773" s="358"/>
      <c r="K773" s="358"/>
      <c r="L773" s="358"/>
      <c r="M773" s="358"/>
      <c r="N773" s="358"/>
      <c r="O773" s="358"/>
      <c r="P773" s="358"/>
      <c r="Q773" s="358"/>
      <c r="R773" s="358"/>
      <c r="S773" s="358"/>
      <c r="T773" s="358"/>
      <c r="U773" s="358"/>
      <c r="V773" s="358"/>
      <c r="W773" s="358"/>
      <c r="X773" s="358"/>
      <c r="Y773" s="358"/>
      <c r="Z773" s="358"/>
      <c r="AA773" s="358"/>
      <c r="AB773" s="358"/>
      <c r="AC773" s="358"/>
      <c r="AD773" s="358"/>
      <c r="AE773" s="358"/>
      <c r="AF773" s="358"/>
      <c r="AG773" s="358"/>
      <c r="AH773" s="358"/>
      <c r="AI773" s="358"/>
    </row>
    <row r="774" spans="9:35">
      <c r="I774" s="358"/>
      <c r="J774" s="358"/>
      <c r="K774" s="358"/>
      <c r="L774" s="358"/>
      <c r="M774" s="358"/>
      <c r="N774" s="358"/>
      <c r="O774" s="358"/>
      <c r="P774" s="358"/>
      <c r="Q774" s="358"/>
      <c r="R774" s="358"/>
      <c r="S774" s="358"/>
      <c r="T774" s="358"/>
      <c r="U774" s="358"/>
      <c r="V774" s="358"/>
      <c r="W774" s="358"/>
      <c r="X774" s="358"/>
      <c r="Y774" s="358"/>
      <c r="Z774" s="358"/>
      <c r="AA774" s="358"/>
      <c r="AB774" s="358"/>
      <c r="AC774" s="358"/>
      <c r="AD774" s="358"/>
      <c r="AE774" s="358"/>
      <c r="AF774" s="358"/>
      <c r="AG774" s="358"/>
      <c r="AH774" s="358"/>
      <c r="AI774" s="358"/>
    </row>
    <row r="775" spans="9:35">
      <c r="I775" s="358"/>
      <c r="J775" s="358"/>
      <c r="K775" s="358"/>
      <c r="L775" s="358"/>
      <c r="M775" s="358"/>
      <c r="N775" s="358"/>
      <c r="O775" s="358"/>
      <c r="P775" s="358"/>
      <c r="Q775" s="358"/>
      <c r="R775" s="358"/>
      <c r="S775" s="358"/>
      <c r="T775" s="358"/>
      <c r="U775" s="358"/>
      <c r="V775" s="358"/>
      <c r="W775" s="358"/>
      <c r="X775" s="358"/>
      <c r="Y775" s="358"/>
      <c r="Z775" s="358"/>
      <c r="AA775" s="358"/>
      <c r="AB775" s="358"/>
      <c r="AC775" s="358"/>
      <c r="AD775" s="358"/>
      <c r="AE775" s="358"/>
      <c r="AF775" s="358"/>
      <c r="AG775" s="358"/>
      <c r="AH775" s="358"/>
      <c r="AI775" s="358"/>
    </row>
    <row r="776" spans="9:35">
      <c r="I776" s="358"/>
      <c r="J776" s="358"/>
      <c r="K776" s="358"/>
      <c r="L776" s="358"/>
      <c r="M776" s="358"/>
      <c r="N776" s="358"/>
      <c r="O776" s="358"/>
      <c r="P776" s="358"/>
      <c r="Q776" s="358"/>
      <c r="R776" s="358"/>
      <c r="S776" s="358"/>
      <c r="T776" s="358"/>
      <c r="U776" s="358"/>
      <c r="V776" s="358"/>
      <c r="W776" s="358"/>
      <c r="X776" s="358"/>
      <c r="Y776" s="358"/>
      <c r="Z776" s="358"/>
      <c r="AA776" s="358"/>
      <c r="AB776" s="358"/>
      <c r="AC776" s="358"/>
      <c r="AD776" s="358"/>
      <c r="AE776" s="358"/>
      <c r="AF776" s="358"/>
      <c r="AG776" s="358"/>
      <c r="AH776" s="358"/>
      <c r="AI776" s="358"/>
    </row>
    <row r="777" spans="9:35">
      <c r="I777" s="358"/>
      <c r="J777" s="358"/>
      <c r="K777" s="358"/>
      <c r="L777" s="358"/>
      <c r="M777" s="358"/>
      <c r="N777" s="358"/>
      <c r="O777" s="358"/>
      <c r="P777" s="358"/>
      <c r="Q777" s="358"/>
      <c r="R777" s="358"/>
      <c r="S777" s="358"/>
      <c r="T777" s="358"/>
      <c r="U777" s="358"/>
      <c r="V777" s="358"/>
      <c r="W777" s="358"/>
      <c r="X777" s="358"/>
      <c r="Y777" s="358"/>
      <c r="Z777" s="358"/>
      <c r="AA777" s="358"/>
      <c r="AB777" s="358"/>
      <c r="AC777" s="358"/>
      <c r="AD777" s="358"/>
      <c r="AE777" s="358"/>
      <c r="AF777" s="358"/>
      <c r="AG777" s="358"/>
      <c r="AH777" s="358"/>
      <c r="AI777" s="358"/>
    </row>
    <row r="778" spans="9:35">
      <c r="I778" s="358"/>
      <c r="J778" s="358"/>
      <c r="K778" s="358"/>
      <c r="L778" s="358"/>
      <c r="M778" s="358"/>
      <c r="N778" s="358"/>
      <c r="O778" s="358"/>
      <c r="P778" s="358"/>
      <c r="Q778" s="358"/>
      <c r="R778" s="358"/>
      <c r="S778" s="358"/>
      <c r="T778" s="358"/>
      <c r="U778" s="358"/>
      <c r="V778" s="358"/>
      <c r="W778" s="358"/>
      <c r="X778" s="358"/>
      <c r="Y778" s="358"/>
      <c r="Z778" s="358"/>
      <c r="AA778" s="358"/>
      <c r="AB778" s="358"/>
      <c r="AC778" s="358"/>
      <c r="AD778" s="358"/>
      <c r="AE778" s="358"/>
      <c r="AF778" s="358"/>
      <c r="AG778" s="358"/>
      <c r="AH778" s="358"/>
      <c r="AI778" s="358"/>
    </row>
    <row r="779" spans="9:35">
      <c r="I779" s="358"/>
      <c r="J779" s="358"/>
      <c r="K779" s="358"/>
      <c r="L779" s="358"/>
      <c r="M779" s="358"/>
      <c r="N779" s="358"/>
      <c r="O779" s="358"/>
      <c r="P779" s="358"/>
      <c r="Q779" s="358"/>
      <c r="R779" s="358"/>
      <c r="S779" s="358"/>
      <c r="T779" s="358"/>
      <c r="U779" s="358"/>
      <c r="V779" s="358"/>
      <c r="W779" s="358"/>
      <c r="X779" s="358"/>
      <c r="Y779" s="358"/>
      <c r="Z779" s="358"/>
      <c r="AA779" s="358"/>
      <c r="AB779" s="358"/>
      <c r="AC779" s="358"/>
      <c r="AD779" s="358"/>
      <c r="AE779" s="358"/>
      <c r="AF779" s="358"/>
      <c r="AG779" s="358"/>
      <c r="AH779" s="358"/>
      <c r="AI779" s="358"/>
    </row>
    <row r="780" spans="9:35">
      <c r="I780" s="358"/>
      <c r="J780" s="358"/>
      <c r="K780" s="358"/>
      <c r="L780" s="358"/>
      <c r="M780" s="358"/>
      <c r="N780" s="358"/>
      <c r="O780" s="358"/>
      <c r="P780" s="358"/>
      <c r="Q780" s="358"/>
      <c r="R780" s="358"/>
      <c r="S780" s="358"/>
      <c r="T780" s="358"/>
      <c r="U780" s="358"/>
      <c r="V780" s="358"/>
      <c r="W780" s="358"/>
      <c r="X780" s="358"/>
      <c r="Y780" s="358"/>
      <c r="Z780" s="358"/>
      <c r="AA780" s="358"/>
      <c r="AB780" s="358"/>
      <c r="AC780" s="358"/>
      <c r="AD780" s="358"/>
      <c r="AE780" s="358"/>
      <c r="AF780" s="358"/>
      <c r="AG780" s="358"/>
      <c r="AH780" s="358"/>
      <c r="AI780" s="358"/>
    </row>
    <row r="781" spans="9:35">
      <c r="I781" s="358"/>
      <c r="J781" s="358"/>
      <c r="K781" s="358"/>
      <c r="L781" s="358"/>
      <c r="M781" s="358"/>
      <c r="N781" s="358"/>
      <c r="O781" s="358"/>
      <c r="P781" s="358"/>
      <c r="Q781" s="358"/>
      <c r="R781" s="358"/>
      <c r="S781" s="358"/>
      <c r="T781" s="358"/>
      <c r="U781" s="358"/>
      <c r="V781" s="358"/>
      <c r="W781" s="358"/>
      <c r="X781" s="358"/>
      <c r="Y781" s="358"/>
      <c r="Z781" s="358"/>
      <c r="AA781" s="358"/>
      <c r="AB781" s="358"/>
      <c r="AC781" s="358"/>
      <c r="AD781" s="358"/>
      <c r="AE781" s="358"/>
      <c r="AF781" s="358"/>
      <c r="AG781" s="358"/>
      <c r="AH781" s="358"/>
      <c r="AI781" s="358"/>
    </row>
    <row r="782" spans="9:35">
      <c r="I782" s="358"/>
      <c r="J782" s="358"/>
      <c r="K782" s="358"/>
      <c r="L782" s="358"/>
      <c r="M782" s="358"/>
      <c r="N782" s="358"/>
      <c r="O782" s="358"/>
      <c r="P782" s="358"/>
      <c r="Q782" s="358"/>
      <c r="R782" s="358"/>
      <c r="S782" s="358"/>
      <c r="T782" s="358"/>
      <c r="U782" s="358"/>
      <c r="V782" s="358"/>
      <c r="W782" s="358"/>
      <c r="X782" s="358"/>
      <c r="Y782" s="358"/>
      <c r="Z782" s="358"/>
      <c r="AA782" s="358"/>
      <c r="AB782" s="358"/>
      <c r="AC782" s="358"/>
      <c r="AD782" s="358"/>
      <c r="AE782" s="358"/>
      <c r="AF782" s="358"/>
      <c r="AG782" s="358"/>
      <c r="AH782" s="358"/>
      <c r="AI782" s="358"/>
    </row>
    <row r="783" spans="9:35">
      <c r="I783" s="358"/>
      <c r="J783" s="358"/>
      <c r="K783" s="358"/>
      <c r="L783" s="358"/>
      <c r="M783" s="358"/>
      <c r="N783" s="358"/>
      <c r="O783" s="358"/>
      <c r="P783" s="358"/>
      <c r="Q783" s="358"/>
      <c r="R783" s="358"/>
      <c r="S783" s="358"/>
      <c r="T783" s="358"/>
      <c r="U783" s="358"/>
      <c r="V783" s="358"/>
      <c r="W783" s="358"/>
      <c r="X783" s="358"/>
      <c r="Y783" s="358"/>
      <c r="Z783" s="358"/>
      <c r="AA783" s="358"/>
      <c r="AB783" s="358"/>
      <c r="AC783" s="358"/>
      <c r="AD783" s="358"/>
      <c r="AE783" s="358"/>
      <c r="AF783" s="358"/>
      <c r="AG783" s="358"/>
      <c r="AH783" s="358"/>
      <c r="AI783" s="358"/>
    </row>
    <row r="784" spans="9:35">
      <c r="I784" s="358"/>
      <c r="J784" s="358"/>
      <c r="K784" s="358"/>
      <c r="L784" s="358"/>
      <c r="M784" s="358"/>
      <c r="N784" s="358"/>
      <c r="O784" s="358"/>
      <c r="P784" s="358"/>
      <c r="Q784" s="358"/>
      <c r="R784" s="358"/>
      <c r="S784" s="358"/>
      <c r="T784" s="358"/>
      <c r="U784" s="358"/>
      <c r="V784" s="358"/>
      <c r="W784" s="358"/>
      <c r="X784" s="358"/>
      <c r="Y784" s="358"/>
      <c r="Z784" s="358"/>
      <c r="AA784" s="358"/>
      <c r="AB784" s="358"/>
      <c r="AC784" s="358"/>
      <c r="AD784" s="358"/>
      <c r="AE784" s="358"/>
      <c r="AF784" s="358"/>
      <c r="AG784" s="358"/>
      <c r="AH784" s="358"/>
      <c r="AI784" s="358"/>
    </row>
    <row r="785" spans="9:35">
      <c r="I785" s="358"/>
      <c r="J785" s="358"/>
      <c r="K785" s="358"/>
      <c r="L785" s="358"/>
      <c r="M785" s="358"/>
      <c r="N785" s="358"/>
      <c r="O785" s="358"/>
      <c r="P785" s="358"/>
      <c r="Q785" s="358"/>
      <c r="R785" s="358"/>
      <c r="S785" s="358"/>
      <c r="T785" s="358"/>
      <c r="U785" s="358"/>
      <c r="V785" s="358"/>
      <c r="W785" s="358"/>
      <c r="X785" s="358"/>
      <c r="Y785" s="358"/>
      <c r="Z785" s="358"/>
      <c r="AA785" s="358"/>
      <c r="AB785" s="358"/>
      <c r="AC785" s="358"/>
      <c r="AD785" s="358"/>
      <c r="AE785" s="358"/>
      <c r="AF785" s="358"/>
      <c r="AG785" s="358"/>
      <c r="AH785" s="358"/>
      <c r="AI785" s="358"/>
    </row>
    <row r="786" spans="9:35">
      <c r="I786" s="358"/>
      <c r="J786" s="358"/>
      <c r="K786" s="358"/>
      <c r="L786" s="358"/>
      <c r="M786" s="358"/>
      <c r="N786" s="358"/>
      <c r="O786" s="358"/>
      <c r="P786" s="358"/>
      <c r="Q786" s="358"/>
      <c r="R786" s="358"/>
      <c r="S786" s="358"/>
      <c r="T786" s="358"/>
      <c r="U786" s="358"/>
      <c r="V786" s="358"/>
      <c r="W786" s="358"/>
      <c r="X786" s="358"/>
      <c r="Y786" s="358"/>
      <c r="Z786" s="358"/>
      <c r="AA786" s="358"/>
      <c r="AB786" s="358"/>
      <c r="AC786" s="358"/>
      <c r="AD786" s="358"/>
      <c r="AE786" s="358"/>
      <c r="AF786" s="358"/>
      <c r="AG786" s="358"/>
      <c r="AH786" s="358"/>
      <c r="AI786" s="358"/>
    </row>
    <row r="787" spans="9:35">
      <c r="I787" s="358"/>
      <c r="J787" s="358"/>
      <c r="K787" s="358"/>
      <c r="L787" s="358"/>
      <c r="M787" s="358"/>
      <c r="N787" s="358"/>
      <c r="O787" s="358"/>
      <c r="P787" s="358"/>
      <c r="Q787" s="358"/>
      <c r="R787" s="358"/>
      <c r="S787" s="358"/>
      <c r="T787" s="358"/>
      <c r="U787" s="358"/>
      <c r="V787" s="358"/>
      <c r="W787" s="358"/>
      <c r="X787" s="358"/>
      <c r="Y787" s="358"/>
      <c r="Z787" s="358"/>
      <c r="AA787" s="358"/>
      <c r="AB787" s="358"/>
      <c r="AC787" s="358"/>
      <c r="AD787" s="358"/>
      <c r="AE787" s="358"/>
      <c r="AF787" s="358"/>
      <c r="AG787" s="358"/>
      <c r="AH787" s="358"/>
      <c r="AI787" s="358"/>
    </row>
    <row r="788" spans="9:35">
      <c r="I788" s="358"/>
      <c r="J788" s="358"/>
      <c r="K788" s="358"/>
      <c r="L788" s="358"/>
      <c r="M788" s="358"/>
      <c r="N788" s="358"/>
      <c r="O788" s="358"/>
      <c r="P788" s="358"/>
      <c r="Q788" s="358"/>
      <c r="R788" s="358"/>
      <c r="S788" s="358"/>
      <c r="T788" s="358"/>
      <c r="U788" s="358"/>
      <c r="V788" s="358"/>
      <c r="W788" s="358"/>
      <c r="X788" s="358"/>
      <c r="Y788" s="358"/>
      <c r="Z788" s="358"/>
      <c r="AA788" s="358"/>
      <c r="AB788" s="358"/>
      <c r="AC788" s="358"/>
      <c r="AD788" s="358"/>
      <c r="AE788" s="358"/>
      <c r="AF788" s="358"/>
      <c r="AG788" s="358"/>
      <c r="AH788" s="358"/>
      <c r="AI788" s="358"/>
    </row>
    <row r="789" spans="9:35">
      <c r="I789" s="358"/>
      <c r="J789" s="358"/>
      <c r="K789" s="358"/>
      <c r="L789" s="358"/>
      <c r="M789" s="358"/>
      <c r="N789" s="358"/>
      <c r="O789" s="358"/>
      <c r="P789" s="358"/>
      <c r="Q789" s="358"/>
      <c r="R789" s="358"/>
      <c r="S789" s="358"/>
      <c r="T789" s="358"/>
      <c r="U789" s="358"/>
      <c r="V789" s="358"/>
      <c r="W789" s="358"/>
      <c r="X789" s="358"/>
      <c r="Y789" s="358"/>
      <c r="Z789" s="358"/>
      <c r="AA789" s="358"/>
      <c r="AB789" s="358"/>
      <c r="AC789" s="358"/>
      <c r="AD789" s="358"/>
      <c r="AE789" s="358"/>
      <c r="AF789" s="358"/>
      <c r="AG789" s="358"/>
      <c r="AH789" s="358"/>
      <c r="AI789" s="358"/>
    </row>
    <row r="790" spans="9:35">
      <c r="I790" s="358"/>
      <c r="J790" s="358"/>
      <c r="K790" s="358"/>
      <c r="L790" s="358"/>
      <c r="M790" s="358"/>
      <c r="N790" s="358"/>
      <c r="O790" s="358"/>
      <c r="P790" s="358"/>
      <c r="Q790" s="358"/>
      <c r="R790" s="358"/>
      <c r="S790" s="358"/>
      <c r="T790" s="358"/>
      <c r="U790" s="358"/>
      <c r="V790" s="358"/>
      <c r="W790" s="358"/>
      <c r="X790" s="358"/>
      <c r="Y790" s="358"/>
      <c r="Z790" s="358"/>
      <c r="AA790" s="358"/>
      <c r="AB790" s="358"/>
      <c r="AC790" s="358"/>
      <c r="AD790" s="358"/>
      <c r="AE790" s="358"/>
      <c r="AF790" s="358"/>
      <c r="AG790" s="358"/>
      <c r="AH790" s="358"/>
      <c r="AI790" s="358"/>
    </row>
    <row r="791" spans="9:35">
      <c r="I791" s="358"/>
      <c r="J791" s="358"/>
      <c r="K791" s="358"/>
      <c r="L791" s="358"/>
      <c r="M791" s="358"/>
      <c r="N791" s="358"/>
      <c r="O791" s="358"/>
      <c r="P791" s="358"/>
      <c r="Q791" s="358"/>
      <c r="R791" s="358"/>
      <c r="S791" s="358"/>
      <c r="T791" s="358"/>
      <c r="U791" s="358"/>
      <c r="V791" s="358"/>
      <c r="W791" s="358"/>
      <c r="X791" s="358"/>
      <c r="Y791" s="358"/>
      <c r="Z791" s="358"/>
      <c r="AA791" s="358"/>
      <c r="AB791" s="358"/>
      <c r="AC791" s="358"/>
      <c r="AD791" s="358"/>
      <c r="AE791" s="358"/>
      <c r="AF791" s="358"/>
      <c r="AG791" s="358"/>
      <c r="AH791" s="358"/>
      <c r="AI791" s="358"/>
    </row>
    <row r="792" spans="9:35">
      <c r="I792" s="358"/>
      <c r="J792" s="358"/>
      <c r="K792" s="358"/>
      <c r="L792" s="358"/>
      <c r="M792" s="358"/>
      <c r="N792" s="358"/>
      <c r="O792" s="358"/>
      <c r="P792" s="358"/>
      <c r="Q792" s="358"/>
      <c r="R792" s="358"/>
      <c r="S792" s="358"/>
      <c r="T792" s="358"/>
      <c r="U792" s="358"/>
      <c r="V792" s="358"/>
      <c r="W792" s="358"/>
      <c r="X792" s="358"/>
      <c r="Y792" s="358"/>
      <c r="Z792" s="358"/>
      <c r="AA792" s="358"/>
      <c r="AB792" s="358"/>
      <c r="AC792" s="358"/>
      <c r="AD792" s="358"/>
      <c r="AE792" s="358"/>
      <c r="AF792" s="358"/>
      <c r="AG792" s="358"/>
      <c r="AH792" s="358"/>
      <c r="AI792" s="358"/>
    </row>
    <row r="793" spans="9:35">
      <c r="I793" s="358"/>
      <c r="J793" s="358"/>
      <c r="K793" s="358"/>
      <c r="L793" s="358"/>
      <c r="M793" s="358"/>
      <c r="N793" s="358"/>
      <c r="O793" s="358"/>
      <c r="P793" s="358"/>
      <c r="Q793" s="358"/>
      <c r="R793" s="358"/>
      <c r="S793" s="358"/>
      <c r="T793" s="358"/>
      <c r="U793" s="358"/>
      <c r="V793" s="358"/>
      <c r="W793" s="358"/>
      <c r="X793" s="358"/>
      <c r="Y793" s="358"/>
      <c r="Z793" s="358"/>
      <c r="AA793" s="358"/>
      <c r="AB793" s="358"/>
      <c r="AC793" s="358"/>
      <c r="AD793" s="358"/>
      <c r="AE793" s="358"/>
      <c r="AF793" s="358"/>
      <c r="AG793" s="358"/>
      <c r="AH793" s="358"/>
      <c r="AI793" s="358"/>
    </row>
    <row r="794" spans="9:35">
      <c r="I794" s="358"/>
      <c r="J794" s="358"/>
      <c r="K794" s="358"/>
      <c r="L794" s="358"/>
      <c r="M794" s="358"/>
      <c r="N794" s="358"/>
      <c r="O794" s="358"/>
      <c r="P794" s="358"/>
      <c r="Q794" s="358"/>
      <c r="R794" s="358"/>
      <c r="S794" s="358"/>
      <c r="T794" s="358"/>
      <c r="U794" s="358"/>
      <c r="V794" s="358"/>
      <c r="W794" s="358"/>
      <c r="X794" s="358"/>
      <c r="Y794" s="358"/>
      <c r="Z794" s="358"/>
      <c r="AA794" s="358"/>
      <c r="AB794" s="358"/>
      <c r="AC794" s="358"/>
      <c r="AD794" s="358"/>
      <c r="AE794" s="358"/>
      <c r="AF794" s="358"/>
      <c r="AG794" s="358"/>
      <c r="AH794" s="358"/>
      <c r="AI794" s="358"/>
    </row>
    <row r="795" spans="9:35">
      <c r="I795" s="358"/>
      <c r="J795" s="358"/>
      <c r="K795" s="358"/>
      <c r="L795" s="358"/>
      <c r="M795" s="358"/>
      <c r="N795" s="358"/>
      <c r="O795" s="358"/>
      <c r="P795" s="358"/>
      <c r="Q795" s="358"/>
      <c r="R795" s="358"/>
      <c r="S795" s="358"/>
      <c r="T795" s="358"/>
      <c r="U795" s="358"/>
      <c r="V795" s="358"/>
      <c r="W795" s="358"/>
      <c r="X795" s="358"/>
      <c r="Y795" s="358"/>
      <c r="Z795" s="358"/>
      <c r="AA795" s="358"/>
      <c r="AB795" s="358"/>
      <c r="AC795" s="358"/>
      <c r="AD795" s="358"/>
      <c r="AE795" s="358"/>
      <c r="AF795" s="358"/>
      <c r="AG795" s="358"/>
      <c r="AH795" s="358"/>
      <c r="AI795" s="358"/>
    </row>
    <row r="796" spans="9:35">
      <c r="I796" s="358"/>
      <c r="J796" s="358"/>
      <c r="K796" s="358"/>
      <c r="L796" s="358"/>
      <c r="M796" s="358"/>
      <c r="N796" s="358"/>
      <c r="O796" s="358"/>
      <c r="P796" s="358"/>
      <c r="Q796" s="358"/>
      <c r="R796" s="358"/>
      <c r="S796" s="358"/>
      <c r="T796" s="358"/>
      <c r="U796" s="358"/>
      <c r="V796" s="358"/>
      <c r="W796" s="358"/>
      <c r="X796" s="358"/>
      <c r="Y796" s="358"/>
      <c r="Z796" s="358"/>
      <c r="AA796" s="358"/>
      <c r="AB796" s="358"/>
      <c r="AC796" s="358"/>
      <c r="AD796" s="358"/>
      <c r="AE796" s="358"/>
      <c r="AF796" s="358"/>
      <c r="AG796" s="358"/>
      <c r="AH796" s="358"/>
      <c r="AI796" s="358"/>
    </row>
    <row r="797" spans="9:35">
      <c r="I797" s="358"/>
      <c r="J797" s="358"/>
      <c r="K797" s="358"/>
      <c r="L797" s="358"/>
      <c r="M797" s="358"/>
      <c r="N797" s="358"/>
      <c r="O797" s="358"/>
      <c r="P797" s="358"/>
      <c r="Q797" s="358"/>
      <c r="R797" s="358"/>
      <c r="S797" s="358"/>
      <c r="T797" s="358"/>
      <c r="U797" s="358"/>
      <c r="V797" s="358"/>
      <c r="W797" s="358"/>
      <c r="X797" s="358"/>
      <c r="Y797" s="358"/>
      <c r="Z797" s="358"/>
      <c r="AA797" s="358"/>
      <c r="AB797" s="358"/>
      <c r="AC797" s="358"/>
      <c r="AD797" s="358"/>
      <c r="AE797" s="358"/>
      <c r="AF797" s="358"/>
      <c r="AG797" s="358"/>
      <c r="AH797" s="358"/>
      <c r="AI797" s="358"/>
    </row>
    <row r="798" spans="9:35">
      <c r="I798" s="358"/>
      <c r="J798" s="358"/>
      <c r="K798" s="358"/>
      <c r="L798" s="358"/>
      <c r="M798" s="358"/>
      <c r="N798" s="358"/>
      <c r="O798" s="358"/>
      <c r="P798" s="358"/>
      <c r="Q798" s="358"/>
      <c r="R798" s="358"/>
      <c r="S798" s="358"/>
      <c r="T798" s="358"/>
      <c r="U798" s="358"/>
      <c r="V798" s="358"/>
      <c r="W798" s="358"/>
      <c r="X798" s="358"/>
      <c r="Y798" s="358"/>
      <c r="Z798" s="358"/>
      <c r="AA798" s="358"/>
      <c r="AB798" s="358"/>
      <c r="AC798" s="358"/>
      <c r="AD798" s="358"/>
      <c r="AE798" s="358"/>
      <c r="AF798" s="358"/>
      <c r="AG798" s="358"/>
      <c r="AH798" s="358"/>
      <c r="AI798" s="358"/>
    </row>
    <row r="799" spans="9:35">
      <c r="I799" s="358"/>
      <c r="J799" s="358"/>
      <c r="K799" s="358"/>
      <c r="L799" s="358"/>
      <c r="M799" s="358"/>
      <c r="N799" s="358"/>
      <c r="O799" s="358"/>
      <c r="P799" s="358"/>
      <c r="Q799" s="358"/>
      <c r="R799" s="358"/>
      <c r="S799" s="358"/>
      <c r="T799" s="358"/>
      <c r="U799" s="358"/>
      <c r="V799" s="358"/>
      <c r="W799" s="358"/>
      <c r="X799" s="358"/>
      <c r="Y799" s="358"/>
      <c r="Z799" s="358"/>
      <c r="AA799" s="358"/>
      <c r="AB799" s="358"/>
      <c r="AC799" s="358"/>
      <c r="AD799" s="358"/>
      <c r="AE799" s="358"/>
      <c r="AF799" s="358"/>
      <c r="AG799" s="358"/>
      <c r="AH799" s="358"/>
      <c r="AI799" s="358"/>
    </row>
    <row r="800" spans="9:35">
      <c r="I800" s="358"/>
      <c r="J800" s="358"/>
      <c r="K800" s="358"/>
      <c r="L800" s="358"/>
      <c r="M800" s="358"/>
      <c r="N800" s="358"/>
      <c r="O800" s="358"/>
      <c r="P800" s="358"/>
      <c r="Q800" s="358"/>
      <c r="R800" s="358"/>
      <c r="S800" s="358"/>
      <c r="T800" s="358"/>
      <c r="U800" s="358"/>
      <c r="V800" s="358"/>
      <c r="W800" s="358"/>
      <c r="X800" s="358"/>
      <c r="Y800" s="358"/>
      <c r="Z800" s="358"/>
      <c r="AA800" s="358"/>
      <c r="AB800" s="358"/>
      <c r="AC800" s="358"/>
      <c r="AD800" s="358"/>
      <c r="AE800" s="358"/>
      <c r="AF800" s="358"/>
      <c r="AG800" s="358"/>
      <c r="AH800" s="358"/>
      <c r="AI800" s="358"/>
    </row>
    <row r="801" spans="9:35">
      <c r="I801" s="358"/>
      <c r="J801" s="358"/>
      <c r="K801" s="358"/>
      <c r="L801" s="358"/>
      <c r="M801" s="358"/>
      <c r="N801" s="358"/>
      <c r="O801" s="358"/>
      <c r="P801" s="358"/>
      <c r="Q801" s="358"/>
      <c r="R801" s="358"/>
      <c r="S801" s="358"/>
      <c r="T801" s="358"/>
      <c r="U801" s="358"/>
      <c r="V801" s="358"/>
      <c r="W801" s="358"/>
      <c r="X801" s="358"/>
      <c r="Y801" s="358"/>
      <c r="Z801" s="358"/>
      <c r="AA801" s="358"/>
      <c r="AB801" s="358"/>
      <c r="AC801" s="358"/>
      <c r="AD801" s="358"/>
      <c r="AE801" s="358"/>
      <c r="AF801" s="358"/>
      <c r="AG801" s="358"/>
      <c r="AH801" s="358"/>
      <c r="AI801" s="358"/>
    </row>
    <row r="802" spans="9:35">
      <c r="I802" s="358"/>
      <c r="J802" s="358"/>
      <c r="K802" s="358"/>
      <c r="L802" s="358"/>
      <c r="M802" s="358"/>
      <c r="N802" s="358"/>
      <c r="O802" s="358"/>
      <c r="P802" s="358"/>
      <c r="Q802" s="358"/>
      <c r="R802" s="358"/>
      <c r="S802" s="358"/>
      <c r="T802" s="358"/>
      <c r="U802" s="358"/>
      <c r="V802" s="358"/>
      <c r="W802" s="358"/>
      <c r="X802" s="358"/>
      <c r="Y802" s="358"/>
      <c r="Z802" s="358"/>
      <c r="AA802" s="358"/>
      <c r="AB802" s="358"/>
      <c r="AC802" s="358"/>
      <c r="AD802" s="358"/>
      <c r="AE802" s="358"/>
      <c r="AF802" s="358"/>
      <c r="AG802" s="358"/>
      <c r="AH802" s="358"/>
      <c r="AI802" s="358"/>
    </row>
    <row r="803" spans="9:35">
      <c r="I803" s="358"/>
      <c r="J803" s="358"/>
      <c r="K803" s="358"/>
      <c r="L803" s="358"/>
      <c r="M803" s="358"/>
      <c r="N803" s="358"/>
      <c r="O803" s="358"/>
      <c r="P803" s="358"/>
      <c r="Q803" s="358"/>
      <c r="R803" s="358"/>
      <c r="S803" s="358"/>
      <c r="T803" s="358"/>
      <c r="U803" s="358"/>
      <c r="V803" s="358"/>
      <c r="W803" s="358"/>
      <c r="X803" s="358"/>
      <c r="Y803" s="358"/>
      <c r="Z803" s="358"/>
      <c r="AA803" s="358"/>
      <c r="AB803" s="358"/>
      <c r="AC803" s="358"/>
      <c r="AD803" s="358"/>
      <c r="AE803" s="358"/>
      <c r="AF803" s="358"/>
      <c r="AG803" s="358"/>
      <c r="AH803" s="358"/>
      <c r="AI803" s="358"/>
    </row>
    <row r="804" spans="9:35">
      <c r="I804" s="358"/>
      <c r="J804" s="358"/>
      <c r="K804" s="358"/>
      <c r="L804" s="358"/>
      <c r="M804" s="358"/>
      <c r="N804" s="358"/>
      <c r="O804" s="358"/>
      <c r="P804" s="358"/>
      <c r="Q804" s="358"/>
      <c r="R804" s="358"/>
      <c r="S804" s="358"/>
      <c r="T804" s="358"/>
      <c r="U804" s="358"/>
      <c r="V804" s="358"/>
      <c r="W804" s="358"/>
      <c r="X804" s="358"/>
      <c r="Y804" s="358"/>
      <c r="Z804" s="358"/>
      <c r="AA804" s="358"/>
      <c r="AB804" s="358"/>
      <c r="AC804" s="358"/>
      <c r="AD804" s="358"/>
      <c r="AE804" s="358"/>
      <c r="AF804" s="358"/>
      <c r="AG804" s="358"/>
      <c r="AH804" s="358"/>
      <c r="AI804" s="358"/>
    </row>
    <row r="805" spans="9:35">
      <c r="I805" s="358"/>
      <c r="J805" s="358"/>
      <c r="K805" s="358"/>
      <c r="L805" s="358"/>
      <c r="M805" s="358"/>
      <c r="N805" s="358"/>
      <c r="O805" s="358"/>
      <c r="P805" s="358"/>
      <c r="Q805" s="358"/>
      <c r="R805" s="358"/>
      <c r="S805" s="358"/>
      <c r="T805" s="358"/>
      <c r="U805" s="358"/>
      <c r="V805" s="358"/>
      <c r="W805" s="358"/>
      <c r="X805" s="358"/>
      <c r="Y805" s="358"/>
      <c r="Z805" s="358"/>
      <c r="AA805" s="358"/>
      <c r="AB805" s="358"/>
      <c r="AC805" s="358"/>
      <c r="AD805" s="358"/>
      <c r="AE805" s="358"/>
      <c r="AF805" s="358"/>
      <c r="AG805" s="358"/>
      <c r="AH805" s="358"/>
      <c r="AI805" s="358"/>
    </row>
    <row r="806" spans="9:35">
      <c r="I806" s="358"/>
      <c r="J806" s="358"/>
      <c r="K806" s="358"/>
      <c r="L806" s="358"/>
      <c r="M806" s="358"/>
      <c r="N806" s="358"/>
      <c r="O806" s="358"/>
      <c r="P806" s="358"/>
      <c r="Q806" s="358"/>
      <c r="R806" s="358"/>
      <c r="S806" s="358"/>
      <c r="T806" s="358"/>
      <c r="U806" s="358"/>
      <c r="V806" s="358"/>
      <c r="W806" s="358"/>
      <c r="X806" s="358"/>
      <c r="Y806" s="358"/>
      <c r="Z806" s="358"/>
      <c r="AA806" s="358"/>
      <c r="AB806" s="358"/>
      <c r="AC806" s="358"/>
      <c r="AD806" s="358"/>
      <c r="AE806" s="358"/>
      <c r="AF806" s="358"/>
      <c r="AG806" s="358"/>
      <c r="AH806" s="358"/>
      <c r="AI806" s="358"/>
    </row>
    <row r="807" spans="9:35">
      <c r="I807" s="358"/>
      <c r="J807" s="358"/>
      <c r="K807" s="358"/>
      <c r="L807" s="358"/>
      <c r="M807" s="358"/>
      <c r="N807" s="358"/>
      <c r="O807" s="358"/>
      <c r="P807" s="358"/>
      <c r="Q807" s="358"/>
      <c r="R807" s="358"/>
      <c r="S807" s="358"/>
      <c r="T807" s="358"/>
      <c r="U807" s="358"/>
      <c r="V807" s="358"/>
      <c r="W807" s="358"/>
      <c r="X807" s="358"/>
      <c r="Y807" s="358"/>
      <c r="Z807" s="358"/>
      <c r="AA807" s="358"/>
      <c r="AB807" s="358"/>
      <c r="AC807" s="358"/>
      <c r="AD807" s="358"/>
      <c r="AE807" s="358"/>
      <c r="AF807" s="358"/>
      <c r="AG807" s="358"/>
      <c r="AH807" s="358"/>
      <c r="AI807" s="358"/>
    </row>
    <row r="808" spans="9:35">
      <c r="I808" s="358"/>
      <c r="J808" s="358"/>
      <c r="K808" s="358"/>
      <c r="L808" s="358"/>
      <c r="M808" s="358"/>
      <c r="N808" s="358"/>
      <c r="O808" s="358"/>
      <c r="P808" s="358"/>
      <c r="Q808" s="358"/>
      <c r="R808" s="358"/>
      <c r="S808" s="358"/>
      <c r="T808" s="358"/>
      <c r="U808" s="358"/>
      <c r="V808" s="358"/>
      <c r="W808" s="358"/>
      <c r="X808" s="358"/>
      <c r="Y808" s="358"/>
      <c r="Z808" s="358"/>
      <c r="AA808" s="358"/>
      <c r="AB808" s="358"/>
      <c r="AC808" s="358"/>
      <c r="AD808" s="358"/>
      <c r="AE808" s="358"/>
      <c r="AF808" s="358"/>
      <c r="AG808" s="358"/>
      <c r="AH808" s="358"/>
      <c r="AI808" s="358"/>
    </row>
    <row r="809" spans="9:35">
      <c r="I809" s="358"/>
      <c r="J809" s="358"/>
      <c r="K809" s="358"/>
      <c r="L809" s="358"/>
      <c r="M809" s="358"/>
      <c r="N809" s="358"/>
      <c r="O809" s="358"/>
      <c r="P809" s="358"/>
      <c r="Q809" s="358"/>
      <c r="R809" s="358"/>
      <c r="S809" s="358"/>
      <c r="T809" s="358"/>
      <c r="U809" s="358"/>
      <c r="V809" s="358"/>
      <c r="W809" s="358"/>
      <c r="X809" s="358"/>
      <c r="Y809" s="358"/>
      <c r="Z809" s="358"/>
      <c r="AA809" s="358"/>
      <c r="AB809" s="358"/>
      <c r="AC809" s="358"/>
      <c r="AD809" s="358"/>
      <c r="AE809" s="358"/>
      <c r="AF809" s="358"/>
      <c r="AG809" s="358"/>
      <c r="AH809" s="358"/>
      <c r="AI809" s="358"/>
    </row>
    <row r="810" spans="9:35">
      <c r="I810" s="358"/>
      <c r="J810" s="358"/>
      <c r="K810" s="358"/>
      <c r="L810" s="358"/>
      <c r="M810" s="358"/>
      <c r="N810" s="358"/>
      <c r="O810" s="358"/>
      <c r="P810" s="358"/>
      <c r="Q810" s="358"/>
      <c r="R810" s="358"/>
      <c r="S810" s="358"/>
      <c r="T810" s="358"/>
      <c r="U810" s="358"/>
      <c r="V810" s="358"/>
      <c r="W810" s="358"/>
      <c r="X810" s="358"/>
      <c r="Y810" s="358"/>
      <c r="Z810" s="358"/>
      <c r="AA810" s="358"/>
      <c r="AB810" s="358"/>
      <c r="AC810" s="358"/>
      <c r="AD810" s="358"/>
      <c r="AE810" s="358"/>
      <c r="AF810" s="358"/>
      <c r="AG810" s="358"/>
      <c r="AH810" s="358"/>
      <c r="AI810" s="358"/>
    </row>
    <row r="811" spans="9:35">
      <c r="I811" s="358"/>
      <c r="J811" s="358"/>
      <c r="K811" s="358"/>
      <c r="L811" s="358"/>
      <c r="M811" s="358"/>
      <c r="N811" s="358"/>
      <c r="O811" s="358"/>
      <c r="P811" s="358"/>
      <c r="Q811" s="358"/>
      <c r="R811" s="358"/>
      <c r="S811" s="358"/>
      <c r="T811" s="358"/>
      <c r="U811" s="358"/>
      <c r="V811" s="358"/>
      <c r="W811" s="358"/>
      <c r="X811" s="358"/>
      <c r="Y811" s="358"/>
      <c r="Z811" s="358"/>
      <c r="AA811" s="358"/>
      <c r="AB811" s="358"/>
      <c r="AC811" s="358"/>
      <c r="AD811" s="358"/>
      <c r="AE811" s="358"/>
      <c r="AF811" s="358"/>
      <c r="AG811" s="358"/>
      <c r="AH811" s="358"/>
      <c r="AI811" s="358"/>
    </row>
    <row r="812" spans="9:35">
      <c r="I812" s="358"/>
      <c r="J812" s="358"/>
      <c r="K812" s="358"/>
      <c r="L812" s="358"/>
      <c r="M812" s="358"/>
      <c r="N812" s="358"/>
      <c r="O812" s="358"/>
      <c r="P812" s="358"/>
      <c r="Q812" s="358"/>
      <c r="R812" s="358"/>
      <c r="S812" s="358"/>
      <c r="T812" s="358"/>
      <c r="U812" s="358"/>
      <c r="V812" s="358"/>
      <c r="W812" s="358"/>
      <c r="X812" s="358"/>
      <c r="Y812" s="358"/>
      <c r="Z812" s="358"/>
      <c r="AA812" s="358"/>
      <c r="AB812" s="358"/>
      <c r="AC812" s="358"/>
      <c r="AD812" s="358"/>
      <c r="AE812" s="358"/>
      <c r="AF812" s="358"/>
      <c r="AG812" s="358"/>
      <c r="AH812" s="358"/>
      <c r="AI812" s="358"/>
    </row>
    <row r="813" spans="9:35">
      <c r="I813" s="358"/>
      <c r="J813" s="358"/>
      <c r="K813" s="358"/>
      <c r="L813" s="358"/>
      <c r="M813" s="358"/>
      <c r="N813" s="358"/>
      <c r="O813" s="358"/>
      <c r="P813" s="358"/>
      <c r="Q813" s="358"/>
      <c r="R813" s="358"/>
      <c r="S813" s="358"/>
      <c r="T813" s="358"/>
      <c r="U813" s="358"/>
      <c r="V813" s="358"/>
      <c r="W813" s="358"/>
      <c r="X813" s="358"/>
      <c r="Y813" s="358"/>
      <c r="Z813" s="358"/>
      <c r="AA813" s="358"/>
      <c r="AB813" s="358"/>
      <c r="AC813" s="358"/>
      <c r="AD813" s="358"/>
      <c r="AE813" s="358"/>
      <c r="AF813" s="358"/>
      <c r="AG813" s="358"/>
      <c r="AH813" s="358"/>
      <c r="AI813" s="358"/>
    </row>
    <row r="814" spans="9:35">
      <c r="I814" s="358"/>
      <c r="J814" s="358"/>
      <c r="K814" s="358"/>
      <c r="L814" s="358"/>
      <c r="M814" s="358"/>
      <c r="N814" s="358"/>
      <c r="O814" s="358"/>
      <c r="P814" s="358"/>
      <c r="Q814" s="358"/>
      <c r="R814" s="358"/>
      <c r="S814" s="358"/>
      <c r="T814" s="358"/>
      <c r="U814" s="358"/>
      <c r="V814" s="358"/>
      <c r="W814" s="358"/>
      <c r="X814" s="358"/>
      <c r="Y814" s="358"/>
      <c r="Z814" s="358"/>
      <c r="AA814" s="358"/>
      <c r="AB814" s="358"/>
      <c r="AC814" s="358"/>
      <c r="AD814" s="358"/>
      <c r="AE814" s="358"/>
      <c r="AF814" s="358"/>
      <c r="AG814" s="358"/>
      <c r="AH814" s="358"/>
      <c r="AI814" s="358"/>
    </row>
    <row r="815" spans="9:35">
      <c r="I815" s="358"/>
      <c r="J815" s="358"/>
      <c r="K815" s="358"/>
      <c r="L815" s="358"/>
      <c r="M815" s="358"/>
      <c r="N815" s="358"/>
      <c r="O815" s="358"/>
      <c r="P815" s="358"/>
      <c r="Q815" s="358"/>
      <c r="R815" s="358"/>
      <c r="S815" s="358"/>
      <c r="T815" s="358"/>
      <c r="U815" s="358"/>
      <c r="V815" s="358"/>
      <c r="W815" s="358"/>
      <c r="X815" s="358"/>
      <c r="Y815" s="358"/>
      <c r="Z815" s="358"/>
      <c r="AA815" s="358"/>
      <c r="AB815" s="358"/>
      <c r="AC815" s="358"/>
      <c r="AD815" s="358"/>
      <c r="AE815" s="358"/>
      <c r="AF815" s="358"/>
      <c r="AG815" s="358"/>
      <c r="AH815" s="358"/>
      <c r="AI815" s="358"/>
    </row>
    <row r="816" spans="9:35">
      <c r="I816" s="358"/>
      <c r="J816" s="358"/>
      <c r="K816" s="358"/>
      <c r="L816" s="358"/>
      <c r="M816" s="358"/>
      <c r="N816" s="358"/>
      <c r="O816" s="358"/>
      <c r="P816" s="358"/>
      <c r="Q816" s="358"/>
      <c r="R816" s="358"/>
      <c r="S816" s="358"/>
      <c r="T816" s="358"/>
      <c r="U816" s="358"/>
      <c r="V816" s="358"/>
      <c r="W816" s="358"/>
      <c r="X816" s="358"/>
      <c r="Y816" s="358"/>
      <c r="Z816" s="358"/>
      <c r="AA816" s="358"/>
      <c r="AB816" s="358"/>
      <c r="AC816" s="358"/>
      <c r="AD816" s="358"/>
      <c r="AE816" s="358"/>
      <c r="AF816" s="358"/>
      <c r="AG816" s="358"/>
      <c r="AH816" s="358"/>
      <c r="AI816" s="358"/>
    </row>
    <row r="817" spans="9:35">
      <c r="I817" s="358"/>
      <c r="J817" s="358"/>
      <c r="K817" s="358"/>
      <c r="L817" s="358"/>
      <c r="M817" s="358"/>
      <c r="N817" s="358"/>
      <c r="O817" s="358"/>
      <c r="P817" s="358"/>
      <c r="Q817" s="358"/>
      <c r="R817" s="358"/>
      <c r="S817" s="358"/>
      <c r="T817" s="358"/>
      <c r="U817" s="358"/>
      <c r="V817" s="358"/>
      <c r="W817" s="358"/>
      <c r="X817" s="358"/>
      <c r="Y817" s="358"/>
      <c r="Z817" s="358"/>
      <c r="AA817" s="358"/>
      <c r="AB817" s="358"/>
      <c r="AC817" s="358"/>
      <c r="AD817" s="358"/>
      <c r="AE817" s="358"/>
      <c r="AF817" s="358"/>
      <c r="AG817" s="358"/>
      <c r="AH817" s="358"/>
      <c r="AI817" s="358"/>
    </row>
    <row r="818" spans="9:35">
      <c r="I818" s="358"/>
      <c r="J818" s="358"/>
      <c r="K818" s="358"/>
      <c r="L818" s="358"/>
      <c r="M818" s="358"/>
      <c r="N818" s="358"/>
      <c r="O818" s="358"/>
      <c r="P818" s="358"/>
      <c r="Q818" s="358"/>
      <c r="R818" s="358"/>
      <c r="S818" s="358"/>
      <c r="T818" s="358"/>
      <c r="U818" s="358"/>
      <c r="V818" s="358"/>
      <c r="W818" s="358"/>
      <c r="X818" s="358"/>
      <c r="Y818" s="358"/>
      <c r="Z818" s="358"/>
      <c r="AA818" s="358"/>
      <c r="AB818" s="358"/>
      <c r="AC818" s="358"/>
      <c r="AD818" s="358"/>
      <c r="AE818" s="358"/>
      <c r="AF818" s="358"/>
      <c r="AG818" s="358"/>
      <c r="AH818" s="358"/>
      <c r="AI818" s="358"/>
    </row>
    <row r="819" spans="9:35">
      <c r="I819" s="358"/>
      <c r="J819" s="358"/>
      <c r="K819" s="358"/>
      <c r="L819" s="358"/>
      <c r="M819" s="358"/>
      <c r="N819" s="358"/>
      <c r="O819" s="358"/>
      <c r="P819" s="358"/>
      <c r="Q819" s="358"/>
      <c r="R819" s="358"/>
      <c r="S819" s="358"/>
      <c r="T819" s="358"/>
      <c r="U819" s="358"/>
      <c r="V819" s="358"/>
      <c r="W819" s="358"/>
      <c r="X819" s="358"/>
      <c r="Y819" s="358"/>
      <c r="Z819" s="358"/>
      <c r="AA819" s="358"/>
      <c r="AB819" s="358"/>
      <c r="AC819" s="358"/>
      <c r="AD819" s="358"/>
      <c r="AE819" s="358"/>
      <c r="AF819" s="358"/>
      <c r="AG819" s="358"/>
      <c r="AH819" s="358"/>
      <c r="AI819" s="358"/>
    </row>
    <row r="820" spans="9:35">
      <c r="I820" s="358"/>
      <c r="J820" s="358"/>
      <c r="K820" s="358"/>
      <c r="L820" s="358"/>
      <c r="M820" s="358"/>
      <c r="N820" s="358"/>
      <c r="O820" s="358"/>
      <c r="P820" s="358"/>
      <c r="Q820" s="358"/>
      <c r="R820" s="358"/>
      <c r="S820" s="358"/>
      <c r="T820" s="358"/>
      <c r="U820" s="358"/>
      <c r="V820" s="358"/>
      <c r="W820" s="358"/>
      <c r="X820" s="358"/>
      <c r="Y820" s="358"/>
      <c r="Z820" s="358"/>
      <c r="AA820" s="358"/>
      <c r="AB820" s="358"/>
      <c r="AC820" s="358"/>
      <c r="AD820" s="358"/>
      <c r="AE820" s="358"/>
      <c r="AF820" s="358"/>
      <c r="AG820" s="358"/>
      <c r="AH820" s="358"/>
      <c r="AI820" s="358"/>
    </row>
    <row r="821" spans="9:35">
      <c r="I821" s="358"/>
      <c r="J821" s="358"/>
      <c r="K821" s="358"/>
      <c r="L821" s="358"/>
      <c r="M821" s="358"/>
      <c r="N821" s="358"/>
      <c r="O821" s="358"/>
      <c r="P821" s="358"/>
      <c r="Q821" s="358"/>
      <c r="R821" s="358"/>
      <c r="S821" s="358"/>
      <c r="T821" s="358"/>
      <c r="U821" s="358"/>
      <c r="V821" s="358"/>
      <c r="W821" s="358"/>
      <c r="X821" s="358"/>
      <c r="Y821" s="358"/>
      <c r="Z821" s="358"/>
      <c r="AA821" s="358"/>
      <c r="AB821" s="358"/>
      <c r="AC821" s="358"/>
      <c r="AD821" s="358"/>
      <c r="AE821" s="358"/>
      <c r="AF821" s="358"/>
      <c r="AG821" s="358"/>
      <c r="AH821" s="358"/>
      <c r="AI821" s="358"/>
    </row>
    <row r="822" spans="9:35">
      <c r="I822" s="358"/>
      <c r="J822" s="358"/>
      <c r="K822" s="358"/>
      <c r="L822" s="358"/>
      <c r="M822" s="358"/>
      <c r="N822" s="358"/>
      <c r="O822" s="358"/>
      <c r="P822" s="358"/>
      <c r="Q822" s="358"/>
      <c r="R822" s="358"/>
      <c r="S822" s="358"/>
      <c r="T822" s="358"/>
      <c r="U822" s="358"/>
      <c r="V822" s="358"/>
      <c r="W822" s="358"/>
      <c r="X822" s="358"/>
      <c r="Y822" s="358"/>
      <c r="Z822" s="358"/>
      <c r="AA822" s="358"/>
      <c r="AB822" s="358"/>
      <c r="AC822" s="358"/>
      <c r="AD822" s="358"/>
      <c r="AE822" s="358"/>
      <c r="AF822" s="358"/>
      <c r="AG822" s="358"/>
      <c r="AH822" s="358"/>
      <c r="AI822" s="358"/>
    </row>
    <row r="823" spans="9:35">
      <c r="I823" s="358"/>
      <c r="J823" s="358"/>
      <c r="K823" s="358"/>
      <c r="L823" s="358"/>
      <c r="M823" s="358"/>
      <c r="N823" s="358"/>
      <c r="O823" s="358"/>
      <c r="P823" s="358"/>
      <c r="Q823" s="358"/>
      <c r="R823" s="358"/>
      <c r="S823" s="358"/>
      <c r="T823" s="358"/>
      <c r="U823" s="358"/>
      <c r="V823" s="358"/>
      <c r="W823" s="358"/>
      <c r="X823" s="358"/>
      <c r="Y823" s="358"/>
      <c r="Z823" s="358"/>
      <c r="AA823" s="358"/>
      <c r="AB823" s="358"/>
      <c r="AC823" s="358"/>
      <c r="AD823" s="358"/>
      <c r="AE823" s="358"/>
      <c r="AF823" s="358"/>
      <c r="AG823" s="358"/>
      <c r="AH823" s="358"/>
      <c r="AI823" s="358"/>
    </row>
    <row r="824" spans="9:35">
      <c r="I824" s="358"/>
      <c r="J824" s="358"/>
      <c r="K824" s="358"/>
      <c r="L824" s="358"/>
      <c r="M824" s="358"/>
      <c r="N824" s="358"/>
      <c r="O824" s="358"/>
      <c r="P824" s="358"/>
      <c r="Q824" s="358"/>
      <c r="R824" s="358"/>
      <c r="S824" s="358"/>
      <c r="T824" s="358"/>
      <c r="U824" s="358"/>
      <c r="V824" s="358"/>
      <c r="W824" s="358"/>
      <c r="X824" s="358"/>
      <c r="Y824" s="358"/>
      <c r="Z824" s="358"/>
      <c r="AA824" s="358"/>
      <c r="AB824" s="358"/>
      <c r="AC824" s="358"/>
      <c r="AD824" s="358"/>
      <c r="AE824" s="358"/>
      <c r="AF824" s="358"/>
      <c r="AG824" s="358"/>
      <c r="AH824" s="358"/>
      <c r="AI824" s="358"/>
    </row>
    <row r="825" spans="9:35">
      <c r="I825" s="358"/>
      <c r="J825" s="358"/>
      <c r="K825" s="358"/>
      <c r="L825" s="358"/>
      <c r="M825" s="358"/>
      <c r="N825" s="358"/>
      <c r="O825" s="358"/>
      <c r="P825" s="358"/>
      <c r="Q825" s="358"/>
      <c r="R825" s="358"/>
      <c r="S825" s="358"/>
      <c r="T825" s="358"/>
      <c r="U825" s="358"/>
      <c r="V825" s="358"/>
      <c r="W825" s="358"/>
      <c r="X825" s="358"/>
      <c r="Y825" s="358"/>
      <c r="Z825" s="358"/>
      <c r="AA825" s="358"/>
      <c r="AB825" s="358"/>
      <c r="AC825" s="358"/>
      <c r="AD825" s="358"/>
      <c r="AE825" s="358"/>
      <c r="AF825" s="358"/>
      <c r="AG825" s="358"/>
      <c r="AH825" s="358"/>
      <c r="AI825" s="358"/>
    </row>
    <row r="826" spans="9:35">
      <c r="I826" s="358"/>
      <c r="J826" s="358"/>
      <c r="K826" s="358"/>
      <c r="L826" s="358"/>
      <c r="M826" s="358"/>
      <c r="N826" s="358"/>
      <c r="O826" s="358"/>
      <c r="P826" s="358"/>
      <c r="Q826" s="358"/>
      <c r="R826" s="358"/>
      <c r="S826" s="358"/>
      <c r="T826" s="358"/>
      <c r="U826" s="358"/>
      <c r="V826" s="358"/>
      <c r="W826" s="358"/>
      <c r="X826" s="358"/>
      <c r="Y826" s="358"/>
      <c r="Z826" s="358"/>
      <c r="AA826" s="358"/>
      <c r="AB826" s="358"/>
      <c r="AC826" s="358"/>
      <c r="AD826" s="358"/>
      <c r="AE826" s="358"/>
      <c r="AF826" s="358"/>
      <c r="AG826" s="358"/>
      <c r="AH826" s="358"/>
      <c r="AI826" s="358"/>
    </row>
    <row r="827" spans="9:35">
      <c r="I827" s="358"/>
      <c r="J827" s="358"/>
      <c r="K827" s="358"/>
      <c r="L827" s="358"/>
      <c r="M827" s="358"/>
      <c r="N827" s="358"/>
      <c r="O827" s="358"/>
      <c r="P827" s="358"/>
      <c r="Q827" s="358"/>
      <c r="R827" s="358"/>
      <c r="S827" s="358"/>
      <c r="T827" s="358"/>
      <c r="U827" s="358"/>
      <c r="V827" s="358"/>
      <c r="W827" s="358"/>
      <c r="X827" s="358"/>
      <c r="Y827" s="358"/>
      <c r="Z827" s="358"/>
      <c r="AA827" s="358"/>
      <c r="AB827" s="358"/>
      <c r="AC827" s="358"/>
      <c r="AD827" s="358"/>
      <c r="AE827" s="358"/>
      <c r="AF827" s="358"/>
      <c r="AG827" s="358"/>
      <c r="AH827" s="358"/>
      <c r="AI827" s="358"/>
    </row>
    <row r="828" spans="9:35">
      <c r="I828" s="358"/>
      <c r="J828" s="358"/>
      <c r="K828" s="358"/>
      <c r="L828" s="358"/>
      <c r="M828" s="358"/>
      <c r="N828" s="358"/>
      <c r="O828" s="358"/>
      <c r="P828" s="358"/>
      <c r="Q828" s="358"/>
      <c r="R828" s="358"/>
      <c r="S828" s="358"/>
      <c r="T828" s="358"/>
      <c r="U828" s="358"/>
      <c r="V828" s="358"/>
      <c r="W828" s="358"/>
      <c r="X828" s="358"/>
      <c r="Y828" s="358"/>
      <c r="Z828" s="358"/>
      <c r="AA828" s="358"/>
      <c r="AB828" s="358"/>
      <c r="AC828" s="358"/>
      <c r="AD828" s="358"/>
      <c r="AE828" s="358"/>
      <c r="AF828" s="358"/>
      <c r="AG828" s="358"/>
      <c r="AH828" s="358"/>
      <c r="AI828" s="358"/>
    </row>
    <row r="829" spans="9:35">
      <c r="I829" s="358"/>
      <c r="J829" s="358"/>
      <c r="K829" s="358"/>
      <c r="L829" s="358"/>
      <c r="M829" s="358"/>
      <c r="N829" s="358"/>
      <c r="O829" s="358"/>
      <c r="P829" s="358"/>
      <c r="Q829" s="358"/>
      <c r="R829" s="358"/>
      <c r="S829" s="358"/>
      <c r="T829" s="358"/>
      <c r="U829" s="358"/>
      <c r="V829" s="358"/>
      <c r="W829" s="358"/>
      <c r="X829" s="358"/>
      <c r="Y829" s="358"/>
      <c r="Z829" s="358"/>
      <c r="AA829" s="358"/>
      <c r="AB829" s="358"/>
      <c r="AC829" s="358"/>
      <c r="AD829" s="358"/>
      <c r="AE829" s="358"/>
      <c r="AF829" s="358"/>
      <c r="AG829" s="358"/>
      <c r="AH829" s="358"/>
      <c r="AI829" s="358"/>
    </row>
    <row r="830" spans="9:35">
      <c r="I830" s="358"/>
      <c r="J830" s="358"/>
      <c r="K830" s="358"/>
      <c r="L830" s="358"/>
      <c r="M830" s="358"/>
      <c r="N830" s="358"/>
      <c r="O830" s="358"/>
      <c r="P830" s="358"/>
      <c r="Q830" s="358"/>
      <c r="R830" s="358"/>
      <c r="S830" s="358"/>
      <c r="T830" s="358"/>
      <c r="U830" s="358"/>
      <c r="V830" s="358"/>
      <c r="W830" s="358"/>
      <c r="X830" s="358"/>
      <c r="Y830" s="358"/>
      <c r="Z830" s="358"/>
      <c r="AA830" s="358"/>
      <c r="AB830" s="358"/>
      <c r="AC830" s="358"/>
      <c r="AD830" s="358"/>
      <c r="AE830" s="358"/>
      <c r="AF830" s="358"/>
      <c r="AG830" s="358"/>
      <c r="AH830" s="358"/>
      <c r="AI830" s="358"/>
    </row>
    <row r="831" spans="9:35">
      <c r="I831" s="358"/>
      <c r="J831" s="358"/>
      <c r="K831" s="358"/>
      <c r="L831" s="358"/>
      <c r="M831" s="358"/>
      <c r="N831" s="358"/>
      <c r="O831" s="358"/>
      <c r="P831" s="358"/>
      <c r="Q831" s="358"/>
      <c r="R831" s="358"/>
      <c r="S831" s="358"/>
      <c r="T831" s="358"/>
      <c r="U831" s="358"/>
      <c r="V831" s="358"/>
      <c r="W831" s="358"/>
      <c r="X831" s="358"/>
      <c r="Y831" s="358"/>
      <c r="Z831" s="358"/>
      <c r="AA831" s="358"/>
      <c r="AB831" s="358"/>
      <c r="AC831" s="358"/>
      <c r="AD831" s="358"/>
      <c r="AE831" s="358"/>
      <c r="AF831" s="358"/>
      <c r="AG831" s="358"/>
      <c r="AH831" s="358"/>
      <c r="AI831" s="358"/>
    </row>
    <row r="832" spans="9:35">
      <c r="I832" s="358"/>
      <c r="J832" s="358"/>
      <c r="K832" s="358"/>
      <c r="L832" s="358"/>
      <c r="M832" s="358"/>
      <c r="N832" s="358"/>
      <c r="O832" s="358"/>
      <c r="P832" s="358"/>
      <c r="Q832" s="358"/>
      <c r="R832" s="358"/>
      <c r="S832" s="358"/>
      <c r="T832" s="358"/>
      <c r="U832" s="358"/>
      <c r="V832" s="358"/>
      <c r="W832" s="358"/>
      <c r="X832" s="358"/>
      <c r="Y832" s="358"/>
      <c r="Z832" s="358"/>
      <c r="AA832" s="358"/>
      <c r="AB832" s="358"/>
      <c r="AC832" s="358"/>
      <c r="AD832" s="358"/>
      <c r="AE832" s="358"/>
      <c r="AF832" s="358"/>
      <c r="AG832" s="358"/>
      <c r="AH832" s="358"/>
      <c r="AI832" s="358"/>
    </row>
    <row r="833" spans="9:35">
      <c r="I833" s="358"/>
      <c r="J833" s="358"/>
      <c r="K833" s="358"/>
      <c r="L833" s="358"/>
      <c r="M833" s="358"/>
      <c r="N833" s="358"/>
      <c r="O833" s="358"/>
      <c r="P833" s="358"/>
      <c r="Q833" s="358"/>
      <c r="R833" s="358"/>
      <c r="S833" s="358"/>
      <c r="T833" s="358"/>
      <c r="U833" s="358"/>
      <c r="V833" s="358"/>
      <c r="W833" s="358"/>
      <c r="X833" s="358"/>
      <c r="Y833" s="358"/>
      <c r="Z833" s="358"/>
      <c r="AA833" s="358"/>
      <c r="AB833" s="358"/>
      <c r="AC833" s="358"/>
      <c r="AD833" s="358"/>
      <c r="AE833" s="358"/>
      <c r="AF833" s="358"/>
      <c r="AG833" s="358"/>
      <c r="AH833" s="358"/>
      <c r="AI833" s="358"/>
    </row>
    <row r="834" spans="9:35">
      <c r="I834" s="358"/>
      <c r="J834" s="358"/>
      <c r="K834" s="358"/>
      <c r="L834" s="358"/>
      <c r="M834" s="358"/>
      <c r="N834" s="358"/>
      <c r="O834" s="358"/>
      <c r="P834" s="358"/>
      <c r="Q834" s="358"/>
      <c r="R834" s="358"/>
      <c r="S834" s="358"/>
      <c r="T834" s="358"/>
      <c r="U834" s="358"/>
      <c r="V834" s="358"/>
      <c r="W834" s="358"/>
      <c r="X834" s="358"/>
      <c r="Y834" s="358"/>
      <c r="Z834" s="358"/>
      <c r="AA834" s="358"/>
      <c r="AB834" s="358"/>
      <c r="AC834" s="358"/>
      <c r="AD834" s="358"/>
      <c r="AE834" s="358"/>
      <c r="AF834" s="358"/>
      <c r="AG834" s="358"/>
      <c r="AH834" s="358"/>
      <c r="AI834" s="358"/>
    </row>
    <row r="835" spans="9:35">
      <c r="I835" s="358"/>
      <c r="J835" s="358"/>
      <c r="K835" s="358"/>
      <c r="L835" s="358"/>
      <c r="M835" s="358"/>
      <c r="N835" s="358"/>
      <c r="O835" s="358"/>
      <c r="P835" s="358"/>
      <c r="Q835" s="358"/>
      <c r="R835" s="358"/>
      <c r="S835" s="358"/>
      <c r="T835" s="358"/>
      <c r="U835" s="358"/>
      <c r="V835" s="358"/>
      <c r="W835" s="358"/>
      <c r="X835" s="358"/>
      <c r="Y835" s="358"/>
      <c r="Z835" s="358"/>
      <c r="AA835" s="358"/>
      <c r="AB835" s="358"/>
      <c r="AC835" s="358"/>
      <c r="AD835" s="358"/>
      <c r="AE835" s="358"/>
      <c r="AF835" s="358"/>
      <c r="AG835" s="358"/>
      <c r="AH835" s="358"/>
      <c r="AI835" s="358"/>
    </row>
    <row r="836" spans="9:35">
      <c r="I836" s="358"/>
      <c r="J836" s="358"/>
      <c r="K836" s="358"/>
      <c r="L836" s="358"/>
      <c r="M836" s="358"/>
      <c r="N836" s="358"/>
      <c r="O836" s="358"/>
      <c r="P836" s="358"/>
      <c r="Q836" s="358"/>
      <c r="R836" s="358"/>
      <c r="S836" s="358"/>
      <c r="T836" s="358"/>
      <c r="U836" s="358"/>
      <c r="V836" s="358"/>
      <c r="W836" s="358"/>
      <c r="X836" s="358"/>
      <c r="Y836" s="358"/>
      <c r="Z836" s="358"/>
      <c r="AA836" s="358"/>
      <c r="AB836" s="358"/>
      <c r="AC836" s="358"/>
      <c r="AD836" s="358"/>
      <c r="AE836" s="358"/>
      <c r="AF836" s="358"/>
      <c r="AG836" s="358"/>
      <c r="AH836" s="358"/>
      <c r="AI836" s="358"/>
    </row>
    <row r="837" spans="9:35">
      <c r="I837" s="358"/>
      <c r="J837" s="358"/>
      <c r="K837" s="358"/>
      <c r="L837" s="358"/>
      <c r="M837" s="358"/>
      <c r="N837" s="358"/>
      <c r="O837" s="358"/>
      <c r="P837" s="358"/>
      <c r="Q837" s="358"/>
      <c r="R837" s="358"/>
      <c r="S837" s="358"/>
      <c r="T837" s="358"/>
      <c r="U837" s="358"/>
      <c r="V837" s="358"/>
      <c r="W837" s="358"/>
      <c r="X837" s="358"/>
      <c r="Y837" s="358"/>
      <c r="Z837" s="358"/>
      <c r="AA837" s="358"/>
      <c r="AB837" s="358"/>
      <c r="AC837" s="358"/>
      <c r="AD837" s="358"/>
      <c r="AE837" s="358"/>
      <c r="AF837" s="358"/>
      <c r="AG837" s="358"/>
      <c r="AH837" s="358"/>
      <c r="AI837" s="358"/>
    </row>
    <row r="838" spans="9:35">
      <c r="I838" s="358"/>
      <c r="J838" s="358"/>
      <c r="K838" s="358"/>
      <c r="L838" s="358"/>
      <c r="M838" s="358"/>
      <c r="N838" s="358"/>
      <c r="O838" s="358"/>
      <c r="P838" s="358"/>
      <c r="Q838" s="358"/>
      <c r="R838" s="358"/>
      <c r="S838" s="358"/>
      <c r="T838" s="358"/>
      <c r="U838" s="358"/>
      <c r="V838" s="358"/>
      <c r="W838" s="358"/>
      <c r="X838" s="358"/>
      <c r="Y838" s="358"/>
      <c r="Z838" s="358"/>
      <c r="AA838" s="358"/>
      <c r="AB838" s="358"/>
      <c r="AC838" s="358"/>
      <c r="AD838" s="358"/>
      <c r="AE838" s="358"/>
      <c r="AF838" s="358"/>
      <c r="AG838" s="358"/>
      <c r="AH838" s="358"/>
      <c r="AI838" s="358"/>
    </row>
    <row r="839" spans="9:35">
      <c r="I839" s="358"/>
      <c r="J839" s="358"/>
      <c r="K839" s="358"/>
      <c r="L839" s="358"/>
      <c r="M839" s="358"/>
      <c r="N839" s="358"/>
      <c r="O839" s="358"/>
      <c r="P839" s="358"/>
      <c r="Q839" s="358"/>
      <c r="R839" s="358"/>
      <c r="S839" s="358"/>
      <c r="T839" s="358"/>
      <c r="U839" s="358"/>
      <c r="V839" s="358"/>
      <c r="W839" s="358"/>
      <c r="X839" s="358"/>
      <c r="Y839" s="358"/>
      <c r="Z839" s="358"/>
      <c r="AA839" s="358"/>
      <c r="AB839" s="358"/>
      <c r="AC839" s="358"/>
      <c r="AD839" s="358"/>
      <c r="AE839" s="358"/>
      <c r="AF839" s="358"/>
      <c r="AG839" s="358"/>
      <c r="AH839" s="358"/>
      <c r="AI839" s="358"/>
    </row>
    <row r="840" spans="9:35">
      <c r="I840" s="358"/>
      <c r="J840" s="358"/>
      <c r="K840" s="358"/>
      <c r="L840" s="358"/>
      <c r="M840" s="358"/>
      <c r="N840" s="358"/>
      <c r="O840" s="358"/>
      <c r="P840" s="358"/>
      <c r="Q840" s="358"/>
      <c r="R840" s="358"/>
      <c r="S840" s="358"/>
      <c r="T840" s="358"/>
      <c r="U840" s="358"/>
      <c r="V840" s="358"/>
      <c r="W840" s="358"/>
      <c r="X840" s="358"/>
      <c r="Y840" s="358"/>
      <c r="Z840" s="358"/>
      <c r="AA840" s="358"/>
      <c r="AB840" s="358"/>
      <c r="AC840" s="358"/>
      <c r="AD840" s="358"/>
      <c r="AE840" s="358"/>
      <c r="AF840" s="358"/>
      <c r="AG840" s="358"/>
      <c r="AH840" s="358"/>
      <c r="AI840" s="358"/>
    </row>
    <row r="841" spans="9:35">
      <c r="I841" s="358"/>
      <c r="J841" s="358"/>
      <c r="K841" s="358"/>
      <c r="L841" s="358"/>
      <c r="M841" s="358"/>
      <c r="N841" s="358"/>
      <c r="O841" s="358"/>
      <c r="P841" s="358"/>
      <c r="Q841" s="358"/>
      <c r="R841" s="358"/>
      <c r="S841" s="358"/>
      <c r="T841" s="358"/>
      <c r="U841" s="358"/>
      <c r="V841" s="358"/>
      <c r="W841" s="358"/>
      <c r="X841" s="358"/>
      <c r="Y841" s="358"/>
      <c r="Z841" s="358"/>
      <c r="AA841" s="358"/>
      <c r="AB841" s="358"/>
      <c r="AC841" s="358"/>
      <c r="AD841" s="358"/>
      <c r="AE841" s="358"/>
      <c r="AF841" s="358"/>
      <c r="AG841" s="358"/>
      <c r="AH841" s="358"/>
      <c r="AI841" s="358"/>
    </row>
    <row r="842" spans="9:35">
      <c r="I842" s="358"/>
      <c r="J842" s="358"/>
      <c r="K842" s="358"/>
      <c r="L842" s="358"/>
      <c r="M842" s="358"/>
      <c r="N842" s="358"/>
      <c r="O842" s="358"/>
      <c r="P842" s="358"/>
      <c r="Q842" s="358"/>
      <c r="R842" s="358"/>
      <c r="S842" s="358"/>
      <c r="T842" s="358"/>
      <c r="U842" s="358"/>
      <c r="V842" s="358"/>
      <c r="W842" s="358"/>
      <c r="X842" s="358"/>
      <c r="Y842" s="358"/>
      <c r="Z842" s="358"/>
      <c r="AA842" s="358"/>
      <c r="AB842" s="358"/>
      <c r="AC842" s="358"/>
      <c r="AD842" s="358"/>
      <c r="AE842" s="358"/>
      <c r="AF842" s="358"/>
      <c r="AG842" s="358"/>
      <c r="AH842" s="358"/>
      <c r="AI842" s="358"/>
    </row>
    <row r="843" spans="9:35">
      <c r="I843" s="358"/>
      <c r="J843" s="358"/>
      <c r="K843" s="358"/>
      <c r="L843" s="358"/>
      <c r="M843" s="358"/>
      <c r="N843" s="358"/>
      <c r="O843" s="358"/>
      <c r="P843" s="358"/>
      <c r="Q843" s="358"/>
      <c r="R843" s="358"/>
      <c r="S843" s="358"/>
      <c r="T843" s="358"/>
      <c r="U843" s="358"/>
      <c r="V843" s="358"/>
      <c r="W843" s="358"/>
      <c r="X843" s="358"/>
      <c r="Y843" s="358"/>
      <c r="Z843" s="358"/>
      <c r="AA843" s="358"/>
      <c r="AB843" s="358"/>
      <c r="AC843" s="358"/>
      <c r="AD843" s="358"/>
      <c r="AE843" s="358"/>
      <c r="AF843" s="358"/>
      <c r="AG843" s="358"/>
      <c r="AH843" s="358"/>
      <c r="AI843" s="358"/>
    </row>
    <row r="844" spans="9:35">
      <c r="I844" s="358"/>
      <c r="J844" s="358"/>
      <c r="K844" s="358"/>
      <c r="L844" s="358"/>
      <c r="M844" s="358"/>
      <c r="N844" s="358"/>
      <c r="O844" s="358"/>
      <c r="P844" s="358"/>
      <c r="Q844" s="358"/>
      <c r="R844" s="358"/>
      <c r="S844" s="358"/>
      <c r="T844" s="358"/>
      <c r="U844" s="358"/>
      <c r="V844" s="358"/>
      <c r="W844" s="358"/>
      <c r="X844" s="358"/>
      <c r="Y844" s="358"/>
      <c r="Z844" s="358"/>
      <c r="AA844" s="358"/>
      <c r="AB844" s="358"/>
      <c r="AC844" s="358"/>
      <c r="AD844" s="358"/>
      <c r="AE844" s="358"/>
      <c r="AF844" s="358"/>
      <c r="AG844" s="358"/>
      <c r="AH844" s="358"/>
      <c r="AI844" s="358"/>
    </row>
    <row r="845" spans="9:35">
      <c r="I845" s="358"/>
      <c r="J845" s="358"/>
      <c r="K845" s="358"/>
      <c r="L845" s="358"/>
      <c r="M845" s="358"/>
      <c r="N845" s="358"/>
      <c r="O845" s="358"/>
      <c r="P845" s="358"/>
      <c r="Q845" s="358"/>
      <c r="R845" s="358"/>
      <c r="S845" s="358"/>
      <c r="T845" s="358"/>
      <c r="U845" s="358"/>
      <c r="V845" s="358"/>
      <c r="W845" s="358"/>
      <c r="X845" s="358"/>
      <c r="Y845" s="358"/>
      <c r="Z845" s="358"/>
      <c r="AA845" s="358"/>
      <c r="AB845" s="358"/>
      <c r="AC845" s="358"/>
      <c r="AD845" s="358"/>
      <c r="AE845" s="358"/>
      <c r="AF845" s="358"/>
      <c r="AG845" s="358"/>
      <c r="AH845" s="358"/>
      <c r="AI845" s="358"/>
    </row>
    <row r="846" spans="9:35">
      <c r="I846" s="358"/>
      <c r="J846" s="358"/>
      <c r="K846" s="358"/>
      <c r="L846" s="358"/>
      <c r="M846" s="358"/>
      <c r="N846" s="358"/>
      <c r="O846" s="358"/>
      <c r="P846" s="358"/>
      <c r="Q846" s="358"/>
      <c r="R846" s="358"/>
      <c r="S846" s="358"/>
      <c r="T846" s="358"/>
      <c r="U846" s="358"/>
      <c r="V846" s="358"/>
      <c r="W846" s="358"/>
      <c r="X846" s="358"/>
      <c r="Y846" s="358"/>
      <c r="Z846" s="358"/>
      <c r="AA846" s="358"/>
      <c r="AB846" s="358"/>
      <c r="AC846" s="358"/>
      <c r="AD846" s="358"/>
      <c r="AE846" s="358"/>
      <c r="AF846" s="358"/>
      <c r="AG846" s="358"/>
      <c r="AH846" s="358"/>
      <c r="AI846" s="358"/>
    </row>
    <row r="847" spans="9:35">
      <c r="I847" s="358"/>
      <c r="J847" s="358"/>
      <c r="K847" s="358"/>
      <c r="L847" s="358"/>
      <c r="M847" s="358"/>
      <c r="N847" s="358"/>
      <c r="O847" s="358"/>
      <c r="P847" s="358"/>
      <c r="Q847" s="358"/>
      <c r="R847" s="358"/>
      <c r="S847" s="358"/>
      <c r="T847" s="358"/>
      <c r="U847" s="358"/>
      <c r="V847" s="358"/>
      <c r="W847" s="358"/>
      <c r="X847" s="358"/>
      <c r="Y847" s="358"/>
      <c r="Z847" s="358"/>
      <c r="AA847" s="358"/>
      <c r="AB847" s="358"/>
      <c r="AC847" s="358"/>
      <c r="AD847" s="358"/>
      <c r="AE847" s="358"/>
      <c r="AF847" s="358"/>
      <c r="AG847" s="358"/>
      <c r="AH847" s="358"/>
      <c r="AI847" s="358"/>
    </row>
    <row r="848" spans="9:35">
      <c r="I848" s="358"/>
      <c r="J848" s="358"/>
      <c r="K848" s="358"/>
      <c r="L848" s="358"/>
      <c r="M848" s="358"/>
      <c r="N848" s="358"/>
      <c r="O848" s="358"/>
      <c r="P848" s="358"/>
      <c r="Q848" s="358"/>
      <c r="R848" s="358"/>
      <c r="S848" s="358"/>
      <c r="T848" s="358"/>
      <c r="U848" s="358"/>
      <c r="V848" s="358"/>
      <c r="W848" s="358"/>
      <c r="X848" s="358"/>
      <c r="Y848" s="358"/>
      <c r="Z848" s="358"/>
      <c r="AA848" s="358"/>
      <c r="AB848" s="358"/>
      <c r="AC848" s="358"/>
      <c r="AD848" s="358"/>
      <c r="AE848" s="358"/>
      <c r="AF848" s="358"/>
      <c r="AG848" s="358"/>
      <c r="AH848" s="358"/>
      <c r="AI848" s="358"/>
    </row>
    <row r="849" spans="9:35">
      <c r="I849" s="358"/>
      <c r="J849" s="358"/>
      <c r="K849" s="358"/>
      <c r="L849" s="358"/>
      <c r="M849" s="358"/>
      <c r="N849" s="358"/>
      <c r="O849" s="358"/>
      <c r="P849" s="358"/>
      <c r="Q849" s="358"/>
      <c r="R849" s="358"/>
      <c r="S849" s="358"/>
      <c r="T849" s="358"/>
      <c r="U849" s="358"/>
      <c r="V849" s="358"/>
      <c r="W849" s="358"/>
      <c r="X849" s="358"/>
      <c r="Y849" s="358"/>
      <c r="Z849" s="358"/>
      <c r="AA849" s="358"/>
      <c r="AB849" s="358"/>
      <c r="AC849" s="358"/>
      <c r="AD849" s="358"/>
      <c r="AE849" s="358"/>
      <c r="AF849" s="358"/>
      <c r="AG849" s="358"/>
      <c r="AH849" s="358"/>
      <c r="AI849" s="358"/>
    </row>
    <row r="850" spans="9:35">
      <c r="I850" s="358"/>
      <c r="J850" s="358"/>
      <c r="K850" s="358"/>
      <c r="L850" s="358"/>
      <c r="M850" s="358"/>
      <c r="N850" s="358"/>
      <c r="O850" s="358"/>
      <c r="P850" s="358"/>
      <c r="Q850" s="358"/>
      <c r="R850" s="358"/>
      <c r="S850" s="358"/>
      <c r="T850" s="358"/>
      <c r="U850" s="358"/>
      <c r="V850" s="358"/>
      <c r="W850" s="358"/>
      <c r="X850" s="358"/>
      <c r="Y850" s="358"/>
      <c r="Z850" s="358"/>
      <c r="AA850" s="358"/>
      <c r="AB850" s="358"/>
      <c r="AC850" s="358"/>
      <c r="AD850" s="358"/>
      <c r="AE850" s="358"/>
      <c r="AF850" s="358"/>
      <c r="AG850" s="358"/>
      <c r="AH850" s="358"/>
      <c r="AI850" s="358"/>
    </row>
    <row r="851" spans="9:35">
      <c r="I851" s="358"/>
      <c r="J851" s="358"/>
      <c r="K851" s="358"/>
      <c r="L851" s="358"/>
      <c r="M851" s="358"/>
      <c r="N851" s="358"/>
      <c r="O851" s="358"/>
      <c r="P851" s="358"/>
      <c r="Q851" s="358"/>
      <c r="R851" s="358"/>
      <c r="S851" s="358"/>
      <c r="T851" s="358"/>
      <c r="U851" s="358"/>
      <c r="V851" s="358"/>
      <c r="W851" s="358"/>
      <c r="X851" s="358"/>
      <c r="Y851" s="358"/>
      <c r="Z851" s="358"/>
      <c r="AA851" s="358"/>
      <c r="AB851" s="358"/>
      <c r="AC851" s="358"/>
      <c r="AD851" s="358"/>
      <c r="AE851" s="358"/>
      <c r="AF851" s="358"/>
      <c r="AG851" s="358"/>
      <c r="AH851" s="358"/>
      <c r="AI851" s="358"/>
    </row>
    <row r="852" spans="9:35">
      <c r="I852" s="358"/>
      <c r="J852" s="358"/>
      <c r="K852" s="358"/>
      <c r="L852" s="358"/>
      <c r="M852" s="358"/>
      <c r="N852" s="358"/>
      <c r="O852" s="358"/>
      <c r="P852" s="358"/>
      <c r="Q852" s="358"/>
      <c r="R852" s="358"/>
      <c r="S852" s="358"/>
      <c r="T852" s="358"/>
      <c r="U852" s="358"/>
      <c r="V852" s="358"/>
      <c r="W852" s="358"/>
      <c r="X852" s="358"/>
      <c r="Y852" s="358"/>
      <c r="Z852" s="358"/>
      <c r="AA852" s="358"/>
      <c r="AB852" s="358"/>
      <c r="AC852" s="358"/>
      <c r="AD852" s="358"/>
      <c r="AE852" s="358"/>
      <c r="AF852" s="358"/>
      <c r="AG852" s="358"/>
      <c r="AH852" s="358"/>
      <c r="AI852" s="358"/>
    </row>
    <row r="853" spans="9:35">
      <c r="I853" s="358"/>
      <c r="J853" s="358"/>
      <c r="K853" s="358"/>
      <c r="L853" s="358"/>
      <c r="M853" s="358"/>
      <c r="N853" s="358"/>
      <c r="O853" s="358"/>
      <c r="P853" s="358"/>
      <c r="Q853" s="358"/>
      <c r="R853" s="358"/>
      <c r="S853" s="358"/>
      <c r="T853" s="358"/>
      <c r="U853" s="358"/>
      <c r="V853" s="358"/>
      <c r="W853" s="358"/>
      <c r="X853" s="358"/>
      <c r="Y853" s="358"/>
      <c r="Z853" s="358"/>
      <c r="AA853" s="358"/>
      <c r="AB853" s="358"/>
      <c r="AC853" s="358"/>
      <c r="AD853" s="358"/>
      <c r="AE853" s="358"/>
      <c r="AF853" s="358"/>
      <c r="AG853" s="358"/>
      <c r="AH853" s="358"/>
      <c r="AI853" s="358"/>
    </row>
    <row r="854" spans="9:35">
      <c r="I854" s="358"/>
      <c r="J854" s="358"/>
      <c r="K854" s="358"/>
      <c r="L854" s="358"/>
      <c r="M854" s="358"/>
      <c r="N854" s="358"/>
      <c r="O854" s="358"/>
      <c r="P854" s="358"/>
      <c r="Q854" s="358"/>
      <c r="R854" s="358"/>
      <c r="S854" s="358"/>
      <c r="T854" s="358"/>
      <c r="U854" s="358"/>
      <c r="V854" s="358"/>
      <c r="W854" s="358"/>
      <c r="X854" s="358"/>
      <c r="Y854" s="358"/>
      <c r="Z854" s="358"/>
      <c r="AA854" s="358"/>
      <c r="AB854" s="358"/>
      <c r="AC854" s="358"/>
      <c r="AD854" s="358"/>
      <c r="AE854" s="358"/>
      <c r="AF854" s="358"/>
      <c r="AG854" s="358"/>
      <c r="AH854" s="358"/>
      <c r="AI854" s="358"/>
    </row>
    <row r="855" spans="9:35">
      <c r="I855" s="358"/>
      <c r="J855" s="358"/>
      <c r="K855" s="358"/>
      <c r="L855" s="358"/>
      <c r="M855" s="358"/>
      <c r="N855" s="358"/>
      <c r="O855" s="358"/>
      <c r="P855" s="358"/>
      <c r="Q855" s="358"/>
      <c r="R855" s="358"/>
      <c r="S855" s="358"/>
      <c r="T855" s="358"/>
      <c r="U855" s="358"/>
      <c r="V855" s="358"/>
      <c r="W855" s="358"/>
      <c r="X855" s="358"/>
      <c r="Y855" s="358"/>
      <c r="Z855" s="358"/>
      <c r="AA855" s="358"/>
      <c r="AB855" s="358"/>
      <c r="AC855" s="358"/>
      <c r="AD855" s="358"/>
      <c r="AE855" s="358"/>
      <c r="AF855" s="358"/>
      <c r="AG855" s="358"/>
      <c r="AH855" s="358"/>
      <c r="AI855" s="358"/>
    </row>
    <row r="856" spans="9:35">
      <c r="I856" s="358"/>
      <c r="J856" s="358"/>
      <c r="K856" s="358"/>
      <c r="L856" s="358"/>
      <c r="M856" s="358"/>
      <c r="N856" s="358"/>
      <c r="O856" s="358"/>
      <c r="P856" s="358"/>
      <c r="Q856" s="358"/>
      <c r="R856" s="358"/>
      <c r="S856" s="358"/>
      <c r="T856" s="358"/>
      <c r="U856" s="358"/>
      <c r="V856" s="358"/>
      <c r="W856" s="358"/>
      <c r="X856" s="358"/>
      <c r="Y856" s="358"/>
      <c r="Z856" s="358"/>
      <c r="AA856" s="358"/>
      <c r="AB856" s="358"/>
      <c r="AC856" s="358"/>
      <c r="AD856" s="358"/>
      <c r="AE856" s="358"/>
      <c r="AF856" s="358"/>
      <c r="AG856" s="358"/>
      <c r="AH856" s="358"/>
      <c r="AI856" s="358"/>
    </row>
    <row r="857" spans="9:35">
      <c r="I857" s="358"/>
      <c r="J857" s="358"/>
      <c r="K857" s="358"/>
      <c r="L857" s="358"/>
      <c r="M857" s="358"/>
      <c r="N857" s="358"/>
      <c r="O857" s="358"/>
      <c r="P857" s="358"/>
      <c r="Q857" s="358"/>
      <c r="R857" s="358"/>
      <c r="S857" s="358"/>
      <c r="T857" s="358"/>
      <c r="U857" s="358"/>
      <c r="V857" s="358"/>
      <c r="W857" s="358"/>
      <c r="X857" s="358"/>
      <c r="Y857" s="358"/>
      <c r="Z857" s="358"/>
      <c r="AA857" s="358"/>
      <c r="AB857" s="358"/>
      <c r="AC857" s="358"/>
      <c r="AD857" s="358"/>
      <c r="AE857" s="358"/>
      <c r="AF857" s="358"/>
      <c r="AG857" s="358"/>
      <c r="AH857" s="358"/>
      <c r="AI857" s="358"/>
    </row>
    <row r="858" spans="9:35">
      <c r="I858" s="358"/>
      <c r="J858" s="358"/>
      <c r="K858" s="358"/>
      <c r="L858" s="358"/>
      <c r="M858" s="358"/>
      <c r="N858" s="358"/>
      <c r="O858" s="358"/>
      <c r="P858" s="358"/>
      <c r="Q858" s="358"/>
      <c r="R858" s="358"/>
      <c r="S858" s="358"/>
      <c r="T858" s="358"/>
      <c r="U858" s="358"/>
      <c r="V858" s="358"/>
      <c r="W858" s="358"/>
      <c r="X858" s="358"/>
      <c r="Y858" s="358"/>
      <c r="Z858" s="358"/>
      <c r="AA858" s="358"/>
      <c r="AB858" s="358"/>
      <c r="AC858" s="358"/>
      <c r="AD858" s="358"/>
      <c r="AE858" s="358"/>
      <c r="AF858" s="358"/>
      <c r="AG858" s="358"/>
      <c r="AH858" s="358"/>
      <c r="AI858" s="358"/>
    </row>
    <row r="859" spans="9:35">
      <c r="I859" s="358"/>
      <c r="J859" s="358"/>
      <c r="K859" s="358"/>
      <c r="L859" s="358"/>
      <c r="M859" s="358"/>
      <c r="N859" s="358"/>
      <c r="O859" s="358"/>
      <c r="P859" s="358"/>
      <c r="Q859" s="358"/>
      <c r="R859" s="358"/>
      <c r="S859" s="358"/>
      <c r="T859" s="358"/>
      <c r="U859" s="358"/>
      <c r="V859" s="358"/>
      <c r="W859" s="358"/>
      <c r="X859" s="358"/>
      <c r="Y859" s="358"/>
      <c r="Z859" s="358"/>
      <c r="AA859" s="358"/>
      <c r="AB859" s="358"/>
      <c r="AC859" s="358"/>
      <c r="AD859" s="358"/>
      <c r="AE859" s="358"/>
      <c r="AF859" s="358"/>
      <c r="AG859" s="358"/>
      <c r="AH859" s="358"/>
      <c r="AI859" s="358"/>
    </row>
    <row r="860" spans="9:35">
      <c r="I860" s="358"/>
      <c r="J860" s="358"/>
      <c r="K860" s="358"/>
      <c r="L860" s="358"/>
      <c r="M860" s="358"/>
      <c r="N860" s="358"/>
      <c r="O860" s="358"/>
      <c r="P860" s="358"/>
      <c r="Q860" s="358"/>
      <c r="R860" s="358"/>
      <c r="S860" s="358"/>
      <c r="T860" s="358"/>
      <c r="U860" s="358"/>
      <c r="V860" s="358"/>
      <c r="W860" s="358"/>
      <c r="X860" s="358"/>
      <c r="Y860" s="358"/>
      <c r="Z860" s="358"/>
      <c r="AA860" s="358"/>
      <c r="AB860" s="358"/>
      <c r="AC860" s="358"/>
      <c r="AD860" s="358"/>
      <c r="AE860" s="358"/>
      <c r="AF860" s="358"/>
      <c r="AG860" s="358"/>
      <c r="AH860" s="358"/>
      <c r="AI860" s="358"/>
    </row>
    <row r="861" spans="9:35">
      <c r="I861" s="358"/>
      <c r="J861" s="358"/>
      <c r="K861" s="358"/>
      <c r="L861" s="358"/>
      <c r="M861" s="358"/>
      <c r="N861" s="358"/>
      <c r="O861" s="358"/>
      <c r="P861" s="358"/>
      <c r="Q861" s="358"/>
      <c r="R861" s="358"/>
      <c r="S861" s="358"/>
      <c r="T861" s="358"/>
      <c r="U861" s="358"/>
      <c r="V861" s="358"/>
      <c r="W861" s="358"/>
      <c r="X861" s="358"/>
      <c r="Y861" s="358"/>
      <c r="Z861" s="358"/>
      <c r="AA861" s="358"/>
      <c r="AB861" s="358"/>
      <c r="AC861" s="358"/>
      <c r="AD861" s="358"/>
      <c r="AE861" s="358"/>
      <c r="AF861" s="358"/>
      <c r="AG861" s="358"/>
      <c r="AH861" s="358"/>
      <c r="AI861" s="358"/>
    </row>
    <row r="862" spans="9:35">
      <c r="I862" s="358"/>
      <c r="J862" s="358"/>
      <c r="K862" s="358"/>
      <c r="L862" s="358"/>
      <c r="M862" s="358"/>
      <c r="N862" s="358"/>
      <c r="O862" s="358"/>
      <c r="P862" s="358"/>
      <c r="Q862" s="358"/>
      <c r="R862" s="358"/>
      <c r="S862" s="358"/>
      <c r="T862" s="358"/>
      <c r="U862" s="358"/>
      <c r="V862" s="358"/>
      <c r="W862" s="358"/>
      <c r="X862" s="358"/>
      <c r="Y862" s="358"/>
      <c r="Z862" s="358"/>
      <c r="AA862" s="358"/>
      <c r="AB862" s="358"/>
      <c r="AC862" s="358"/>
      <c r="AD862" s="358"/>
      <c r="AE862" s="358"/>
      <c r="AF862" s="358"/>
      <c r="AG862" s="358"/>
      <c r="AH862" s="358"/>
      <c r="AI862" s="358"/>
    </row>
    <row r="863" spans="9:35">
      <c r="I863" s="358"/>
      <c r="J863" s="358"/>
      <c r="K863" s="358"/>
      <c r="L863" s="358"/>
      <c r="M863" s="358"/>
      <c r="N863" s="358"/>
      <c r="O863" s="358"/>
      <c r="P863" s="358"/>
      <c r="Q863" s="358"/>
      <c r="R863" s="358"/>
      <c r="S863" s="358"/>
      <c r="T863" s="358"/>
      <c r="U863" s="358"/>
      <c r="V863" s="358"/>
      <c r="W863" s="358"/>
      <c r="X863" s="358"/>
      <c r="Y863" s="358"/>
      <c r="Z863" s="358"/>
      <c r="AA863" s="358"/>
      <c r="AB863" s="358"/>
      <c r="AC863" s="358"/>
      <c r="AD863" s="358"/>
      <c r="AE863" s="358"/>
      <c r="AF863" s="358"/>
      <c r="AG863" s="358"/>
      <c r="AH863" s="358"/>
      <c r="AI863" s="358"/>
    </row>
    <row r="864" spans="9:35">
      <c r="I864" s="358"/>
      <c r="J864" s="358"/>
      <c r="K864" s="358"/>
      <c r="L864" s="358"/>
      <c r="M864" s="358"/>
      <c r="N864" s="358"/>
      <c r="O864" s="358"/>
      <c r="P864" s="358"/>
      <c r="Q864" s="358"/>
      <c r="R864" s="358"/>
      <c r="S864" s="358"/>
      <c r="T864" s="358"/>
      <c r="U864" s="358"/>
      <c r="V864" s="358"/>
      <c r="W864" s="358"/>
      <c r="X864" s="358"/>
      <c r="Y864" s="358"/>
      <c r="Z864" s="358"/>
      <c r="AA864" s="358"/>
      <c r="AB864" s="358"/>
      <c r="AC864" s="358"/>
      <c r="AD864" s="358"/>
      <c r="AE864" s="358"/>
      <c r="AF864" s="358"/>
      <c r="AG864" s="358"/>
      <c r="AH864" s="358"/>
      <c r="AI864" s="358"/>
    </row>
    <row r="865" spans="9:35">
      <c r="I865" s="358"/>
      <c r="J865" s="358"/>
      <c r="K865" s="358"/>
      <c r="L865" s="358"/>
      <c r="M865" s="358"/>
      <c r="N865" s="358"/>
      <c r="O865" s="358"/>
      <c r="P865" s="358"/>
      <c r="Q865" s="358"/>
      <c r="R865" s="358"/>
      <c r="S865" s="358"/>
      <c r="T865" s="358"/>
      <c r="U865" s="358"/>
      <c r="V865" s="358"/>
      <c r="W865" s="358"/>
      <c r="X865" s="358"/>
      <c r="Y865" s="358"/>
      <c r="Z865" s="358"/>
      <c r="AA865" s="358"/>
      <c r="AB865" s="358"/>
      <c r="AC865" s="358"/>
      <c r="AD865" s="358"/>
      <c r="AE865" s="358"/>
      <c r="AF865" s="358"/>
      <c r="AG865" s="358"/>
      <c r="AH865" s="358"/>
      <c r="AI865" s="358"/>
    </row>
    <row r="866" spans="9:35">
      <c r="I866" s="358"/>
      <c r="J866" s="358"/>
      <c r="K866" s="358"/>
      <c r="L866" s="358"/>
      <c r="M866" s="358"/>
      <c r="N866" s="358"/>
      <c r="O866" s="358"/>
      <c r="P866" s="358"/>
      <c r="Q866" s="358"/>
      <c r="R866" s="358"/>
      <c r="S866" s="358"/>
      <c r="T866" s="358"/>
      <c r="U866" s="358"/>
      <c r="V866" s="358"/>
      <c r="W866" s="358"/>
      <c r="X866" s="358"/>
      <c r="Y866" s="358"/>
      <c r="Z866" s="358"/>
      <c r="AA866" s="358"/>
      <c r="AB866" s="358"/>
      <c r="AC866" s="358"/>
      <c r="AD866" s="358"/>
      <c r="AE866" s="358"/>
      <c r="AF866" s="358"/>
      <c r="AG866" s="358"/>
      <c r="AH866" s="358"/>
      <c r="AI866" s="358"/>
    </row>
    <row r="867" spans="9:35">
      <c r="I867" s="358"/>
      <c r="J867" s="358"/>
      <c r="K867" s="358"/>
      <c r="L867" s="358"/>
      <c r="M867" s="358"/>
      <c r="N867" s="358"/>
      <c r="O867" s="358"/>
      <c r="P867" s="358"/>
      <c r="Q867" s="358"/>
      <c r="R867" s="358"/>
      <c r="S867" s="358"/>
      <c r="T867" s="358"/>
      <c r="U867" s="358"/>
      <c r="V867" s="358"/>
      <c r="W867" s="358"/>
      <c r="X867" s="358"/>
      <c r="Y867" s="358"/>
      <c r="Z867" s="358"/>
      <c r="AA867" s="358"/>
      <c r="AB867" s="358"/>
      <c r="AC867" s="358"/>
      <c r="AD867" s="358"/>
      <c r="AE867" s="358"/>
      <c r="AF867" s="358"/>
      <c r="AG867" s="358"/>
      <c r="AH867" s="358"/>
      <c r="AI867" s="358"/>
    </row>
    <row r="868" spans="9:35">
      <c r="I868" s="358"/>
      <c r="J868" s="358"/>
      <c r="K868" s="358"/>
      <c r="L868" s="358"/>
      <c r="M868" s="358"/>
      <c r="N868" s="358"/>
      <c r="O868" s="358"/>
      <c r="P868" s="358"/>
      <c r="Q868" s="358"/>
      <c r="R868" s="358"/>
      <c r="S868" s="358"/>
      <c r="T868" s="358"/>
      <c r="U868" s="358"/>
      <c r="V868" s="358"/>
      <c r="W868" s="358"/>
      <c r="X868" s="358"/>
      <c r="Y868" s="358"/>
      <c r="Z868" s="358"/>
      <c r="AA868" s="358"/>
      <c r="AB868" s="358"/>
      <c r="AC868" s="358"/>
      <c r="AD868" s="358"/>
      <c r="AE868" s="358"/>
      <c r="AF868" s="358"/>
      <c r="AG868" s="358"/>
      <c r="AH868" s="358"/>
      <c r="AI868" s="358"/>
    </row>
    <row r="869" spans="9:35">
      <c r="I869" s="358"/>
      <c r="J869" s="358"/>
      <c r="K869" s="358"/>
      <c r="L869" s="358"/>
      <c r="M869" s="358"/>
      <c r="N869" s="358"/>
      <c r="O869" s="358"/>
      <c r="P869" s="358"/>
      <c r="Q869" s="358"/>
      <c r="R869" s="358"/>
      <c r="S869" s="358"/>
      <c r="T869" s="358"/>
      <c r="U869" s="358"/>
      <c r="V869" s="358"/>
      <c r="W869" s="358"/>
      <c r="X869" s="358"/>
      <c r="Y869" s="358"/>
      <c r="Z869" s="358"/>
      <c r="AA869" s="358"/>
      <c r="AB869" s="358"/>
      <c r="AC869" s="358"/>
      <c r="AD869" s="358"/>
      <c r="AE869" s="358"/>
      <c r="AF869" s="358"/>
      <c r="AG869" s="358"/>
      <c r="AH869" s="358"/>
      <c r="AI869" s="358"/>
    </row>
    <row r="870" spans="9:35">
      <c r="I870" s="358"/>
      <c r="J870" s="358"/>
      <c r="K870" s="358"/>
      <c r="L870" s="358"/>
      <c r="M870" s="358"/>
      <c r="N870" s="358"/>
      <c r="O870" s="358"/>
      <c r="P870" s="358"/>
      <c r="Q870" s="358"/>
      <c r="R870" s="358"/>
      <c r="S870" s="358"/>
      <c r="T870" s="358"/>
      <c r="U870" s="358"/>
      <c r="V870" s="358"/>
      <c r="W870" s="358"/>
      <c r="X870" s="358"/>
      <c r="Y870" s="358"/>
      <c r="Z870" s="358"/>
      <c r="AA870" s="358"/>
      <c r="AB870" s="358"/>
      <c r="AC870" s="358"/>
      <c r="AD870" s="358"/>
      <c r="AE870" s="358"/>
      <c r="AF870" s="358"/>
      <c r="AG870" s="358"/>
      <c r="AH870" s="358"/>
      <c r="AI870" s="358"/>
    </row>
    <row r="871" spans="9:35">
      <c r="I871" s="358"/>
      <c r="J871" s="358"/>
      <c r="K871" s="358"/>
      <c r="L871" s="358"/>
      <c r="M871" s="358"/>
      <c r="N871" s="358"/>
      <c r="O871" s="358"/>
      <c r="P871" s="358"/>
      <c r="Q871" s="358"/>
      <c r="R871" s="358"/>
      <c r="S871" s="358"/>
      <c r="T871" s="358"/>
      <c r="U871" s="358"/>
      <c r="V871" s="358"/>
      <c r="W871" s="358"/>
      <c r="X871" s="358"/>
      <c r="Y871" s="358"/>
      <c r="Z871" s="358"/>
      <c r="AA871" s="358"/>
      <c r="AB871" s="358"/>
      <c r="AC871" s="358"/>
      <c r="AD871" s="358"/>
      <c r="AE871" s="358"/>
      <c r="AF871" s="358"/>
      <c r="AG871" s="358"/>
      <c r="AH871" s="358"/>
      <c r="AI871" s="358"/>
    </row>
    <row r="872" spans="9:35">
      <c r="I872" s="358"/>
      <c r="J872" s="358"/>
      <c r="K872" s="358"/>
      <c r="L872" s="358"/>
      <c r="M872" s="358"/>
      <c r="N872" s="358"/>
      <c r="O872" s="358"/>
      <c r="P872" s="358"/>
      <c r="Q872" s="358"/>
      <c r="R872" s="358"/>
      <c r="S872" s="358"/>
      <c r="T872" s="358"/>
      <c r="U872" s="358"/>
      <c r="V872" s="358"/>
      <c r="W872" s="358"/>
      <c r="X872" s="358"/>
      <c r="Y872" s="358"/>
      <c r="Z872" s="358"/>
      <c r="AA872" s="358"/>
      <c r="AB872" s="358"/>
      <c r="AC872" s="358"/>
      <c r="AD872" s="358"/>
      <c r="AE872" s="358"/>
      <c r="AF872" s="358"/>
      <c r="AG872" s="358"/>
      <c r="AH872" s="358"/>
      <c r="AI872" s="358"/>
    </row>
    <row r="873" spans="9:35">
      <c r="I873" s="358"/>
      <c r="J873" s="358"/>
      <c r="K873" s="358"/>
      <c r="L873" s="358"/>
      <c r="M873" s="358"/>
      <c r="N873" s="358"/>
      <c r="O873" s="358"/>
      <c r="P873" s="358"/>
      <c r="Q873" s="358"/>
      <c r="R873" s="358"/>
      <c r="S873" s="358"/>
      <c r="T873" s="358"/>
      <c r="U873" s="358"/>
      <c r="V873" s="358"/>
      <c r="W873" s="358"/>
      <c r="X873" s="358"/>
      <c r="Y873" s="358"/>
      <c r="Z873" s="358"/>
      <c r="AA873" s="358"/>
      <c r="AB873" s="358"/>
      <c r="AC873" s="358"/>
      <c r="AD873" s="358"/>
      <c r="AE873" s="358"/>
      <c r="AF873" s="358"/>
      <c r="AG873" s="358"/>
      <c r="AH873" s="358"/>
      <c r="AI873" s="358"/>
    </row>
    <row r="874" spans="9:35">
      <c r="I874" s="358"/>
      <c r="J874" s="358"/>
      <c r="K874" s="358"/>
      <c r="L874" s="358"/>
      <c r="M874" s="358"/>
      <c r="N874" s="358"/>
      <c r="O874" s="358"/>
      <c r="P874" s="358"/>
      <c r="Q874" s="358"/>
      <c r="R874" s="358"/>
      <c r="S874" s="358"/>
      <c r="T874" s="358"/>
      <c r="U874" s="358"/>
      <c r="V874" s="358"/>
      <c r="W874" s="358"/>
      <c r="X874" s="358"/>
      <c r="Y874" s="358"/>
      <c r="Z874" s="358"/>
      <c r="AA874" s="358"/>
      <c r="AB874" s="358"/>
      <c r="AC874" s="358"/>
      <c r="AD874" s="358"/>
      <c r="AE874" s="358"/>
      <c r="AF874" s="358"/>
      <c r="AG874" s="358"/>
      <c r="AH874" s="358"/>
      <c r="AI874" s="358"/>
    </row>
    <row r="875" spans="9:35">
      <c r="I875" s="358"/>
      <c r="J875" s="358"/>
      <c r="K875" s="358"/>
      <c r="L875" s="358"/>
      <c r="M875" s="358"/>
      <c r="N875" s="358"/>
      <c r="O875" s="358"/>
      <c r="P875" s="358"/>
      <c r="Q875" s="358"/>
      <c r="R875" s="358"/>
      <c r="S875" s="358"/>
      <c r="T875" s="358"/>
      <c r="U875" s="358"/>
      <c r="V875" s="358"/>
      <c r="W875" s="358"/>
      <c r="X875" s="358"/>
      <c r="Y875" s="358"/>
      <c r="Z875" s="358"/>
      <c r="AA875" s="358"/>
      <c r="AB875" s="358"/>
      <c r="AC875" s="358"/>
      <c r="AD875" s="358"/>
      <c r="AE875" s="358"/>
      <c r="AF875" s="358"/>
      <c r="AG875" s="358"/>
      <c r="AH875" s="358"/>
      <c r="AI875" s="358"/>
    </row>
    <row r="876" spans="9:35">
      <c r="I876" s="358"/>
      <c r="J876" s="358"/>
      <c r="K876" s="358"/>
      <c r="L876" s="358"/>
      <c r="M876" s="358"/>
      <c r="N876" s="358"/>
      <c r="O876" s="358"/>
      <c r="P876" s="358"/>
      <c r="Q876" s="358"/>
      <c r="R876" s="358"/>
      <c r="S876" s="358"/>
      <c r="T876" s="358"/>
      <c r="U876" s="358"/>
      <c r="V876" s="358"/>
      <c r="W876" s="358"/>
      <c r="X876" s="358"/>
      <c r="Y876" s="358"/>
      <c r="Z876" s="358"/>
      <c r="AA876" s="358"/>
      <c r="AB876" s="358"/>
      <c r="AC876" s="358"/>
      <c r="AD876" s="358"/>
      <c r="AE876" s="358"/>
      <c r="AF876" s="358"/>
      <c r="AG876" s="358"/>
      <c r="AH876" s="358"/>
      <c r="AI876" s="358"/>
    </row>
    <row r="877" spans="9:35">
      <c r="I877" s="358"/>
      <c r="J877" s="358"/>
      <c r="K877" s="358"/>
      <c r="L877" s="358"/>
      <c r="M877" s="358"/>
      <c r="N877" s="358"/>
      <c r="O877" s="358"/>
      <c r="P877" s="358"/>
      <c r="Q877" s="358"/>
      <c r="R877" s="358"/>
      <c r="S877" s="358"/>
      <c r="T877" s="358"/>
      <c r="U877" s="358"/>
      <c r="V877" s="358"/>
      <c r="W877" s="358"/>
      <c r="X877" s="358"/>
      <c r="Y877" s="358"/>
      <c r="Z877" s="358"/>
      <c r="AA877" s="358"/>
      <c r="AB877" s="358"/>
      <c r="AC877" s="358"/>
      <c r="AD877" s="358"/>
      <c r="AE877" s="358"/>
      <c r="AF877" s="358"/>
      <c r="AG877" s="358"/>
      <c r="AH877" s="358"/>
      <c r="AI877" s="358"/>
    </row>
    <row r="878" spans="9:35">
      <c r="I878" s="358"/>
      <c r="J878" s="358"/>
      <c r="K878" s="358"/>
      <c r="L878" s="358"/>
      <c r="M878" s="358"/>
      <c r="N878" s="358"/>
      <c r="O878" s="358"/>
      <c r="P878" s="358"/>
      <c r="Q878" s="358"/>
      <c r="R878" s="358"/>
      <c r="S878" s="358"/>
      <c r="T878" s="358"/>
      <c r="U878" s="358"/>
      <c r="V878" s="358"/>
      <c r="W878" s="358"/>
      <c r="X878" s="358"/>
      <c r="Y878" s="358"/>
      <c r="Z878" s="358"/>
      <c r="AA878" s="358"/>
      <c r="AB878" s="358"/>
      <c r="AC878" s="358"/>
      <c r="AD878" s="358"/>
      <c r="AE878" s="358"/>
      <c r="AF878" s="358"/>
      <c r="AG878" s="358"/>
      <c r="AH878" s="358"/>
      <c r="AI878" s="358"/>
    </row>
    <row r="879" spans="9:35">
      <c r="I879" s="358"/>
      <c r="J879" s="358"/>
      <c r="K879" s="358"/>
      <c r="L879" s="358"/>
      <c r="M879" s="358"/>
      <c r="N879" s="358"/>
      <c r="O879" s="358"/>
      <c r="P879" s="358"/>
      <c r="Q879" s="358"/>
      <c r="R879" s="358"/>
      <c r="S879" s="358"/>
      <c r="T879" s="358"/>
      <c r="U879" s="358"/>
      <c r="V879" s="358"/>
      <c r="W879" s="358"/>
      <c r="X879" s="358"/>
      <c r="Y879" s="358"/>
      <c r="Z879" s="358"/>
      <c r="AA879" s="358"/>
      <c r="AB879" s="358"/>
      <c r="AC879" s="358"/>
      <c r="AD879" s="358"/>
      <c r="AE879" s="358"/>
      <c r="AF879" s="358"/>
      <c r="AG879" s="358"/>
      <c r="AH879" s="358"/>
      <c r="AI879" s="358"/>
    </row>
    <row r="880" spans="9:35">
      <c r="I880" s="358"/>
      <c r="J880" s="358"/>
      <c r="K880" s="358"/>
      <c r="L880" s="358"/>
      <c r="M880" s="358"/>
      <c r="N880" s="358"/>
      <c r="O880" s="358"/>
      <c r="P880" s="358"/>
      <c r="Q880" s="358"/>
      <c r="R880" s="358"/>
      <c r="S880" s="358"/>
      <c r="T880" s="358"/>
      <c r="U880" s="358"/>
      <c r="V880" s="358"/>
      <c r="W880" s="358"/>
      <c r="X880" s="358"/>
      <c r="Y880" s="358"/>
      <c r="Z880" s="358"/>
      <c r="AA880" s="358"/>
      <c r="AB880" s="358"/>
      <c r="AC880" s="358"/>
      <c r="AD880" s="358"/>
      <c r="AE880" s="358"/>
      <c r="AF880" s="358"/>
      <c r="AG880" s="358"/>
      <c r="AH880" s="358"/>
      <c r="AI880" s="358"/>
    </row>
    <row r="881" spans="9:35">
      <c r="I881" s="358"/>
      <c r="J881" s="358"/>
      <c r="K881" s="358"/>
      <c r="L881" s="358"/>
      <c r="M881" s="358"/>
      <c r="N881" s="358"/>
      <c r="O881" s="358"/>
      <c r="P881" s="358"/>
      <c r="Q881" s="358"/>
      <c r="R881" s="358"/>
      <c r="S881" s="358"/>
      <c r="T881" s="358"/>
      <c r="U881" s="358"/>
      <c r="V881" s="358"/>
      <c r="W881" s="358"/>
      <c r="X881" s="358"/>
      <c r="Y881" s="358"/>
      <c r="Z881" s="358"/>
      <c r="AA881" s="358"/>
      <c r="AB881" s="358"/>
      <c r="AC881" s="358"/>
      <c r="AD881" s="358"/>
      <c r="AE881" s="358"/>
      <c r="AF881" s="358"/>
      <c r="AG881" s="358"/>
      <c r="AH881" s="358"/>
      <c r="AI881" s="358"/>
    </row>
    <row r="882" spans="9:35">
      <c r="I882" s="358"/>
      <c r="J882" s="358"/>
      <c r="K882" s="358"/>
      <c r="L882" s="358"/>
      <c r="M882" s="358"/>
      <c r="N882" s="358"/>
      <c r="O882" s="358"/>
      <c r="P882" s="358"/>
      <c r="Q882" s="358"/>
      <c r="R882" s="358"/>
      <c r="S882" s="358"/>
      <c r="T882" s="358"/>
      <c r="U882" s="358"/>
      <c r="V882" s="358"/>
      <c r="W882" s="358"/>
      <c r="X882" s="358"/>
      <c r="Y882" s="358"/>
      <c r="Z882" s="358"/>
      <c r="AA882" s="358"/>
      <c r="AB882" s="358"/>
      <c r="AC882" s="358"/>
      <c r="AD882" s="358"/>
      <c r="AE882" s="358"/>
      <c r="AF882" s="358"/>
      <c r="AG882" s="358"/>
      <c r="AH882" s="358"/>
      <c r="AI882" s="358"/>
    </row>
    <row r="883" spans="9:35">
      <c r="I883" s="358"/>
      <c r="J883" s="358"/>
      <c r="K883" s="358"/>
      <c r="L883" s="358"/>
      <c r="M883" s="358"/>
      <c r="N883" s="358"/>
      <c r="O883" s="358"/>
      <c r="P883" s="358"/>
      <c r="Q883" s="358"/>
      <c r="R883" s="358"/>
      <c r="S883" s="358"/>
      <c r="T883" s="358"/>
      <c r="U883" s="358"/>
      <c r="V883" s="358"/>
      <c r="W883" s="358"/>
      <c r="X883" s="358"/>
      <c r="Y883" s="358"/>
      <c r="Z883" s="358"/>
      <c r="AA883" s="358"/>
      <c r="AB883" s="358"/>
      <c r="AC883" s="358"/>
      <c r="AD883" s="358"/>
      <c r="AE883" s="358"/>
      <c r="AF883" s="358"/>
      <c r="AG883" s="358"/>
      <c r="AH883" s="358"/>
      <c r="AI883" s="358"/>
    </row>
    <row r="884" spans="9:35">
      <c r="I884" s="358"/>
      <c r="J884" s="358"/>
      <c r="K884" s="358"/>
      <c r="L884" s="358"/>
      <c r="M884" s="358"/>
      <c r="N884" s="358"/>
      <c r="O884" s="358"/>
      <c r="P884" s="358"/>
      <c r="Q884" s="358"/>
      <c r="R884" s="358"/>
      <c r="S884" s="358"/>
      <c r="T884" s="358"/>
      <c r="U884" s="358"/>
      <c r="V884" s="358"/>
      <c r="W884" s="358"/>
      <c r="X884" s="358"/>
      <c r="Y884" s="358"/>
      <c r="Z884" s="358"/>
      <c r="AA884" s="358"/>
      <c r="AB884" s="358"/>
      <c r="AC884" s="358"/>
      <c r="AD884" s="358"/>
      <c r="AE884" s="358"/>
      <c r="AF884" s="358"/>
      <c r="AG884" s="358"/>
      <c r="AH884" s="358"/>
      <c r="AI884" s="358"/>
    </row>
    <row r="885" spans="9:35">
      <c r="I885" s="358"/>
      <c r="J885" s="358"/>
      <c r="K885" s="358"/>
      <c r="L885" s="358"/>
      <c r="M885" s="358"/>
      <c r="N885" s="358"/>
      <c r="O885" s="358"/>
      <c r="P885" s="358"/>
      <c r="Q885" s="358"/>
      <c r="R885" s="358"/>
      <c r="S885" s="358"/>
      <c r="T885" s="358"/>
      <c r="U885" s="358"/>
      <c r="V885" s="358"/>
      <c r="W885" s="358"/>
      <c r="X885" s="358"/>
      <c r="Y885" s="358"/>
      <c r="Z885" s="358"/>
      <c r="AA885" s="358"/>
      <c r="AB885" s="358"/>
      <c r="AC885" s="358"/>
      <c r="AD885" s="358"/>
      <c r="AE885" s="358"/>
      <c r="AF885" s="358"/>
      <c r="AG885" s="358"/>
      <c r="AH885" s="358"/>
      <c r="AI885" s="358"/>
    </row>
    <row r="886" spans="9:35">
      <c r="I886" s="358"/>
      <c r="J886" s="358"/>
      <c r="K886" s="358"/>
      <c r="L886" s="358"/>
      <c r="M886" s="358"/>
      <c r="N886" s="358"/>
      <c r="O886" s="358"/>
      <c r="P886" s="358"/>
      <c r="Q886" s="358"/>
      <c r="R886" s="358"/>
      <c r="S886" s="358"/>
      <c r="T886" s="358"/>
      <c r="U886" s="358"/>
      <c r="V886" s="358"/>
      <c r="W886" s="358"/>
      <c r="X886" s="358"/>
      <c r="Y886" s="358"/>
      <c r="Z886" s="358"/>
      <c r="AA886" s="358"/>
      <c r="AB886" s="358"/>
      <c r="AC886" s="358"/>
      <c r="AD886" s="358"/>
      <c r="AE886" s="358"/>
      <c r="AF886" s="358"/>
      <c r="AG886" s="358"/>
      <c r="AH886" s="358"/>
      <c r="AI886" s="358"/>
    </row>
    <row r="887" spans="9:35">
      <c r="I887" s="358"/>
      <c r="J887" s="358"/>
      <c r="K887" s="358"/>
      <c r="L887" s="358"/>
      <c r="M887" s="358"/>
      <c r="N887" s="358"/>
      <c r="O887" s="358"/>
      <c r="P887" s="358"/>
      <c r="Q887" s="358"/>
      <c r="R887" s="358"/>
      <c r="S887" s="358"/>
      <c r="T887" s="358"/>
      <c r="U887" s="358"/>
      <c r="V887" s="358"/>
      <c r="W887" s="358"/>
      <c r="X887" s="358"/>
      <c r="Y887" s="358"/>
      <c r="Z887" s="358"/>
      <c r="AA887" s="358"/>
      <c r="AB887" s="358"/>
      <c r="AC887" s="358"/>
      <c r="AD887" s="358"/>
      <c r="AE887" s="358"/>
      <c r="AF887" s="358"/>
      <c r="AG887" s="358"/>
      <c r="AH887" s="358"/>
      <c r="AI887" s="358"/>
    </row>
    <row r="888" spans="9:35">
      <c r="I888" s="358"/>
      <c r="J888" s="358"/>
      <c r="K888" s="358"/>
      <c r="L888" s="358"/>
      <c r="M888" s="358"/>
      <c r="N888" s="358"/>
      <c r="O888" s="358"/>
      <c r="P888" s="358"/>
      <c r="Q888" s="358"/>
      <c r="R888" s="358"/>
      <c r="S888" s="358"/>
      <c r="T888" s="358"/>
      <c r="U888" s="358"/>
      <c r="V888" s="358"/>
      <c r="W888" s="358"/>
      <c r="X888" s="358"/>
      <c r="Y888" s="358"/>
      <c r="Z888" s="358"/>
      <c r="AA888" s="358"/>
      <c r="AB888" s="358"/>
      <c r="AC888" s="358"/>
      <c r="AD888" s="358"/>
      <c r="AE888" s="358"/>
      <c r="AF888" s="358"/>
      <c r="AG888" s="358"/>
      <c r="AH888" s="358"/>
      <c r="AI888" s="358"/>
    </row>
    <row r="889" spans="9:35">
      <c r="I889" s="358"/>
      <c r="J889" s="358"/>
      <c r="K889" s="358"/>
      <c r="L889" s="358"/>
      <c r="M889" s="358"/>
      <c r="N889" s="358"/>
      <c r="O889" s="358"/>
      <c r="P889" s="358"/>
      <c r="Q889" s="358"/>
      <c r="R889" s="358"/>
      <c r="S889" s="358"/>
      <c r="T889" s="358"/>
      <c r="U889" s="358"/>
      <c r="V889" s="358"/>
      <c r="W889" s="358"/>
      <c r="X889" s="358"/>
      <c r="Y889" s="358"/>
      <c r="Z889" s="358"/>
      <c r="AA889" s="358"/>
      <c r="AB889" s="358"/>
      <c r="AC889" s="358"/>
      <c r="AD889" s="358"/>
      <c r="AE889" s="358"/>
      <c r="AF889" s="358"/>
      <c r="AG889" s="358"/>
      <c r="AH889" s="358"/>
      <c r="AI889" s="358"/>
    </row>
    <row r="890" spans="9:35">
      <c r="I890" s="358"/>
      <c r="J890" s="358"/>
      <c r="K890" s="358"/>
      <c r="L890" s="358"/>
      <c r="M890" s="358"/>
      <c r="N890" s="358"/>
      <c r="O890" s="358"/>
      <c r="P890" s="358"/>
      <c r="Q890" s="358"/>
      <c r="R890" s="358"/>
      <c r="S890" s="358"/>
      <c r="T890" s="358"/>
      <c r="U890" s="358"/>
      <c r="V890" s="358"/>
      <c r="W890" s="358"/>
      <c r="X890" s="358"/>
      <c r="Y890" s="358"/>
      <c r="Z890" s="358"/>
      <c r="AA890" s="358"/>
      <c r="AB890" s="358"/>
      <c r="AC890" s="358"/>
      <c r="AD890" s="358"/>
      <c r="AE890" s="358"/>
      <c r="AF890" s="358"/>
      <c r="AG890" s="358"/>
      <c r="AH890" s="358"/>
      <c r="AI890" s="358"/>
    </row>
    <row r="891" spans="9:35">
      <c r="I891" s="358"/>
      <c r="J891" s="358"/>
      <c r="K891" s="358"/>
      <c r="L891" s="358"/>
      <c r="M891" s="358"/>
      <c r="N891" s="358"/>
      <c r="O891" s="358"/>
      <c r="P891" s="358"/>
      <c r="Q891" s="358"/>
      <c r="R891" s="358"/>
      <c r="S891" s="358"/>
      <c r="T891" s="358"/>
      <c r="U891" s="358"/>
      <c r="V891" s="358"/>
      <c r="W891" s="358"/>
      <c r="X891" s="358"/>
      <c r="Y891" s="358"/>
      <c r="Z891" s="358"/>
      <c r="AA891" s="358"/>
      <c r="AB891" s="358"/>
      <c r="AC891" s="358"/>
      <c r="AD891" s="358"/>
      <c r="AE891" s="358"/>
      <c r="AF891" s="358"/>
      <c r="AG891" s="358"/>
      <c r="AH891" s="358"/>
      <c r="AI891" s="358"/>
    </row>
    <row r="892" spans="9:35">
      <c r="I892" s="358"/>
      <c r="J892" s="358"/>
      <c r="K892" s="358"/>
      <c r="L892" s="358"/>
      <c r="M892" s="358"/>
      <c r="N892" s="358"/>
      <c r="O892" s="358"/>
      <c r="P892" s="358"/>
      <c r="Q892" s="358"/>
      <c r="R892" s="358"/>
      <c r="S892" s="358"/>
      <c r="T892" s="358"/>
      <c r="U892" s="358"/>
      <c r="V892" s="358"/>
      <c r="W892" s="358"/>
      <c r="X892" s="358"/>
      <c r="Y892" s="358"/>
      <c r="Z892" s="358"/>
      <c r="AA892" s="358"/>
      <c r="AB892" s="358"/>
      <c r="AC892" s="358"/>
      <c r="AD892" s="358"/>
      <c r="AE892" s="358"/>
      <c r="AF892" s="358"/>
      <c r="AG892" s="358"/>
      <c r="AH892" s="358"/>
      <c r="AI892" s="358"/>
    </row>
    <row r="893" spans="9:35">
      <c r="I893" s="358"/>
      <c r="J893" s="358"/>
      <c r="K893" s="358"/>
      <c r="L893" s="358"/>
      <c r="M893" s="358"/>
      <c r="N893" s="358"/>
      <c r="O893" s="358"/>
      <c r="P893" s="358"/>
      <c r="Q893" s="358"/>
      <c r="R893" s="358"/>
      <c r="S893" s="358"/>
      <c r="T893" s="358"/>
      <c r="U893" s="358"/>
      <c r="V893" s="358"/>
      <c r="W893" s="358"/>
      <c r="X893" s="358"/>
      <c r="Y893" s="358"/>
      <c r="Z893" s="358"/>
      <c r="AA893" s="358"/>
      <c r="AB893" s="358"/>
      <c r="AC893" s="358"/>
      <c r="AD893" s="358"/>
      <c r="AE893" s="358"/>
      <c r="AF893" s="358"/>
      <c r="AG893" s="358"/>
      <c r="AH893" s="358"/>
      <c r="AI893" s="358"/>
    </row>
    <row r="894" spans="9:35">
      <c r="I894" s="358"/>
      <c r="J894" s="358"/>
      <c r="K894" s="358"/>
      <c r="L894" s="358"/>
      <c r="M894" s="358"/>
      <c r="N894" s="358"/>
      <c r="O894" s="358"/>
      <c r="P894" s="358"/>
      <c r="Q894" s="358"/>
      <c r="R894" s="358"/>
      <c r="S894" s="358"/>
      <c r="T894" s="358"/>
      <c r="U894" s="358"/>
      <c r="V894" s="358"/>
      <c r="W894" s="358"/>
      <c r="X894" s="358"/>
      <c r="Y894" s="358"/>
      <c r="Z894" s="358"/>
      <c r="AA894" s="358"/>
      <c r="AB894" s="358"/>
      <c r="AC894" s="358"/>
      <c r="AD894" s="358"/>
      <c r="AE894" s="358"/>
      <c r="AF894" s="358"/>
      <c r="AG894" s="358"/>
      <c r="AH894" s="358"/>
      <c r="AI894" s="358"/>
    </row>
    <row r="895" spans="9:35">
      <c r="I895" s="358"/>
      <c r="J895" s="358"/>
      <c r="K895" s="358"/>
      <c r="L895" s="358"/>
      <c r="M895" s="358"/>
      <c r="N895" s="358"/>
      <c r="O895" s="358"/>
      <c r="P895" s="358"/>
      <c r="Q895" s="358"/>
      <c r="R895" s="358"/>
      <c r="S895" s="358"/>
      <c r="T895" s="358"/>
      <c r="U895" s="358"/>
      <c r="V895" s="358"/>
      <c r="W895" s="358"/>
      <c r="X895" s="358"/>
      <c r="Y895" s="358"/>
      <c r="Z895" s="358"/>
      <c r="AA895" s="358"/>
      <c r="AB895" s="358"/>
      <c r="AC895" s="358"/>
      <c r="AD895" s="358"/>
      <c r="AE895" s="358"/>
      <c r="AF895" s="358"/>
      <c r="AG895" s="358"/>
      <c r="AH895" s="358"/>
      <c r="AI895" s="358"/>
    </row>
    <row r="896" spans="9:35">
      <c r="I896" s="358"/>
      <c r="J896" s="358"/>
      <c r="K896" s="358"/>
      <c r="L896" s="358"/>
      <c r="M896" s="358"/>
      <c r="N896" s="358"/>
      <c r="O896" s="358"/>
      <c r="P896" s="358"/>
      <c r="Q896" s="358"/>
      <c r="R896" s="358"/>
      <c r="S896" s="358"/>
      <c r="T896" s="358"/>
      <c r="U896" s="358"/>
      <c r="V896" s="358"/>
      <c r="W896" s="358"/>
      <c r="X896" s="358"/>
      <c r="Y896" s="358"/>
      <c r="Z896" s="358"/>
      <c r="AA896" s="358"/>
      <c r="AB896" s="358"/>
      <c r="AC896" s="358"/>
      <c r="AD896" s="358"/>
      <c r="AE896" s="358"/>
      <c r="AF896" s="358"/>
      <c r="AG896" s="358"/>
      <c r="AH896" s="358"/>
      <c r="AI896" s="358"/>
    </row>
    <row r="897" spans="9:35">
      <c r="I897" s="358"/>
      <c r="J897" s="358"/>
      <c r="K897" s="358"/>
      <c r="L897" s="358"/>
      <c r="M897" s="358"/>
      <c r="N897" s="358"/>
      <c r="O897" s="358"/>
      <c r="P897" s="358"/>
      <c r="Q897" s="358"/>
      <c r="R897" s="358"/>
      <c r="S897" s="358"/>
      <c r="T897" s="358"/>
      <c r="U897" s="358"/>
      <c r="V897" s="358"/>
      <c r="W897" s="358"/>
      <c r="X897" s="358"/>
      <c r="Y897" s="358"/>
      <c r="Z897" s="358"/>
      <c r="AA897" s="358"/>
      <c r="AB897" s="358"/>
      <c r="AC897" s="358"/>
      <c r="AD897" s="358"/>
      <c r="AE897" s="358"/>
      <c r="AF897" s="358"/>
      <c r="AG897" s="358"/>
      <c r="AH897" s="358"/>
      <c r="AI897" s="358"/>
    </row>
    <row r="898" spans="9:35">
      <c r="I898" s="358"/>
      <c r="J898" s="358"/>
      <c r="K898" s="358"/>
      <c r="L898" s="358"/>
      <c r="M898" s="358"/>
      <c r="N898" s="358"/>
      <c r="O898" s="358"/>
      <c r="P898" s="358"/>
      <c r="Q898" s="358"/>
      <c r="R898" s="358"/>
      <c r="S898" s="358"/>
      <c r="T898" s="358"/>
      <c r="U898" s="358"/>
      <c r="V898" s="358"/>
      <c r="W898" s="358"/>
      <c r="X898" s="358"/>
      <c r="Y898" s="358"/>
      <c r="Z898" s="358"/>
      <c r="AA898" s="358"/>
      <c r="AB898" s="358"/>
      <c r="AC898" s="358"/>
      <c r="AD898" s="358"/>
      <c r="AE898" s="358"/>
      <c r="AF898" s="358"/>
      <c r="AG898" s="358"/>
      <c r="AH898" s="358"/>
      <c r="AI898" s="358"/>
    </row>
    <row r="899" spans="9:35">
      <c r="I899" s="358"/>
      <c r="J899" s="358"/>
      <c r="K899" s="358"/>
      <c r="L899" s="358"/>
      <c r="M899" s="358"/>
      <c r="N899" s="358"/>
      <c r="O899" s="358"/>
      <c r="P899" s="358"/>
      <c r="Q899" s="358"/>
      <c r="R899" s="358"/>
      <c r="S899" s="358"/>
      <c r="T899" s="358"/>
      <c r="U899" s="358"/>
      <c r="V899" s="358"/>
      <c r="W899" s="358"/>
      <c r="X899" s="358"/>
      <c r="Y899" s="358"/>
      <c r="Z899" s="358"/>
      <c r="AA899" s="358"/>
      <c r="AB899" s="358"/>
      <c r="AC899" s="358"/>
      <c r="AD899" s="358"/>
      <c r="AE899" s="358"/>
      <c r="AF899" s="358"/>
      <c r="AG899" s="358"/>
      <c r="AH899" s="358"/>
      <c r="AI899" s="358"/>
    </row>
    <row r="900" spans="9:35">
      <c r="I900" s="358"/>
      <c r="J900" s="358"/>
      <c r="K900" s="358"/>
      <c r="L900" s="358"/>
      <c r="M900" s="358"/>
      <c r="N900" s="358"/>
      <c r="O900" s="358"/>
      <c r="P900" s="358"/>
      <c r="Q900" s="358"/>
      <c r="R900" s="358"/>
      <c r="S900" s="358"/>
      <c r="T900" s="358"/>
      <c r="U900" s="358"/>
      <c r="V900" s="358"/>
      <c r="W900" s="358"/>
      <c r="X900" s="358"/>
      <c r="Y900" s="358"/>
      <c r="Z900" s="358"/>
      <c r="AA900" s="358"/>
      <c r="AB900" s="358"/>
      <c r="AC900" s="358"/>
      <c r="AD900" s="358"/>
      <c r="AE900" s="358"/>
      <c r="AF900" s="358"/>
      <c r="AG900" s="358"/>
      <c r="AH900" s="358"/>
      <c r="AI900" s="358"/>
    </row>
    <row r="901" spans="9:35">
      <c r="I901" s="358"/>
      <c r="J901" s="358"/>
      <c r="K901" s="358"/>
      <c r="L901" s="358"/>
      <c r="M901" s="358"/>
      <c r="N901" s="358"/>
      <c r="O901" s="358"/>
      <c r="P901" s="358"/>
      <c r="Q901" s="358"/>
      <c r="R901" s="358"/>
      <c r="S901" s="358"/>
      <c r="T901" s="358"/>
      <c r="U901" s="358"/>
      <c r="V901" s="358"/>
      <c r="W901" s="358"/>
      <c r="X901" s="358"/>
      <c r="Y901" s="358"/>
      <c r="Z901" s="358"/>
      <c r="AA901" s="358"/>
      <c r="AB901" s="358"/>
      <c r="AC901" s="358"/>
      <c r="AD901" s="358"/>
      <c r="AE901" s="358"/>
      <c r="AF901" s="358"/>
      <c r="AG901" s="358"/>
      <c r="AH901" s="358"/>
      <c r="AI901" s="358"/>
    </row>
    <row r="902" spans="9:35">
      <c r="I902" s="358"/>
      <c r="J902" s="358"/>
      <c r="K902" s="358"/>
      <c r="L902" s="358"/>
      <c r="M902" s="358"/>
      <c r="N902" s="358"/>
      <c r="O902" s="358"/>
      <c r="P902" s="358"/>
      <c r="Q902" s="358"/>
      <c r="R902" s="358"/>
      <c r="S902" s="358"/>
      <c r="T902" s="358"/>
      <c r="U902" s="358"/>
      <c r="V902" s="358"/>
      <c r="W902" s="358"/>
      <c r="X902" s="358"/>
      <c r="Y902" s="358"/>
      <c r="Z902" s="358"/>
      <c r="AA902" s="358"/>
      <c r="AB902" s="358"/>
      <c r="AC902" s="358"/>
      <c r="AD902" s="358"/>
      <c r="AE902" s="358"/>
      <c r="AF902" s="358"/>
      <c r="AG902" s="358"/>
      <c r="AH902" s="358"/>
      <c r="AI902" s="358"/>
    </row>
    <row r="903" spans="9:35">
      <c r="I903" s="358"/>
      <c r="J903" s="358"/>
      <c r="K903" s="358"/>
      <c r="L903" s="358"/>
      <c r="M903" s="358"/>
      <c r="N903" s="358"/>
      <c r="O903" s="358"/>
      <c r="P903" s="358"/>
      <c r="Q903" s="358"/>
      <c r="R903" s="358"/>
      <c r="S903" s="358"/>
      <c r="T903" s="358"/>
      <c r="U903" s="358"/>
      <c r="V903" s="358"/>
      <c r="W903" s="358"/>
      <c r="X903" s="358"/>
      <c r="Y903" s="358"/>
      <c r="Z903" s="358"/>
      <c r="AA903" s="358"/>
      <c r="AB903" s="358"/>
      <c r="AC903" s="358"/>
      <c r="AD903" s="358"/>
      <c r="AE903" s="358"/>
      <c r="AF903" s="358"/>
      <c r="AG903" s="358"/>
      <c r="AH903" s="358"/>
      <c r="AI903" s="358"/>
    </row>
    <row r="904" spans="9:35">
      <c r="I904" s="358"/>
      <c r="J904" s="358"/>
      <c r="K904" s="358"/>
      <c r="L904" s="358"/>
      <c r="M904" s="358"/>
      <c r="N904" s="358"/>
      <c r="O904" s="358"/>
      <c r="P904" s="358"/>
      <c r="Q904" s="358"/>
      <c r="R904" s="358"/>
      <c r="S904" s="358"/>
      <c r="T904" s="358"/>
      <c r="U904" s="358"/>
      <c r="V904" s="358"/>
      <c r="W904" s="358"/>
      <c r="X904" s="358"/>
      <c r="Y904" s="358"/>
      <c r="Z904" s="358"/>
      <c r="AA904" s="358"/>
      <c r="AB904" s="358"/>
      <c r="AC904" s="358"/>
      <c r="AD904" s="358"/>
      <c r="AE904" s="358"/>
      <c r="AF904" s="358"/>
      <c r="AG904" s="358"/>
      <c r="AH904" s="358"/>
      <c r="AI904" s="358"/>
    </row>
    <row r="905" spans="9:35">
      <c r="I905" s="358"/>
      <c r="J905" s="358"/>
      <c r="K905" s="358"/>
      <c r="L905" s="358"/>
      <c r="M905" s="358"/>
      <c r="N905" s="358"/>
      <c r="O905" s="358"/>
      <c r="P905" s="358"/>
      <c r="Q905" s="358"/>
      <c r="R905" s="358"/>
      <c r="S905" s="358"/>
      <c r="T905" s="358"/>
      <c r="U905" s="358"/>
      <c r="V905" s="358"/>
      <c r="W905" s="358"/>
      <c r="X905" s="358"/>
      <c r="Y905" s="358"/>
      <c r="Z905" s="358"/>
      <c r="AA905" s="358"/>
      <c r="AB905" s="358"/>
      <c r="AC905" s="358"/>
      <c r="AD905" s="358"/>
      <c r="AE905" s="358"/>
      <c r="AF905" s="358"/>
      <c r="AG905" s="358"/>
      <c r="AH905" s="358"/>
      <c r="AI905" s="358"/>
    </row>
    <row r="906" spans="9:35">
      <c r="I906" s="358"/>
      <c r="J906" s="358"/>
      <c r="K906" s="358"/>
      <c r="L906" s="358"/>
      <c r="M906" s="358"/>
      <c r="N906" s="358"/>
      <c r="O906" s="358"/>
      <c r="P906" s="358"/>
      <c r="Q906" s="358"/>
      <c r="R906" s="358"/>
      <c r="S906" s="358"/>
      <c r="T906" s="358"/>
      <c r="U906" s="358"/>
      <c r="V906" s="358"/>
      <c r="W906" s="358"/>
      <c r="X906" s="358"/>
      <c r="Y906" s="358"/>
      <c r="Z906" s="358"/>
      <c r="AA906" s="358"/>
      <c r="AB906" s="358"/>
      <c r="AC906" s="358"/>
      <c r="AD906" s="358"/>
      <c r="AE906" s="358"/>
      <c r="AF906" s="358"/>
      <c r="AG906" s="358"/>
      <c r="AH906" s="358"/>
      <c r="AI906" s="358"/>
    </row>
    <row r="907" spans="9:35">
      <c r="I907" s="358"/>
      <c r="J907" s="358"/>
      <c r="K907" s="358"/>
      <c r="L907" s="358"/>
      <c r="M907" s="358"/>
      <c r="N907" s="358"/>
      <c r="O907" s="358"/>
      <c r="P907" s="358"/>
      <c r="Q907" s="358"/>
      <c r="R907" s="358"/>
      <c r="S907" s="358"/>
      <c r="T907" s="358"/>
      <c r="U907" s="358"/>
      <c r="V907" s="358"/>
      <c r="W907" s="358"/>
      <c r="X907" s="358"/>
      <c r="Y907" s="358"/>
      <c r="Z907" s="358"/>
      <c r="AA907" s="358"/>
      <c r="AB907" s="358"/>
      <c r="AC907" s="358"/>
      <c r="AD907" s="358"/>
      <c r="AE907" s="358"/>
      <c r="AF907" s="358"/>
      <c r="AG907" s="358"/>
      <c r="AH907" s="358"/>
      <c r="AI907" s="358"/>
    </row>
    <row r="908" spans="9:35">
      <c r="I908" s="358"/>
      <c r="J908" s="358"/>
      <c r="K908" s="358"/>
      <c r="L908" s="358"/>
      <c r="M908" s="358"/>
      <c r="N908" s="358"/>
      <c r="O908" s="358"/>
      <c r="P908" s="358"/>
      <c r="Q908" s="358"/>
      <c r="R908" s="358"/>
      <c r="S908" s="358"/>
      <c r="T908" s="358"/>
      <c r="U908" s="358"/>
      <c r="V908" s="358"/>
      <c r="W908" s="358"/>
      <c r="X908" s="358"/>
      <c r="Y908" s="358"/>
      <c r="Z908" s="358"/>
      <c r="AA908" s="358"/>
      <c r="AB908" s="358"/>
      <c r="AC908" s="358"/>
      <c r="AD908" s="358"/>
      <c r="AE908" s="358"/>
      <c r="AF908" s="358"/>
      <c r="AG908" s="358"/>
      <c r="AH908" s="358"/>
      <c r="AI908" s="358"/>
    </row>
    <row r="909" spans="9:35">
      <c r="I909" s="358"/>
      <c r="J909" s="358"/>
      <c r="K909" s="358"/>
      <c r="L909" s="358"/>
      <c r="M909" s="358"/>
      <c r="N909" s="358"/>
      <c r="O909" s="358"/>
      <c r="P909" s="358"/>
      <c r="Q909" s="358"/>
      <c r="R909" s="358"/>
      <c r="S909" s="358"/>
      <c r="T909" s="358"/>
      <c r="U909" s="358"/>
      <c r="V909" s="358"/>
      <c r="W909" s="358"/>
      <c r="X909" s="358"/>
      <c r="Y909" s="358"/>
      <c r="Z909" s="358"/>
      <c r="AA909" s="358"/>
      <c r="AB909" s="358"/>
      <c r="AC909" s="358"/>
      <c r="AD909" s="358"/>
      <c r="AE909" s="358"/>
      <c r="AF909" s="358"/>
      <c r="AG909" s="358"/>
      <c r="AH909" s="358"/>
      <c r="AI909" s="358"/>
    </row>
    <row r="910" spans="9:35">
      <c r="I910" s="358"/>
      <c r="J910" s="358"/>
      <c r="K910" s="358"/>
      <c r="L910" s="358"/>
      <c r="M910" s="358"/>
      <c r="N910" s="358"/>
      <c r="O910" s="358"/>
      <c r="P910" s="358"/>
      <c r="Q910" s="358"/>
      <c r="R910" s="358"/>
      <c r="S910" s="358"/>
      <c r="T910" s="358"/>
      <c r="U910" s="358"/>
      <c r="V910" s="358"/>
      <c r="W910" s="358"/>
      <c r="X910" s="358"/>
      <c r="Y910" s="358"/>
      <c r="Z910" s="358"/>
      <c r="AA910" s="358"/>
      <c r="AB910" s="358"/>
      <c r="AC910" s="358"/>
      <c r="AD910" s="358"/>
      <c r="AE910" s="358"/>
      <c r="AF910" s="358"/>
      <c r="AG910" s="358"/>
      <c r="AH910" s="358"/>
      <c r="AI910" s="358"/>
    </row>
    <row r="911" spans="9:35">
      <c r="I911" s="358"/>
      <c r="J911" s="358"/>
      <c r="K911" s="358"/>
      <c r="L911" s="358"/>
      <c r="M911" s="358"/>
      <c r="N911" s="358"/>
      <c r="O911" s="358"/>
      <c r="P911" s="358"/>
      <c r="Q911" s="358"/>
      <c r="R911" s="358"/>
      <c r="S911" s="358"/>
      <c r="T911" s="358"/>
      <c r="U911" s="358"/>
      <c r="V911" s="358"/>
      <c r="W911" s="358"/>
      <c r="X911" s="358"/>
      <c r="Y911" s="358"/>
      <c r="Z911" s="358"/>
      <c r="AA911" s="358"/>
      <c r="AB911" s="358"/>
      <c r="AC911" s="358"/>
      <c r="AD911" s="358"/>
      <c r="AE911" s="358"/>
      <c r="AF911" s="358"/>
      <c r="AG911" s="358"/>
      <c r="AH911" s="358"/>
      <c r="AI911" s="358"/>
    </row>
    <row r="912" spans="9:35">
      <c r="I912" s="358"/>
      <c r="J912" s="358"/>
      <c r="K912" s="358"/>
      <c r="L912" s="358"/>
      <c r="M912" s="358"/>
      <c r="N912" s="358"/>
      <c r="O912" s="358"/>
      <c r="P912" s="358"/>
      <c r="Q912" s="358"/>
      <c r="R912" s="358"/>
      <c r="S912" s="358"/>
      <c r="T912" s="358"/>
      <c r="U912" s="358"/>
      <c r="V912" s="358"/>
      <c r="W912" s="358"/>
      <c r="X912" s="358"/>
      <c r="Y912" s="358"/>
      <c r="Z912" s="358"/>
      <c r="AA912" s="358"/>
      <c r="AB912" s="358"/>
      <c r="AC912" s="358"/>
      <c r="AD912" s="358"/>
      <c r="AE912" s="358"/>
      <c r="AF912" s="358"/>
      <c r="AG912" s="358"/>
      <c r="AH912" s="358"/>
      <c r="AI912" s="358"/>
    </row>
    <row r="913" spans="9:35">
      <c r="I913" s="358"/>
      <c r="J913" s="358"/>
      <c r="K913" s="358"/>
      <c r="L913" s="358"/>
      <c r="M913" s="358"/>
      <c r="N913" s="358"/>
      <c r="O913" s="358"/>
      <c r="P913" s="358"/>
      <c r="Q913" s="358"/>
      <c r="R913" s="358"/>
      <c r="S913" s="358"/>
      <c r="T913" s="358"/>
      <c r="U913" s="358"/>
      <c r="V913" s="358"/>
      <c r="W913" s="358"/>
      <c r="X913" s="358"/>
      <c r="Y913" s="358"/>
      <c r="Z913" s="358"/>
      <c r="AA913" s="358"/>
      <c r="AB913" s="358"/>
      <c r="AC913" s="358"/>
      <c r="AD913" s="358"/>
      <c r="AE913" s="358"/>
      <c r="AF913" s="358"/>
      <c r="AG913" s="358"/>
      <c r="AH913" s="358"/>
      <c r="AI913" s="358"/>
    </row>
    <row r="914" spans="9:35">
      <c r="I914" s="358"/>
      <c r="J914" s="358"/>
      <c r="K914" s="358"/>
      <c r="L914" s="358"/>
      <c r="M914" s="358"/>
      <c r="N914" s="358"/>
      <c r="O914" s="358"/>
      <c r="P914" s="358"/>
      <c r="Q914" s="358"/>
      <c r="R914" s="358"/>
      <c r="S914" s="358"/>
      <c r="T914" s="358"/>
      <c r="U914" s="358"/>
      <c r="V914" s="358"/>
      <c r="W914" s="358"/>
      <c r="X914" s="358"/>
      <c r="Y914" s="358"/>
      <c r="Z914" s="358"/>
      <c r="AA914" s="358"/>
      <c r="AB914" s="358"/>
      <c r="AC914" s="358"/>
      <c r="AD914" s="358"/>
      <c r="AE914" s="358"/>
      <c r="AF914" s="358"/>
      <c r="AG914" s="358"/>
      <c r="AH914" s="358"/>
      <c r="AI914" s="358"/>
    </row>
    <row r="915" spans="9:35">
      <c r="I915" s="358"/>
      <c r="J915" s="358"/>
      <c r="K915" s="358"/>
      <c r="L915" s="358"/>
      <c r="M915" s="358"/>
      <c r="N915" s="358"/>
      <c r="O915" s="358"/>
      <c r="P915" s="358"/>
      <c r="Q915" s="358"/>
      <c r="R915" s="358"/>
      <c r="S915" s="358"/>
      <c r="T915" s="358"/>
      <c r="U915" s="358"/>
      <c r="V915" s="358"/>
      <c r="W915" s="358"/>
      <c r="X915" s="358"/>
      <c r="Y915" s="358"/>
      <c r="Z915" s="358"/>
      <c r="AA915" s="358"/>
      <c r="AB915" s="358"/>
      <c r="AC915" s="358"/>
      <c r="AD915" s="358"/>
      <c r="AE915" s="358"/>
      <c r="AF915" s="358"/>
      <c r="AG915" s="358"/>
      <c r="AH915" s="358"/>
      <c r="AI915" s="358"/>
    </row>
    <row r="916" spans="9:35">
      <c r="I916" s="358"/>
      <c r="J916" s="358"/>
      <c r="K916" s="358"/>
      <c r="L916" s="358"/>
      <c r="M916" s="358"/>
      <c r="N916" s="358"/>
      <c r="O916" s="358"/>
      <c r="P916" s="358"/>
      <c r="Q916" s="358"/>
      <c r="R916" s="358"/>
      <c r="S916" s="358"/>
      <c r="T916" s="358"/>
      <c r="U916" s="358"/>
      <c r="V916" s="358"/>
      <c r="W916" s="358"/>
      <c r="X916" s="358"/>
      <c r="Y916" s="358"/>
      <c r="Z916" s="358"/>
      <c r="AA916" s="358"/>
      <c r="AB916" s="358"/>
      <c r="AC916" s="358"/>
      <c r="AD916" s="358"/>
      <c r="AE916" s="358"/>
      <c r="AF916" s="358"/>
      <c r="AG916" s="358"/>
      <c r="AH916" s="358"/>
      <c r="AI916" s="358"/>
    </row>
    <row r="917" spans="9:35">
      <c r="I917" s="358"/>
      <c r="J917" s="358"/>
      <c r="K917" s="358"/>
      <c r="L917" s="358"/>
      <c r="M917" s="358"/>
      <c r="N917" s="358"/>
      <c r="O917" s="358"/>
      <c r="P917" s="358"/>
      <c r="Q917" s="358"/>
      <c r="R917" s="358"/>
      <c r="S917" s="358"/>
      <c r="T917" s="358"/>
      <c r="U917" s="358"/>
      <c r="V917" s="358"/>
      <c r="W917" s="358"/>
      <c r="X917" s="358"/>
      <c r="Y917" s="358"/>
      <c r="Z917" s="358"/>
      <c r="AA917" s="358"/>
      <c r="AB917" s="358"/>
      <c r="AC917" s="358"/>
      <c r="AD917" s="358"/>
      <c r="AE917" s="358"/>
      <c r="AF917" s="358"/>
      <c r="AG917" s="358"/>
      <c r="AH917" s="358"/>
      <c r="AI917" s="358"/>
    </row>
    <row r="918" spans="9:35">
      <c r="I918" s="358"/>
      <c r="J918" s="358"/>
      <c r="K918" s="358"/>
      <c r="L918" s="358"/>
      <c r="M918" s="358"/>
      <c r="N918" s="358"/>
      <c r="O918" s="358"/>
      <c r="P918" s="358"/>
      <c r="Q918" s="358"/>
      <c r="R918" s="358"/>
      <c r="S918" s="358"/>
      <c r="T918" s="358"/>
      <c r="U918" s="358"/>
      <c r="V918" s="358"/>
      <c r="W918" s="358"/>
      <c r="X918" s="358"/>
      <c r="Y918" s="358"/>
      <c r="Z918" s="358"/>
      <c r="AA918" s="358"/>
      <c r="AB918" s="358"/>
      <c r="AC918" s="358"/>
      <c r="AD918" s="358"/>
      <c r="AE918" s="358"/>
      <c r="AF918" s="358"/>
      <c r="AG918" s="358"/>
      <c r="AH918" s="358"/>
      <c r="AI918" s="358"/>
    </row>
    <row r="919" spans="9:35">
      <c r="I919" s="358"/>
      <c r="J919" s="358"/>
      <c r="K919" s="358"/>
      <c r="L919" s="358"/>
      <c r="M919" s="358"/>
      <c r="N919" s="358"/>
      <c r="O919" s="358"/>
      <c r="P919" s="358"/>
      <c r="Q919" s="358"/>
      <c r="R919" s="358"/>
      <c r="S919" s="358"/>
      <c r="T919" s="358"/>
      <c r="U919" s="358"/>
      <c r="V919" s="358"/>
      <c r="W919" s="358"/>
      <c r="X919" s="358"/>
      <c r="Y919" s="358"/>
      <c r="Z919" s="358"/>
      <c r="AA919" s="358"/>
      <c r="AB919" s="358"/>
      <c r="AC919" s="358"/>
      <c r="AD919" s="358"/>
      <c r="AE919" s="358"/>
      <c r="AF919" s="358"/>
      <c r="AG919" s="358"/>
      <c r="AH919" s="358"/>
      <c r="AI919" s="358"/>
    </row>
    <row r="920" spans="9:35">
      <c r="I920" s="358"/>
      <c r="J920" s="358"/>
      <c r="K920" s="358"/>
      <c r="L920" s="358"/>
      <c r="M920" s="358"/>
      <c r="N920" s="358"/>
      <c r="O920" s="358"/>
      <c r="P920" s="358"/>
      <c r="Q920" s="358"/>
      <c r="R920" s="358"/>
      <c r="S920" s="358"/>
      <c r="T920" s="358"/>
      <c r="U920" s="358"/>
      <c r="V920" s="358"/>
      <c r="W920" s="358"/>
      <c r="X920" s="358"/>
      <c r="Y920" s="358"/>
      <c r="Z920" s="358"/>
      <c r="AA920" s="358"/>
      <c r="AB920" s="358"/>
      <c r="AC920" s="358"/>
      <c r="AD920" s="358"/>
      <c r="AE920" s="358"/>
      <c r="AF920" s="358"/>
      <c r="AG920" s="358"/>
      <c r="AH920" s="358"/>
      <c r="AI920" s="358"/>
    </row>
    <row r="921" spans="9:35">
      <c r="I921" s="358"/>
      <c r="J921" s="358"/>
      <c r="K921" s="358"/>
      <c r="L921" s="358"/>
      <c r="M921" s="358"/>
      <c r="N921" s="358"/>
      <c r="O921" s="358"/>
      <c r="P921" s="358"/>
      <c r="Q921" s="358"/>
      <c r="R921" s="358"/>
      <c r="S921" s="358"/>
      <c r="T921" s="358"/>
      <c r="U921" s="358"/>
      <c r="V921" s="358"/>
      <c r="W921" s="358"/>
      <c r="X921" s="358"/>
      <c r="Y921" s="358"/>
      <c r="Z921" s="358"/>
      <c r="AA921" s="358"/>
      <c r="AB921" s="358"/>
      <c r="AC921" s="358"/>
      <c r="AD921" s="358"/>
      <c r="AE921" s="358"/>
      <c r="AF921" s="358"/>
      <c r="AG921" s="358"/>
      <c r="AH921" s="358"/>
      <c r="AI921" s="358"/>
    </row>
    <row r="922" spans="9:35">
      <c r="I922" s="358"/>
      <c r="J922" s="358"/>
      <c r="K922" s="358"/>
      <c r="L922" s="358"/>
      <c r="M922" s="358"/>
      <c r="N922" s="358"/>
      <c r="O922" s="358"/>
      <c r="P922" s="358"/>
      <c r="Q922" s="358"/>
      <c r="R922" s="358"/>
      <c r="S922" s="358"/>
      <c r="T922" s="358"/>
      <c r="U922" s="358"/>
      <c r="V922" s="358"/>
      <c r="W922" s="358"/>
      <c r="X922" s="358"/>
      <c r="Y922" s="358"/>
      <c r="Z922" s="358"/>
      <c r="AA922" s="358"/>
      <c r="AB922" s="358"/>
      <c r="AC922" s="358"/>
      <c r="AD922" s="358"/>
      <c r="AE922" s="358"/>
      <c r="AF922" s="358"/>
      <c r="AG922" s="358"/>
      <c r="AH922" s="358"/>
      <c r="AI922" s="358"/>
    </row>
    <row r="923" spans="9:35">
      <c r="I923" s="358"/>
      <c r="J923" s="358"/>
      <c r="K923" s="358"/>
      <c r="L923" s="358"/>
      <c r="M923" s="358"/>
      <c r="N923" s="358"/>
      <c r="O923" s="358"/>
      <c r="P923" s="358"/>
      <c r="Q923" s="358"/>
      <c r="R923" s="358"/>
      <c r="S923" s="358"/>
      <c r="T923" s="358"/>
      <c r="U923" s="358"/>
      <c r="V923" s="358"/>
      <c r="W923" s="358"/>
      <c r="X923" s="358"/>
      <c r="Y923" s="358"/>
      <c r="Z923" s="358"/>
      <c r="AA923" s="358"/>
      <c r="AB923" s="358"/>
      <c r="AC923" s="358"/>
      <c r="AD923" s="358"/>
      <c r="AE923" s="358"/>
      <c r="AF923" s="358"/>
      <c r="AG923" s="358"/>
      <c r="AH923" s="358"/>
      <c r="AI923" s="358"/>
    </row>
    <row r="924" spans="9:35">
      <c r="I924" s="358"/>
      <c r="J924" s="358"/>
      <c r="K924" s="358"/>
      <c r="L924" s="358"/>
      <c r="M924" s="358"/>
      <c r="N924" s="358"/>
      <c r="O924" s="358"/>
      <c r="P924" s="358"/>
      <c r="Q924" s="358"/>
      <c r="R924" s="358"/>
      <c r="S924" s="358"/>
      <c r="T924" s="358"/>
      <c r="U924" s="358"/>
      <c r="V924" s="358"/>
      <c r="W924" s="358"/>
      <c r="X924" s="358"/>
      <c r="Y924" s="358"/>
      <c r="Z924" s="358"/>
      <c r="AA924" s="358"/>
      <c r="AB924" s="358"/>
      <c r="AC924" s="358"/>
      <c r="AD924" s="358"/>
      <c r="AE924" s="358"/>
      <c r="AF924" s="358"/>
      <c r="AG924" s="358"/>
      <c r="AH924" s="358"/>
      <c r="AI924" s="358"/>
    </row>
    <row r="925" spans="9:35">
      <c r="I925" s="358"/>
      <c r="J925" s="358"/>
      <c r="K925" s="358"/>
      <c r="L925" s="358"/>
      <c r="M925" s="358"/>
      <c r="N925" s="358"/>
      <c r="O925" s="358"/>
      <c r="P925" s="358"/>
      <c r="Q925" s="358"/>
      <c r="R925" s="358"/>
      <c r="S925" s="358"/>
      <c r="T925" s="358"/>
      <c r="U925" s="358"/>
      <c r="V925" s="358"/>
      <c r="W925" s="358"/>
      <c r="X925" s="358"/>
      <c r="Y925" s="358"/>
      <c r="Z925" s="358"/>
      <c r="AA925" s="358"/>
      <c r="AB925" s="358"/>
      <c r="AC925" s="358"/>
      <c r="AD925" s="358"/>
      <c r="AE925" s="358"/>
      <c r="AF925" s="358"/>
      <c r="AG925" s="358"/>
      <c r="AH925" s="358"/>
      <c r="AI925" s="358"/>
    </row>
    <row r="926" spans="9:35">
      <c r="I926" s="358"/>
      <c r="J926" s="358"/>
      <c r="K926" s="358"/>
      <c r="L926" s="358"/>
      <c r="M926" s="358"/>
      <c r="N926" s="358"/>
      <c r="O926" s="358"/>
      <c r="P926" s="358"/>
      <c r="Q926" s="358"/>
      <c r="R926" s="358"/>
      <c r="S926" s="358"/>
      <c r="T926" s="358"/>
      <c r="U926" s="358"/>
      <c r="V926" s="358"/>
      <c r="W926" s="358"/>
      <c r="X926" s="358"/>
      <c r="Y926" s="358"/>
      <c r="Z926" s="358"/>
      <c r="AA926" s="358"/>
      <c r="AB926" s="358"/>
      <c r="AC926" s="358"/>
      <c r="AD926" s="358"/>
      <c r="AE926" s="358"/>
      <c r="AF926" s="358"/>
      <c r="AG926" s="358"/>
      <c r="AH926" s="358"/>
      <c r="AI926" s="358"/>
    </row>
    <row r="927" spans="9:35">
      <c r="I927" s="358"/>
      <c r="J927" s="358"/>
      <c r="K927" s="358"/>
      <c r="L927" s="358"/>
      <c r="M927" s="358"/>
      <c r="N927" s="358"/>
      <c r="O927" s="358"/>
      <c r="P927" s="358"/>
      <c r="Q927" s="358"/>
      <c r="R927" s="358"/>
      <c r="S927" s="358"/>
      <c r="T927" s="358"/>
      <c r="U927" s="358"/>
      <c r="V927" s="358"/>
      <c r="W927" s="358"/>
      <c r="X927" s="358"/>
      <c r="Y927" s="358"/>
      <c r="Z927" s="358"/>
      <c r="AA927" s="358"/>
      <c r="AB927" s="358"/>
      <c r="AC927" s="358"/>
      <c r="AD927" s="358"/>
      <c r="AE927" s="358"/>
      <c r="AF927" s="358"/>
      <c r="AG927" s="358"/>
      <c r="AH927" s="358"/>
      <c r="AI927" s="358"/>
    </row>
    <row r="928" spans="9:35">
      <c r="I928" s="358"/>
      <c r="J928" s="358"/>
      <c r="K928" s="358"/>
      <c r="L928" s="358"/>
      <c r="M928" s="358"/>
      <c r="N928" s="358"/>
      <c r="O928" s="358"/>
      <c r="P928" s="358"/>
      <c r="Q928" s="358"/>
      <c r="R928" s="358"/>
      <c r="S928" s="358"/>
      <c r="T928" s="358"/>
      <c r="U928" s="358"/>
      <c r="V928" s="358"/>
      <c r="W928" s="358"/>
      <c r="X928" s="358"/>
      <c r="Y928" s="358"/>
      <c r="Z928" s="358"/>
      <c r="AA928" s="358"/>
      <c r="AB928" s="358"/>
      <c r="AC928" s="358"/>
      <c r="AD928" s="358"/>
      <c r="AE928" s="358"/>
      <c r="AF928" s="358"/>
      <c r="AG928" s="358"/>
      <c r="AH928" s="358"/>
      <c r="AI928" s="358"/>
    </row>
    <row r="929" spans="9:35">
      <c r="I929" s="358"/>
      <c r="J929" s="358"/>
      <c r="K929" s="358"/>
      <c r="L929" s="358"/>
      <c r="M929" s="358"/>
      <c r="N929" s="358"/>
      <c r="O929" s="358"/>
      <c r="P929" s="358"/>
      <c r="Q929" s="358"/>
      <c r="R929" s="358"/>
      <c r="S929" s="358"/>
      <c r="T929" s="358"/>
      <c r="U929" s="358"/>
      <c r="V929" s="358"/>
      <c r="W929" s="358"/>
      <c r="X929" s="358"/>
      <c r="Y929" s="358"/>
      <c r="Z929" s="358"/>
      <c r="AA929" s="358"/>
      <c r="AB929" s="358"/>
      <c r="AC929" s="358"/>
      <c r="AD929" s="358"/>
      <c r="AE929" s="358"/>
      <c r="AF929" s="358"/>
      <c r="AG929" s="358"/>
      <c r="AH929" s="358"/>
      <c r="AI929" s="358"/>
    </row>
    <row r="930" spans="9:35">
      <c r="I930" s="358"/>
      <c r="J930" s="358"/>
      <c r="K930" s="358"/>
      <c r="L930" s="358"/>
      <c r="M930" s="358"/>
      <c r="N930" s="358"/>
      <c r="O930" s="358"/>
      <c r="P930" s="358"/>
      <c r="Q930" s="358"/>
      <c r="R930" s="358"/>
      <c r="S930" s="358"/>
      <c r="T930" s="358"/>
      <c r="U930" s="358"/>
      <c r="V930" s="358"/>
      <c r="W930" s="358"/>
      <c r="X930" s="358"/>
      <c r="Y930" s="358"/>
      <c r="Z930" s="358"/>
      <c r="AA930" s="358"/>
      <c r="AB930" s="358"/>
      <c r="AC930" s="358"/>
      <c r="AD930" s="358"/>
      <c r="AE930" s="358"/>
      <c r="AF930" s="358"/>
      <c r="AG930" s="358"/>
      <c r="AH930" s="358"/>
      <c r="AI930" s="358"/>
    </row>
    <row r="931" spans="9:35">
      <c r="I931" s="358"/>
      <c r="J931" s="358"/>
      <c r="K931" s="358"/>
      <c r="L931" s="358"/>
      <c r="M931" s="358"/>
      <c r="N931" s="358"/>
      <c r="O931" s="358"/>
      <c r="P931" s="358"/>
      <c r="Q931" s="358"/>
      <c r="R931" s="358"/>
      <c r="S931" s="358"/>
      <c r="T931" s="358"/>
      <c r="U931" s="358"/>
      <c r="V931" s="358"/>
      <c r="W931" s="358"/>
      <c r="X931" s="358"/>
      <c r="Y931" s="358"/>
      <c r="Z931" s="358"/>
      <c r="AA931" s="358"/>
      <c r="AB931" s="358"/>
      <c r="AC931" s="358"/>
      <c r="AD931" s="358"/>
      <c r="AE931" s="358"/>
      <c r="AF931" s="358"/>
      <c r="AG931" s="358"/>
      <c r="AH931" s="358"/>
      <c r="AI931" s="358"/>
    </row>
    <row r="932" spans="9:35">
      <c r="I932" s="358"/>
      <c r="J932" s="358"/>
      <c r="K932" s="358"/>
      <c r="L932" s="358"/>
      <c r="M932" s="358"/>
      <c r="N932" s="358"/>
      <c r="O932" s="358"/>
      <c r="P932" s="358"/>
      <c r="Q932" s="358"/>
      <c r="R932" s="358"/>
      <c r="S932" s="358"/>
      <c r="T932" s="358"/>
      <c r="U932" s="358"/>
      <c r="V932" s="358"/>
      <c r="W932" s="358"/>
      <c r="X932" s="358"/>
      <c r="Y932" s="358"/>
      <c r="Z932" s="358"/>
      <c r="AA932" s="358"/>
      <c r="AB932" s="358"/>
      <c r="AC932" s="358"/>
      <c r="AD932" s="358"/>
      <c r="AE932" s="358"/>
      <c r="AF932" s="358"/>
      <c r="AG932" s="358"/>
      <c r="AH932" s="358"/>
      <c r="AI932" s="358"/>
    </row>
    <row r="933" spans="9:35">
      <c r="I933" s="358"/>
      <c r="J933" s="358"/>
      <c r="K933" s="358"/>
      <c r="L933" s="358"/>
      <c r="M933" s="358"/>
      <c r="N933" s="358"/>
      <c r="O933" s="358"/>
      <c r="P933" s="358"/>
      <c r="Q933" s="358"/>
      <c r="R933" s="358"/>
      <c r="S933" s="358"/>
      <c r="T933" s="358"/>
      <c r="U933" s="358"/>
      <c r="V933" s="358"/>
      <c r="W933" s="358"/>
      <c r="X933" s="358"/>
      <c r="Y933" s="358"/>
      <c r="Z933" s="358"/>
      <c r="AA933" s="358"/>
      <c r="AB933" s="358"/>
      <c r="AC933" s="358"/>
      <c r="AD933" s="358"/>
      <c r="AE933" s="358"/>
      <c r="AF933" s="358"/>
      <c r="AG933" s="358"/>
      <c r="AH933" s="358"/>
      <c r="AI933" s="358"/>
    </row>
    <row r="934" spans="9:35">
      <c r="I934" s="358"/>
      <c r="J934" s="358"/>
      <c r="K934" s="358"/>
      <c r="L934" s="358"/>
      <c r="M934" s="358"/>
      <c r="N934" s="358"/>
      <c r="O934" s="358"/>
      <c r="P934" s="358"/>
      <c r="Q934" s="358"/>
      <c r="R934" s="358"/>
      <c r="S934" s="358"/>
      <c r="T934" s="358"/>
      <c r="U934" s="358"/>
      <c r="V934" s="358"/>
      <c r="W934" s="358"/>
      <c r="X934" s="358"/>
      <c r="Y934" s="358"/>
      <c r="Z934" s="358"/>
      <c r="AA934" s="358"/>
      <c r="AB934" s="358"/>
      <c r="AC934" s="358"/>
      <c r="AD934" s="358"/>
      <c r="AE934" s="358"/>
      <c r="AF934" s="358"/>
      <c r="AG934" s="358"/>
      <c r="AH934" s="358"/>
      <c r="AI934" s="358"/>
    </row>
    <row r="935" spans="9:35">
      <c r="I935" s="358"/>
      <c r="J935" s="358"/>
      <c r="K935" s="358"/>
      <c r="L935" s="358"/>
      <c r="M935" s="358"/>
      <c r="N935" s="358"/>
      <c r="O935" s="358"/>
      <c r="P935" s="358"/>
      <c r="Q935" s="358"/>
      <c r="R935" s="358"/>
      <c r="S935" s="358"/>
      <c r="T935" s="358"/>
      <c r="U935" s="358"/>
      <c r="V935" s="358"/>
      <c r="W935" s="358"/>
      <c r="X935" s="358"/>
      <c r="Y935" s="358"/>
      <c r="Z935" s="358"/>
      <c r="AA935" s="358"/>
      <c r="AB935" s="358"/>
      <c r="AC935" s="358"/>
      <c r="AD935" s="358"/>
      <c r="AE935" s="358"/>
      <c r="AF935" s="358"/>
      <c r="AG935" s="358"/>
      <c r="AH935" s="358"/>
      <c r="AI935" s="358"/>
    </row>
    <row r="936" spans="9:35">
      <c r="I936" s="358"/>
      <c r="J936" s="358"/>
      <c r="K936" s="358"/>
      <c r="L936" s="358"/>
      <c r="M936" s="358"/>
      <c r="N936" s="358"/>
      <c r="O936" s="358"/>
      <c r="P936" s="358"/>
      <c r="Q936" s="358"/>
      <c r="R936" s="358"/>
      <c r="S936" s="358"/>
      <c r="T936" s="358"/>
      <c r="U936" s="358"/>
      <c r="V936" s="358"/>
      <c r="W936" s="358"/>
      <c r="X936" s="358"/>
      <c r="Y936" s="358"/>
      <c r="Z936" s="358"/>
      <c r="AA936" s="358"/>
      <c r="AB936" s="358"/>
      <c r="AC936" s="358"/>
      <c r="AD936" s="358"/>
      <c r="AE936" s="358"/>
      <c r="AF936" s="358"/>
      <c r="AG936" s="358"/>
      <c r="AH936" s="358"/>
      <c r="AI936" s="358"/>
    </row>
    <row r="937" spans="9:35">
      <c r="I937" s="358"/>
      <c r="J937" s="358"/>
      <c r="K937" s="358"/>
      <c r="L937" s="358"/>
      <c r="M937" s="358"/>
      <c r="N937" s="358"/>
      <c r="O937" s="358"/>
      <c r="P937" s="358"/>
      <c r="Q937" s="358"/>
      <c r="R937" s="358"/>
      <c r="S937" s="358"/>
      <c r="T937" s="358"/>
      <c r="U937" s="358"/>
      <c r="V937" s="358"/>
      <c r="W937" s="358"/>
      <c r="X937" s="358"/>
      <c r="Y937" s="358"/>
      <c r="Z937" s="358"/>
      <c r="AA937" s="358"/>
      <c r="AB937" s="358"/>
      <c r="AC937" s="358"/>
      <c r="AD937" s="358"/>
      <c r="AE937" s="358"/>
      <c r="AF937" s="358"/>
      <c r="AG937" s="358"/>
      <c r="AH937" s="358"/>
      <c r="AI937" s="358"/>
    </row>
    <row r="938" spans="9:35">
      <c r="I938" s="358"/>
      <c r="J938" s="358"/>
      <c r="K938" s="358"/>
      <c r="L938" s="358"/>
      <c r="M938" s="358"/>
      <c r="N938" s="358"/>
      <c r="O938" s="358"/>
      <c r="P938" s="358"/>
      <c r="Q938" s="358"/>
      <c r="R938" s="358"/>
      <c r="S938" s="358"/>
      <c r="T938" s="358"/>
      <c r="U938" s="358"/>
      <c r="V938" s="358"/>
      <c r="W938" s="358"/>
      <c r="X938" s="358"/>
      <c r="Y938" s="358"/>
      <c r="Z938" s="358"/>
      <c r="AA938" s="358"/>
      <c r="AB938" s="358"/>
      <c r="AC938" s="358"/>
      <c r="AD938" s="358"/>
      <c r="AE938" s="358"/>
      <c r="AF938" s="358"/>
      <c r="AG938" s="358"/>
      <c r="AH938" s="358"/>
      <c r="AI938" s="358"/>
    </row>
    <row r="939" spans="9:35">
      <c r="I939" s="358"/>
      <c r="J939" s="358"/>
      <c r="K939" s="358"/>
      <c r="L939" s="358"/>
      <c r="M939" s="358"/>
      <c r="N939" s="358"/>
      <c r="O939" s="358"/>
      <c r="P939" s="358"/>
      <c r="Q939" s="358"/>
      <c r="R939" s="358"/>
      <c r="S939" s="358"/>
      <c r="T939" s="358"/>
      <c r="U939" s="358"/>
      <c r="V939" s="358"/>
      <c r="W939" s="358"/>
      <c r="X939" s="358"/>
      <c r="Y939" s="358"/>
      <c r="Z939" s="358"/>
      <c r="AA939" s="358"/>
      <c r="AB939" s="358"/>
      <c r="AC939" s="358"/>
      <c r="AD939" s="358"/>
      <c r="AE939" s="358"/>
      <c r="AF939" s="358"/>
      <c r="AG939" s="358"/>
      <c r="AH939" s="358"/>
      <c r="AI939" s="358"/>
    </row>
    <row r="940" spans="9:35">
      <c r="I940" s="358"/>
      <c r="J940" s="358"/>
      <c r="K940" s="358"/>
      <c r="L940" s="358"/>
      <c r="M940" s="358"/>
      <c r="N940" s="358"/>
      <c r="O940" s="358"/>
      <c r="P940" s="358"/>
      <c r="Q940" s="358"/>
      <c r="R940" s="358"/>
      <c r="S940" s="358"/>
      <c r="T940" s="358"/>
      <c r="U940" s="358"/>
      <c r="V940" s="358"/>
      <c r="W940" s="358"/>
      <c r="X940" s="358"/>
      <c r="Y940" s="358"/>
      <c r="Z940" s="358"/>
      <c r="AA940" s="358"/>
      <c r="AB940" s="358"/>
      <c r="AC940" s="358"/>
      <c r="AD940" s="358"/>
      <c r="AE940" s="358"/>
      <c r="AF940" s="358"/>
      <c r="AG940" s="358"/>
      <c r="AH940" s="358"/>
      <c r="AI940" s="358"/>
    </row>
    <row r="941" spans="9:35">
      <c r="I941" s="358"/>
      <c r="J941" s="358"/>
      <c r="K941" s="358"/>
      <c r="L941" s="358"/>
      <c r="M941" s="358"/>
      <c r="N941" s="358"/>
      <c r="O941" s="358"/>
      <c r="P941" s="358"/>
      <c r="Q941" s="358"/>
      <c r="R941" s="358"/>
      <c r="S941" s="358"/>
      <c r="T941" s="358"/>
      <c r="U941" s="358"/>
      <c r="V941" s="358"/>
      <c r="W941" s="358"/>
      <c r="X941" s="358"/>
      <c r="Y941" s="358"/>
      <c r="Z941" s="358"/>
      <c r="AA941" s="358"/>
      <c r="AB941" s="358"/>
      <c r="AC941" s="358"/>
      <c r="AD941" s="358"/>
      <c r="AE941" s="358"/>
      <c r="AF941" s="358"/>
      <c r="AG941" s="358"/>
      <c r="AH941" s="358"/>
      <c r="AI941" s="358"/>
    </row>
    <row r="942" spans="9:35">
      <c r="I942" s="358"/>
      <c r="J942" s="358"/>
      <c r="K942" s="358"/>
      <c r="L942" s="358"/>
      <c r="M942" s="358"/>
      <c r="N942" s="358"/>
      <c r="O942" s="358"/>
      <c r="P942" s="358"/>
      <c r="Q942" s="358"/>
      <c r="R942" s="358"/>
      <c r="S942" s="358"/>
      <c r="T942" s="358"/>
      <c r="U942" s="358"/>
      <c r="V942" s="358"/>
      <c r="W942" s="358"/>
      <c r="X942" s="358"/>
      <c r="Y942" s="358"/>
      <c r="Z942" s="358"/>
      <c r="AA942" s="358"/>
      <c r="AB942" s="358"/>
      <c r="AC942" s="358"/>
      <c r="AD942" s="358"/>
      <c r="AE942" s="358"/>
      <c r="AF942" s="358"/>
      <c r="AG942" s="358"/>
      <c r="AH942" s="358"/>
      <c r="AI942" s="358"/>
    </row>
    <row r="943" spans="9:35">
      <c r="I943" s="358"/>
      <c r="J943" s="358"/>
      <c r="K943" s="358"/>
      <c r="L943" s="358"/>
      <c r="M943" s="358"/>
      <c r="N943" s="358"/>
      <c r="O943" s="358"/>
      <c r="P943" s="358"/>
      <c r="Q943" s="358"/>
      <c r="R943" s="358"/>
      <c r="S943" s="358"/>
      <c r="T943" s="358"/>
      <c r="U943" s="358"/>
      <c r="V943" s="358"/>
      <c r="W943" s="358"/>
      <c r="X943" s="358"/>
      <c r="Y943" s="358"/>
      <c r="Z943" s="358"/>
      <c r="AA943" s="358"/>
      <c r="AB943" s="358"/>
      <c r="AC943" s="358"/>
      <c r="AD943" s="358"/>
      <c r="AE943" s="358"/>
      <c r="AF943" s="358"/>
      <c r="AG943" s="358"/>
      <c r="AH943" s="358"/>
      <c r="AI943" s="358"/>
    </row>
    <row r="944" spans="9:35">
      <c r="I944" s="358"/>
      <c r="J944" s="358"/>
      <c r="K944" s="358"/>
      <c r="L944" s="358"/>
      <c r="M944" s="358"/>
      <c r="N944" s="358"/>
      <c r="O944" s="358"/>
      <c r="P944" s="358"/>
      <c r="Q944" s="358"/>
      <c r="R944" s="358"/>
      <c r="S944" s="358"/>
      <c r="T944" s="358"/>
      <c r="U944" s="358"/>
      <c r="V944" s="358"/>
      <c r="W944" s="358"/>
      <c r="X944" s="358"/>
      <c r="Y944" s="358"/>
      <c r="Z944" s="358"/>
      <c r="AA944" s="358"/>
      <c r="AB944" s="358"/>
      <c r="AC944" s="358"/>
      <c r="AD944" s="358"/>
      <c r="AE944" s="358"/>
      <c r="AF944" s="358"/>
      <c r="AG944" s="358"/>
      <c r="AH944" s="358"/>
      <c r="AI944" s="358"/>
    </row>
    <row r="945" spans="9:35">
      <c r="I945" s="358"/>
      <c r="J945" s="358"/>
      <c r="K945" s="358"/>
      <c r="L945" s="358"/>
      <c r="M945" s="358"/>
      <c r="N945" s="358"/>
      <c r="O945" s="358"/>
      <c r="P945" s="358"/>
      <c r="Q945" s="358"/>
      <c r="R945" s="358"/>
      <c r="S945" s="358"/>
      <c r="T945" s="358"/>
      <c r="U945" s="358"/>
      <c r="V945" s="358"/>
      <c r="W945" s="358"/>
      <c r="X945" s="358"/>
      <c r="Y945" s="358"/>
      <c r="Z945" s="358"/>
      <c r="AA945" s="358"/>
      <c r="AB945" s="358"/>
      <c r="AC945" s="358"/>
      <c r="AD945" s="358"/>
      <c r="AE945" s="358"/>
      <c r="AF945" s="358"/>
      <c r="AG945" s="358"/>
      <c r="AH945" s="358"/>
      <c r="AI945" s="358"/>
    </row>
    <row r="946" spans="9:35">
      <c r="I946" s="358"/>
      <c r="J946" s="358"/>
      <c r="K946" s="358"/>
      <c r="L946" s="358"/>
      <c r="M946" s="358"/>
      <c r="N946" s="358"/>
      <c r="O946" s="358"/>
      <c r="P946" s="358"/>
      <c r="Q946" s="358"/>
      <c r="R946" s="358"/>
      <c r="S946" s="358"/>
      <c r="T946" s="358"/>
      <c r="U946" s="358"/>
      <c r="V946" s="358"/>
      <c r="W946" s="358"/>
      <c r="X946" s="358"/>
      <c r="Y946" s="358"/>
      <c r="Z946" s="358"/>
      <c r="AA946" s="358"/>
      <c r="AB946" s="358"/>
      <c r="AC946" s="358"/>
      <c r="AD946" s="358"/>
      <c r="AE946" s="358"/>
      <c r="AF946" s="358"/>
      <c r="AG946" s="358"/>
      <c r="AH946" s="358"/>
      <c r="AI946" s="358"/>
    </row>
    <row r="947" spans="9:35">
      <c r="I947" s="358"/>
      <c r="J947" s="358"/>
      <c r="K947" s="358"/>
      <c r="L947" s="358"/>
      <c r="M947" s="358"/>
      <c r="N947" s="358"/>
      <c r="O947" s="358"/>
      <c r="P947" s="358"/>
      <c r="Q947" s="358"/>
      <c r="R947" s="358"/>
      <c r="S947" s="358"/>
      <c r="T947" s="358"/>
      <c r="U947" s="358"/>
      <c r="V947" s="358"/>
      <c r="W947" s="358"/>
      <c r="X947" s="358"/>
      <c r="Y947" s="358"/>
      <c r="Z947" s="358"/>
      <c r="AA947" s="358"/>
      <c r="AB947" s="358"/>
      <c r="AC947" s="358"/>
      <c r="AD947" s="358"/>
      <c r="AE947" s="358"/>
      <c r="AF947" s="358"/>
      <c r="AG947" s="358"/>
      <c r="AH947" s="358"/>
      <c r="AI947" s="358"/>
    </row>
    <row r="948" spans="9:35">
      <c r="I948" s="358"/>
      <c r="J948" s="358"/>
      <c r="K948" s="358"/>
      <c r="L948" s="358"/>
      <c r="M948" s="358"/>
      <c r="N948" s="358"/>
      <c r="O948" s="358"/>
      <c r="P948" s="358"/>
      <c r="Q948" s="358"/>
      <c r="R948" s="358"/>
      <c r="S948" s="358"/>
      <c r="T948" s="358"/>
      <c r="U948" s="358"/>
      <c r="V948" s="358"/>
      <c r="W948" s="358"/>
      <c r="X948" s="358"/>
      <c r="Y948" s="358"/>
      <c r="Z948" s="358"/>
      <c r="AA948" s="358"/>
      <c r="AB948" s="358"/>
      <c r="AC948" s="358"/>
      <c r="AD948" s="358"/>
      <c r="AE948" s="358"/>
      <c r="AF948" s="358"/>
      <c r="AG948" s="358"/>
      <c r="AH948" s="358"/>
      <c r="AI948" s="358"/>
    </row>
    <row r="949" spans="9:35">
      <c r="I949" s="358"/>
      <c r="J949" s="358"/>
      <c r="K949" s="358"/>
      <c r="L949" s="358"/>
      <c r="M949" s="358"/>
      <c r="N949" s="358"/>
      <c r="O949" s="358"/>
      <c r="P949" s="358"/>
      <c r="Q949" s="358"/>
      <c r="R949" s="358"/>
      <c r="S949" s="358"/>
      <c r="T949" s="358"/>
      <c r="U949" s="358"/>
      <c r="V949" s="358"/>
      <c r="W949" s="358"/>
      <c r="X949" s="358"/>
      <c r="Y949" s="358"/>
      <c r="Z949" s="358"/>
      <c r="AA949" s="358"/>
      <c r="AB949" s="358"/>
      <c r="AC949" s="358"/>
      <c r="AD949" s="358"/>
      <c r="AE949" s="358"/>
      <c r="AF949" s="358"/>
      <c r="AG949" s="358"/>
      <c r="AH949" s="358"/>
      <c r="AI949" s="358"/>
    </row>
    <row r="950" spans="9:35">
      <c r="I950" s="358"/>
      <c r="J950" s="358"/>
      <c r="K950" s="358"/>
      <c r="L950" s="358"/>
      <c r="M950" s="358"/>
      <c r="N950" s="358"/>
      <c r="O950" s="358"/>
      <c r="P950" s="358"/>
      <c r="Q950" s="358"/>
      <c r="R950" s="358"/>
      <c r="S950" s="358"/>
      <c r="T950" s="358"/>
      <c r="U950" s="358"/>
      <c r="V950" s="358"/>
      <c r="W950" s="358"/>
      <c r="X950" s="358"/>
      <c r="Y950" s="358"/>
      <c r="Z950" s="358"/>
      <c r="AA950" s="358"/>
      <c r="AB950" s="358"/>
      <c r="AC950" s="358"/>
      <c r="AD950" s="358"/>
      <c r="AE950" s="358"/>
      <c r="AF950" s="358"/>
      <c r="AG950" s="358"/>
      <c r="AH950" s="358"/>
      <c r="AI950" s="358"/>
    </row>
    <row r="951" spans="9:35">
      <c r="I951" s="358"/>
      <c r="J951" s="358"/>
      <c r="K951" s="358"/>
      <c r="L951" s="358"/>
      <c r="M951" s="358"/>
      <c r="N951" s="358"/>
      <c r="O951" s="358"/>
      <c r="P951" s="358"/>
      <c r="Q951" s="358"/>
      <c r="R951" s="358"/>
      <c r="S951" s="358"/>
      <c r="T951" s="358"/>
      <c r="U951" s="358"/>
      <c r="V951" s="358"/>
      <c r="W951" s="358"/>
      <c r="X951" s="358"/>
      <c r="Y951" s="358"/>
      <c r="Z951" s="358"/>
      <c r="AA951" s="358"/>
      <c r="AB951" s="358"/>
      <c r="AC951" s="358"/>
      <c r="AD951" s="358"/>
      <c r="AE951" s="358"/>
      <c r="AF951" s="358"/>
      <c r="AG951" s="358"/>
      <c r="AH951" s="358"/>
      <c r="AI951" s="358"/>
    </row>
    <row r="952" spans="9:35">
      <c r="I952" s="358"/>
      <c r="J952" s="358"/>
      <c r="K952" s="358"/>
      <c r="L952" s="358"/>
      <c r="M952" s="358"/>
      <c r="N952" s="358"/>
      <c r="O952" s="358"/>
      <c r="P952" s="358"/>
      <c r="Q952" s="358"/>
      <c r="R952" s="358"/>
      <c r="S952" s="358"/>
      <c r="T952" s="358"/>
      <c r="U952" s="358"/>
      <c r="V952" s="358"/>
      <c r="W952" s="358"/>
      <c r="X952" s="358"/>
      <c r="Y952" s="358"/>
      <c r="Z952" s="358"/>
      <c r="AA952" s="358"/>
      <c r="AB952" s="358"/>
      <c r="AC952" s="358"/>
      <c r="AD952" s="358"/>
      <c r="AE952" s="358"/>
      <c r="AF952" s="358"/>
      <c r="AG952" s="358"/>
      <c r="AH952" s="358"/>
      <c r="AI952" s="358"/>
    </row>
    <row r="953" spans="9:35">
      <c r="I953" s="358"/>
      <c r="J953" s="358"/>
      <c r="K953" s="358"/>
      <c r="L953" s="358"/>
      <c r="M953" s="358"/>
      <c r="N953" s="358"/>
      <c r="O953" s="358"/>
      <c r="P953" s="358"/>
      <c r="Q953" s="358"/>
      <c r="R953" s="358"/>
      <c r="S953" s="358"/>
      <c r="T953" s="358"/>
      <c r="U953" s="358"/>
      <c r="V953" s="358"/>
      <c r="W953" s="358"/>
      <c r="X953" s="358"/>
      <c r="Y953" s="358"/>
      <c r="Z953" s="358"/>
      <c r="AA953" s="358"/>
      <c r="AB953" s="358"/>
      <c r="AC953" s="358"/>
      <c r="AD953" s="358"/>
      <c r="AE953" s="358"/>
      <c r="AF953" s="358"/>
      <c r="AG953" s="358"/>
      <c r="AH953" s="358"/>
      <c r="AI953" s="358"/>
    </row>
    <row r="954" spans="9:35">
      <c r="I954" s="358"/>
      <c r="J954" s="358"/>
      <c r="K954" s="358"/>
      <c r="L954" s="358"/>
      <c r="M954" s="358"/>
      <c r="N954" s="358"/>
      <c r="O954" s="358"/>
      <c r="P954" s="358"/>
      <c r="Q954" s="358"/>
      <c r="R954" s="358"/>
      <c r="S954" s="358"/>
      <c r="T954" s="358"/>
      <c r="U954" s="358"/>
      <c r="V954" s="358"/>
      <c r="W954" s="358"/>
      <c r="X954" s="358"/>
      <c r="Y954" s="358"/>
      <c r="Z954" s="358"/>
      <c r="AA954" s="358"/>
      <c r="AB954" s="358"/>
      <c r="AC954" s="358"/>
      <c r="AD954" s="358"/>
      <c r="AE954" s="358"/>
      <c r="AF954" s="358"/>
      <c r="AG954" s="358"/>
      <c r="AH954" s="358"/>
      <c r="AI954" s="358"/>
    </row>
    <row r="955" spans="9:35">
      <c r="I955" s="358"/>
      <c r="J955" s="358"/>
      <c r="K955" s="358"/>
      <c r="L955" s="358"/>
      <c r="M955" s="358"/>
      <c r="N955" s="358"/>
      <c r="O955" s="358"/>
      <c r="P955" s="358"/>
      <c r="Q955" s="358"/>
      <c r="R955" s="358"/>
      <c r="S955" s="358"/>
      <c r="T955" s="358"/>
      <c r="U955" s="358"/>
      <c r="V955" s="358"/>
      <c r="W955" s="358"/>
      <c r="X955" s="358"/>
      <c r="Y955" s="358"/>
      <c r="Z955" s="358"/>
      <c r="AA955" s="358"/>
      <c r="AB955" s="358"/>
      <c r="AC955" s="358"/>
      <c r="AD955" s="358"/>
      <c r="AE955" s="358"/>
      <c r="AF955" s="358"/>
      <c r="AG955" s="358"/>
      <c r="AH955" s="358"/>
      <c r="AI955" s="358"/>
    </row>
    <row r="956" spans="9:35">
      <c r="I956" s="358"/>
      <c r="J956" s="358"/>
      <c r="K956" s="358"/>
      <c r="L956" s="358"/>
      <c r="M956" s="358"/>
      <c r="N956" s="358"/>
      <c r="O956" s="358"/>
      <c r="P956" s="358"/>
      <c r="Q956" s="358"/>
      <c r="R956" s="358"/>
      <c r="S956" s="358"/>
      <c r="T956" s="358"/>
      <c r="U956" s="358"/>
      <c r="V956" s="358"/>
      <c r="W956" s="358"/>
      <c r="X956" s="358"/>
      <c r="Y956" s="358"/>
      <c r="Z956" s="358"/>
      <c r="AA956" s="358"/>
      <c r="AB956" s="358"/>
      <c r="AC956" s="358"/>
      <c r="AD956" s="358"/>
      <c r="AE956" s="358"/>
      <c r="AF956" s="358"/>
      <c r="AG956" s="358"/>
      <c r="AH956" s="358"/>
      <c r="AI956" s="358"/>
    </row>
    <row r="957" spans="9:35">
      <c r="I957" s="358"/>
      <c r="J957" s="358"/>
      <c r="K957" s="358"/>
      <c r="L957" s="358"/>
      <c r="M957" s="358"/>
      <c r="N957" s="358"/>
      <c r="O957" s="358"/>
      <c r="P957" s="358"/>
      <c r="Q957" s="358"/>
      <c r="R957" s="358"/>
      <c r="S957" s="358"/>
      <c r="T957" s="358"/>
      <c r="U957" s="358"/>
      <c r="V957" s="358"/>
      <c r="W957" s="358"/>
      <c r="X957" s="358"/>
      <c r="Y957" s="358"/>
      <c r="Z957" s="358"/>
      <c r="AA957" s="358"/>
      <c r="AB957" s="358"/>
      <c r="AC957" s="358"/>
      <c r="AD957" s="358"/>
      <c r="AE957" s="358"/>
      <c r="AF957" s="358"/>
      <c r="AG957" s="358"/>
      <c r="AH957" s="358"/>
      <c r="AI957" s="358"/>
    </row>
    <row r="958" spans="9:35">
      <c r="I958" s="358"/>
      <c r="J958" s="358"/>
      <c r="K958" s="358"/>
      <c r="L958" s="358"/>
      <c r="M958" s="358"/>
      <c r="N958" s="358"/>
      <c r="O958" s="358"/>
      <c r="P958" s="358"/>
      <c r="Q958" s="358"/>
      <c r="R958" s="358"/>
      <c r="S958" s="358"/>
      <c r="T958" s="358"/>
      <c r="U958" s="358"/>
      <c r="V958" s="358"/>
      <c r="W958" s="358"/>
      <c r="X958" s="358"/>
      <c r="Y958" s="358"/>
      <c r="Z958" s="358"/>
      <c r="AA958" s="358"/>
      <c r="AB958" s="358"/>
      <c r="AC958" s="358"/>
      <c r="AD958" s="358"/>
      <c r="AE958" s="358"/>
      <c r="AF958" s="358"/>
      <c r="AG958" s="358"/>
      <c r="AH958" s="358"/>
      <c r="AI958" s="358"/>
    </row>
    <row r="959" spans="9:35">
      <c r="I959" s="358"/>
      <c r="J959" s="358"/>
      <c r="K959" s="358"/>
      <c r="L959" s="358"/>
      <c r="M959" s="358"/>
      <c r="N959" s="358"/>
      <c r="O959" s="358"/>
      <c r="P959" s="358"/>
      <c r="Q959" s="358"/>
      <c r="R959" s="358"/>
      <c r="S959" s="358"/>
      <c r="T959" s="358"/>
      <c r="U959" s="358"/>
      <c r="V959" s="358"/>
      <c r="W959" s="358"/>
      <c r="X959" s="358"/>
      <c r="Y959" s="358"/>
      <c r="Z959" s="358"/>
      <c r="AA959" s="358"/>
      <c r="AB959" s="358"/>
      <c r="AC959" s="358"/>
      <c r="AD959" s="358"/>
      <c r="AE959" s="358"/>
      <c r="AF959" s="358"/>
      <c r="AG959" s="358"/>
      <c r="AH959" s="358"/>
      <c r="AI959" s="358"/>
    </row>
    <row r="960" spans="9:35">
      <c r="I960" s="358"/>
      <c r="J960" s="358"/>
      <c r="K960" s="358"/>
      <c r="L960" s="358"/>
      <c r="M960" s="358"/>
      <c r="N960" s="358"/>
      <c r="O960" s="358"/>
      <c r="P960" s="358"/>
      <c r="Q960" s="358"/>
      <c r="R960" s="358"/>
      <c r="S960" s="358"/>
      <c r="T960" s="358"/>
      <c r="U960" s="358"/>
      <c r="V960" s="358"/>
      <c r="W960" s="358"/>
      <c r="X960" s="358"/>
      <c r="Y960" s="358"/>
      <c r="Z960" s="358"/>
      <c r="AA960" s="358"/>
      <c r="AB960" s="358"/>
      <c r="AC960" s="358"/>
      <c r="AD960" s="358"/>
      <c r="AE960" s="358"/>
      <c r="AF960" s="358"/>
      <c r="AG960" s="358"/>
      <c r="AH960" s="358"/>
      <c r="AI960" s="358"/>
    </row>
    <row r="961" spans="9:35">
      <c r="I961" s="358"/>
      <c r="J961" s="358"/>
      <c r="K961" s="358"/>
      <c r="L961" s="358"/>
      <c r="M961" s="358"/>
      <c r="N961" s="358"/>
      <c r="O961" s="358"/>
      <c r="P961" s="358"/>
      <c r="Q961" s="358"/>
      <c r="R961" s="358"/>
      <c r="S961" s="358"/>
      <c r="T961" s="358"/>
      <c r="U961" s="358"/>
      <c r="V961" s="358"/>
      <c r="W961" s="358"/>
      <c r="X961" s="358"/>
      <c r="Y961" s="358"/>
      <c r="Z961" s="358"/>
      <c r="AA961" s="358"/>
      <c r="AB961" s="358"/>
      <c r="AC961" s="358"/>
      <c r="AD961" s="358"/>
      <c r="AE961" s="358"/>
      <c r="AF961" s="358"/>
      <c r="AG961" s="358"/>
      <c r="AH961" s="358"/>
      <c r="AI961" s="358"/>
    </row>
    <row r="962" spans="9:35">
      <c r="I962" s="358"/>
      <c r="J962" s="358"/>
      <c r="K962" s="358"/>
      <c r="L962" s="358"/>
      <c r="M962" s="358"/>
      <c r="N962" s="358"/>
      <c r="O962" s="358"/>
      <c r="P962" s="358"/>
      <c r="Q962" s="358"/>
      <c r="R962" s="358"/>
      <c r="S962" s="358"/>
      <c r="T962" s="358"/>
      <c r="U962" s="358"/>
      <c r="V962" s="358"/>
      <c r="W962" s="358"/>
      <c r="X962" s="358"/>
      <c r="Y962" s="358"/>
      <c r="Z962" s="358"/>
      <c r="AA962" s="358"/>
      <c r="AB962" s="358"/>
      <c r="AC962" s="358"/>
      <c r="AD962" s="358"/>
      <c r="AE962" s="358"/>
      <c r="AF962" s="358"/>
      <c r="AG962" s="358"/>
      <c r="AH962" s="358"/>
      <c r="AI962" s="358"/>
    </row>
    <row r="963" spans="9:35">
      <c r="I963" s="358"/>
      <c r="J963" s="358"/>
      <c r="K963" s="358"/>
      <c r="L963" s="358"/>
      <c r="M963" s="358"/>
      <c r="N963" s="358"/>
      <c r="O963" s="358"/>
      <c r="P963" s="358"/>
      <c r="Q963" s="358"/>
      <c r="R963" s="358"/>
      <c r="S963" s="358"/>
      <c r="T963" s="358"/>
      <c r="U963" s="358"/>
      <c r="V963" s="358"/>
      <c r="W963" s="358"/>
      <c r="X963" s="358"/>
      <c r="Y963" s="358"/>
      <c r="Z963" s="358"/>
      <c r="AA963" s="358"/>
      <c r="AB963" s="358"/>
      <c r="AC963" s="358"/>
      <c r="AD963" s="358"/>
      <c r="AE963" s="358"/>
      <c r="AF963" s="358"/>
      <c r="AG963" s="358"/>
      <c r="AH963" s="358"/>
      <c r="AI963" s="358"/>
    </row>
    <row r="964" spans="9:35">
      <c r="I964" s="358"/>
      <c r="J964" s="358"/>
      <c r="K964" s="358"/>
      <c r="L964" s="358"/>
      <c r="M964" s="358"/>
      <c r="N964" s="358"/>
      <c r="O964" s="358"/>
      <c r="P964" s="358"/>
      <c r="Q964" s="358"/>
      <c r="R964" s="358"/>
      <c r="S964" s="358"/>
      <c r="T964" s="358"/>
      <c r="U964" s="358"/>
      <c r="V964" s="358"/>
      <c r="W964" s="358"/>
      <c r="X964" s="358"/>
      <c r="Y964" s="358"/>
      <c r="Z964" s="358"/>
      <c r="AA964" s="358"/>
      <c r="AB964" s="358"/>
      <c r="AC964" s="358"/>
      <c r="AD964" s="358"/>
      <c r="AE964" s="358"/>
      <c r="AF964" s="358"/>
      <c r="AG964" s="358"/>
      <c r="AH964" s="358"/>
      <c r="AI964" s="358"/>
    </row>
    <row r="965" spans="9:35">
      <c r="I965" s="358"/>
      <c r="J965" s="358"/>
      <c r="K965" s="358"/>
      <c r="L965" s="358"/>
      <c r="M965" s="358"/>
      <c r="N965" s="358"/>
      <c r="O965" s="358"/>
      <c r="P965" s="358"/>
      <c r="Q965" s="358"/>
      <c r="R965" s="358"/>
      <c r="S965" s="358"/>
      <c r="T965" s="358"/>
      <c r="U965" s="358"/>
      <c r="V965" s="358"/>
      <c r="W965" s="358"/>
      <c r="X965" s="358"/>
      <c r="Y965" s="358"/>
      <c r="Z965" s="358"/>
      <c r="AA965" s="358"/>
      <c r="AB965" s="358"/>
      <c r="AC965" s="358"/>
      <c r="AD965" s="358"/>
      <c r="AE965" s="358"/>
      <c r="AF965" s="358"/>
      <c r="AG965" s="358"/>
      <c r="AH965" s="358"/>
      <c r="AI965" s="358"/>
    </row>
    <row r="966" spans="9:35">
      <c r="I966" s="358"/>
      <c r="J966" s="358"/>
      <c r="K966" s="358"/>
      <c r="L966" s="358"/>
      <c r="M966" s="358"/>
      <c r="N966" s="358"/>
      <c r="O966" s="358"/>
      <c r="P966" s="358"/>
      <c r="Q966" s="358"/>
      <c r="R966" s="358"/>
      <c r="S966" s="358"/>
      <c r="T966" s="358"/>
      <c r="U966" s="358"/>
      <c r="V966" s="358"/>
      <c r="W966" s="358"/>
      <c r="X966" s="358"/>
      <c r="Y966" s="358"/>
      <c r="Z966" s="358"/>
      <c r="AA966" s="358"/>
      <c r="AB966" s="358"/>
      <c r="AC966" s="358"/>
      <c r="AD966" s="358"/>
      <c r="AE966" s="358"/>
      <c r="AF966" s="358"/>
      <c r="AG966" s="358"/>
      <c r="AH966" s="358"/>
      <c r="AI966" s="358"/>
    </row>
    <row r="967" spans="9:35">
      <c r="I967" s="358"/>
      <c r="J967" s="358"/>
      <c r="K967" s="358"/>
      <c r="L967" s="358"/>
      <c r="M967" s="358"/>
      <c r="N967" s="358"/>
      <c r="O967" s="358"/>
      <c r="P967" s="358"/>
      <c r="Q967" s="358"/>
      <c r="R967" s="358"/>
      <c r="S967" s="358"/>
      <c r="T967" s="358"/>
      <c r="U967" s="358"/>
      <c r="V967" s="358"/>
      <c r="W967" s="358"/>
      <c r="X967" s="358"/>
      <c r="Y967" s="358"/>
      <c r="Z967" s="358"/>
      <c r="AA967" s="358"/>
      <c r="AB967" s="358"/>
      <c r="AC967" s="358"/>
      <c r="AD967" s="358"/>
      <c r="AE967" s="358"/>
      <c r="AF967" s="358"/>
      <c r="AG967" s="358"/>
      <c r="AH967" s="358"/>
      <c r="AI967" s="358"/>
    </row>
    <row r="968" spans="9:35">
      <c r="I968" s="358"/>
      <c r="J968" s="358"/>
      <c r="K968" s="358"/>
      <c r="L968" s="358"/>
      <c r="M968" s="358"/>
      <c r="N968" s="358"/>
      <c r="O968" s="358"/>
      <c r="P968" s="358"/>
      <c r="Q968" s="358"/>
      <c r="R968" s="358"/>
      <c r="S968" s="358"/>
      <c r="T968" s="358"/>
      <c r="U968" s="358"/>
      <c r="V968" s="358"/>
      <c r="W968" s="358"/>
      <c r="X968" s="358"/>
      <c r="Y968" s="358"/>
      <c r="Z968" s="358"/>
      <c r="AA968" s="358"/>
      <c r="AB968" s="358"/>
      <c r="AC968" s="358"/>
      <c r="AD968" s="358"/>
      <c r="AE968" s="358"/>
      <c r="AF968" s="358"/>
      <c r="AG968" s="358"/>
      <c r="AH968" s="358"/>
      <c r="AI968" s="358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13"/>
  <sheetViews>
    <sheetView zoomScale="85" zoomScaleNormal="85" workbookViewId="0">
      <selection activeCell="I21" sqref="I21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customWidth="1"/>
    <col min="17" max="17" width="18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38">
      <c r="A1" s="11"/>
      <c r="B1" s="11"/>
      <c r="C1" s="11"/>
      <c r="D1" s="11"/>
      <c r="E1" s="11"/>
      <c r="F1" s="12"/>
      <c r="G1" s="12"/>
      <c r="H1" s="12"/>
      <c r="I1" s="12"/>
      <c r="J1" s="74"/>
      <c r="K1" s="12"/>
      <c r="L1" s="12"/>
      <c r="M1" s="12"/>
      <c r="N1" s="11"/>
      <c r="O1" s="74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3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74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38">
      <c r="A3" s="13"/>
      <c r="B3" s="15"/>
      <c r="C3" s="15"/>
      <c r="D3" s="15"/>
      <c r="E3" s="15"/>
      <c r="F3" s="15"/>
      <c r="G3" s="15"/>
      <c r="H3" s="15"/>
      <c r="I3" s="15"/>
      <c r="J3" s="75"/>
      <c r="K3" s="76"/>
      <c r="L3" s="14"/>
      <c r="M3" s="14"/>
      <c r="N3" s="13"/>
      <c r="O3" s="74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38">
      <c r="A4" s="13"/>
      <c r="B4" s="15"/>
      <c r="C4" s="15"/>
      <c r="D4" s="15"/>
      <c r="E4" s="15"/>
      <c r="F4" s="15"/>
      <c r="G4" s="15"/>
      <c r="H4" s="15"/>
      <c r="I4" s="77"/>
      <c r="J4" s="75"/>
      <c r="K4" s="76"/>
      <c r="L4" s="14"/>
      <c r="M4" s="14"/>
      <c r="N4" s="13"/>
      <c r="O4" s="74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38" ht="25.5">
      <c r="A5" s="16"/>
      <c r="B5" s="16"/>
      <c r="C5" s="16"/>
      <c r="D5" s="16"/>
      <c r="E5" s="16"/>
      <c r="F5" s="17"/>
      <c r="G5" s="17"/>
      <c r="H5" s="17"/>
      <c r="I5" s="17"/>
      <c r="J5" s="78"/>
      <c r="K5" s="17"/>
      <c r="M5" s="79" t="s">
        <v>294</v>
      </c>
      <c r="N5" s="16"/>
      <c r="O5" s="74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38" ht="20.25">
      <c r="A6" s="18" t="s">
        <v>3697</v>
      </c>
      <c r="D6" s="16"/>
      <c r="E6" s="16"/>
      <c r="F6" s="17"/>
      <c r="G6" s="17"/>
      <c r="H6" s="17"/>
      <c r="I6" s="17"/>
      <c r="J6" s="78"/>
      <c r="K6" s="17"/>
      <c r="L6" s="17"/>
      <c r="M6" s="80"/>
      <c r="N6" s="16"/>
      <c r="O6" s="74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38">
      <c r="A7" s="16"/>
      <c r="B7" s="16"/>
      <c r="C7" s="16"/>
      <c r="D7" s="16"/>
      <c r="E7" s="16"/>
      <c r="F7" s="17"/>
      <c r="G7" s="17"/>
      <c r="H7" s="17"/>
      <c r="I7" s="17"/>
      <c r="J7" s="78"/>
      <c r="K7" s="17"/>
      <c r="L7" s="17"/>
      <c r="M7" s="81">
        <f>Main!B10</f>
        <v>43773</v>
      </c>
      <c r="N7" s="16"/>
      <c r="O7" s="74"/>
      <c r="Q7" s="11"/>
      <c r="R7" s="17"/>
      <c r="S7" s="16"/>
      <c r="T7" s="16"/>
      <c r="U7" s="16"/>
      <c r="V7" s="16"/>
      <c r="W7" s="16"/>
      <c r="X7" s="16"/>
      <c r="Y7" s="16"/>
    </row>
    <row r="8" spans="1:38" ht="15">
      <c r="B8" s="19" t="s">
        <v>600</v>
      </c>
      <c r="C8" s="19"/>
      <c r="D8" s="19"/>
      <c r="E8" s="19"/>
      <c r="F8" s="17"/>
      <c r="G8" s="17"/>
      <c r="H8" s="17"/>
      <c r="I8" s="17"/>
      <c r="J8" s="78"/>
      <c r="K8" s="17"/>
      <c r="L8" s="17"/>
      <c r="M8" s="17"/>
      <c r="N8" s="16"/>
      <c r="O8" s="74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38" ht="38.25">
      <c r="A9" s="20" t="s">
        <v>16</v>
      </c>
      <c r="B9" s="21" t="s">
        <v>588</v>
      </c>
      <c r="C9" s="21"/>
      <c r="D9" s="22" t="s">
        <v>601</v>
      </c>
      <c r="E9" s="21" t="s">
        <v>602</v>
      </c>
      <c r="F9" s="21" t="s">
        <v>603</v>
      </c>
      <c r="G9" s="21" t="s">
        <v>604</v>
      </c>
      <c r="H9" s="21" t="s">
        <v>605</v>
      </c>
      <c r="I9" s="21" t="s">
        <v>606</v>
      </c>
      <c r="J9" s="82" t="s">
        <v>607</v>
      </c>
      <c r="K9" s="83" t="s">
        <v>608</v>
      </c>
      <c r="L9" s="84" t="s">
        <v>609</v>
      </c>
      <c r="M9" s="21" t="s">
        <v>610</v>
      </c>
      <c r="N9" s="22" t="s">
        <v>611</v>
      </c>
      <c r="O9" s="21" t="s">
        <v>612</v>
      </c>
      <c r="Q9" s="16"/>
      <c r="R9" s="17"/>
      <c r="S9" s="16"/>
      <c r="T9" s="16"/>
      <c r="U9" s="16"/>
      <c r="V9" s="16"/>
      <c r="W9" s="16"/>
      <c r="X9" s="16"/>
    </row>
    <row r="10" spans="1:38" s="4" customFormat="1" ht="15" customHeight="1">
      <c r="A10" s="24">
        <v>1</v>
      </c>
      <c r="B10" s="25">
        <v>43734</v>
      </c>
      <c r="C10" s="26"/>
      <c r="D10" s="27" t="s">
        <v>110</v>
      </c>
      <c r="E10" s="28" t="s">
        <v>616</v>
      </c>
      <c r="F10" s="29">
        <v>2070</v>
      </c>
      <c r="G10" s="29">
        <v>1940</v>
      </c>
      <c r="H10" s="29">
        <v>2165</v>
      </c>
      <c r="I10" s="29" t="s">
        <v>619</v>
      </c>
      <c r="J10" s="86" t="s">
        <v>3698</v>
      </c>
      <c r="K10" s="87">
        <f t="shared" ref="K10" si="0">H10-F10</f>
        <v>95</v>
      </c>
      <c r="L10" s="88">
        <f t="shared" ref="L10" si="1">K10/F10</f>
        <v>4.5893719806763288E-2</v>
      </c>
      <c r="M10" s="89" t="s">
        <v>613</v>
      </c>
      <c r="N10" s="90">
        <v>43770</v>
      </c>
      <c r="O10" s="91">
        <f>VLOOKUP(D10,Sheet2!A43:M1682,6,0)</f>
        <v>2128.6</v>
      </c>
      <c r="P10" s="85"/>
      <c r="Q10" s="85"/>
      <c r="R10" s="133" t="s">
        <v>618</v>
      </c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</row>
    <row r="11" spans="1:38" s="4" customFormat="1" ht="15" customHeight="1">
      <c r="A11" s="30">
        <v>2</v>
      </c>
      <c r="B11" s="31">
        <v>43739</v>
      </c>
      <c r="C11" s="32"/>
      <c r="D11" s="33" t="s">
        <v>199</v>
      </c>
      <c r="E11" s="34" t="s">
        <v>616</v>
      </c>
      <c r="F11" s="35" t="s">
        <v>620</v>
      </c>
      <c r="G11" s="35">
        <v>564</v>
      </c>
      <c r="H11" s="35"/>
      <c r="I11" s="35" t="s">
        <v>621</v>
      </c>
      <c r="J11" s="92" t="s">
        <v>617</v>
      </c>
      <c r="K11" s="92"/>
      <c r="L11" s="93"/>
      <c r="M11" s="92"/>
      <c r="N11" s="94"/>
      <c r="O11" s="95">
        <f>VLOOKUP(D11,Sheet2!A47:M1686,6,0)</f>
        <v>588.54999999999995</v>
      </c>
      <c r="P11" s="85"/>
      <c r="Q11" s="85"/>
      <c r="R11" s="133" t="s">
        <v>614</v>
      </c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</row>
    <row r="12" spans="1:38" s="4" customFormat="1" ht="15" customHeight="1">
      <c r="A12" s="498">
        <v>3</v>
      </c>
      <c r="B12" s="499">
        <v>43745</v>
      </c>
      <c r="C12" s="500"/>
      <c r="D12" s="501" t="s">
        <v>164</v>
      </c>
      <c r="E12" s="502" t="s">
        <v>616</v>
      </c>
      <c r="F12" s="503">
        <v>1367.5</v>
      </c>
      <c r="G12" s="503">
        <v>1297</v>
      </c>
      <c r="H12" s="503">
        <v>1413.5</v>
      </c>
      <c r="I12" s="503" t="s">
        <v>634</v>
      </c>
      <c r="J12" s="504" t="s">
        <v>3667</v>
      </c>
      <c r="K12" s="505">
        <f t="shared" ref="K12" si="2">H12-F12</f>
        <v>46</v>
      </c>
      <c r="L12" s="506">
        <f t="shared" ref="L12" si="3">K12/F12</f>
        <v>3.3638025594149912E-2</v>
      </c>
      <c r="M12" s="507" t="s">
        <v>613</v>
      </c>
      <c r="N12" s="508">
        <v>43769</v>
      </c>
      <c r="O12" s="509">
        <f>VLOOKUP(D12,Sheet2!A51:M1690,6,0)</f>
        <v>1397.95</v>
      </c>
      <c r="P12" s="85"/>
      <c r="Q12" s="85"/>
      <c r="R12" s="133" t="s">
        <v>614</v>
      </c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</row>
    <row r="13" spans="1:38" s="5" customFormat="1" ht="14.25">
      <c r="A13" s="30">
        <v>4</v>
      </c>
      <c r="B13" s="31">
        <v>43760</v>
      </c>
      <c r="C13" s="32"/>
      <c r="D13" s="33" t="s">
        <v>404</v>
      </c>
      <c r="E13" s="34" t="s">
        <v>616</v>
      </c>
      <c r="F13" s="35" t="s">
        <v>3510</v>
      </c>
      <c r="G13" s="35">
        <v>178</v>
      </c>
      <c r="H13" s="35"/>
      <c r="I13" s="35" t="s">
        <v>622</v>
      </c>
      <c r="J13" s="92" t="s">
        <v>617</v>
      </c>
      <c r="K13" s="92"/>
      <c r="L13" s="93"/>
      <c r="M13" s="92"/>
      <c r="N13" s="94"/>
      <c r="O13" s="95">
        <f>VLOOKUP(D13,Sheet2!A58:M1697,6,0)</f>
        <v>186</v>
      </c>
      <c r="Q13" s="16"/>
      <c r="R13" s="17" t="s">
        <v>618</v>
      </c>
      <c r="S13" s="16"/>
      <c r="T13" s="16"/>
      <c r="U13" s="16"/>
      <c r="V13" s="16"/>
      <c r="W13" s="16"/>
      <c r="X13" s="16"/>
      <c r="Y13" s="16"/>
      <c r="Z13" s="16"/>
      <c r="AA13" s="16"/>
    </row>
    <row r="14" spans="1:38" s="4" customFormat="1" ht="15" customHeight="1">
      <c r="A14" s="498">
        <v>5</v>
      </c>
      <c r="B14" s="499">
        <v>43765</v>
      </c>
      <c r="C14" s="500"/>
      <c r="D14" s="501" t="s">
        <v>47</v>
      </c>
      <c r="E14" s="502" t="s">
        <v>616</v>
      </c>
      <c r="F14" s="503">
        <v>197</v>
      </c>
      <c r="G14" s="503">
        <v>185.4</v>
      </c>
      <c r="H14" s="503">
        <v>203.5</v>
      </c>
      <c r="I14" s="503" t="s">
        <v>3634</v>
      </c>
      <c r="J14" s="504" t="s">
        <v>3619</v>
      </c>
      <c r="K14" s="505">
        <f t="shared" ref="K14" si="4">H14-F14</f>
        <v>6.5</v>
      </c>
      <c r="L14" s="506">
        <f t="shared" ref="L14" si="5">K14/F14</f>
        <v>3.2994923857868022E-2</v>
      </c>
      <c r="M14" s="507" t="s">
        <v>613</v>
      </c>
      <c r="N14" s="508">
        <v>43768</v>
      </c>
      <c r="O14" s="509">
        <f>VLOOKUP(D14,Sheet2!A60:M1699,6,0)</f>
        <v>201.6</v>
      </c>
      <c r="P14" s="85"/>
      <c r="Q14" s="85"/>
      <c r="R14" s="477" t="s">
        <v>614</v>
      </c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</row>
    <row r="15" spans="1:38" s="4" customFormat="1" ht="15" customHeight="1">
      <c r="A15" s="532">
        <v>6</v>
      </c>
      <c r="B15" s="533"/>
      <c r="C15" s="534"/>
      <c r="D15" s="151"/>
      <c r="E15" s="535"/>
      <c r="F15" s="536"/>
      <c r="G15" s="536"/>
      <c r="H15" s="536"/>
      <c r="I15" s="536"/>
      <c r="J15" s="116"/>
      <c r="K15" s="115"/>
      <c r="L15" s="113"/>
      <c r="M15" s="519"/>
      <c r="N15" s="188"/>
      <c r="O15" s="537"/>
      <c r="P15" s="85"/>
      <c r="Q15" s="85"/>
      <c r="R15" s="477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</row>
    <row r="16" spans="1:38" s="4" customFormat="1" ht="15" customHeight="1">
      <c r="A16" s="532"/>
      <c r="B16" s="533"/>
      <c r="C16" s="534"/>
      <c r="D16" s="151"/>
      <c r="E16" s="535"/>
      <c r="F16" s="536"/>
      <c r="G16" s="536"/>
      <c r="H16" s="536"/>
      <c r="I16" s="536"/>
      <c r="J16" s="116"/>
      <c r="K16" s="115"/>
      <c r="L16" s="113"/>
      <c r="M16" s="519"/>
      <c r="N16" s="188"/>
      <c r="O16" s="537"/>
      <c r="P16" s="85"/>
      <c r="Q16" s="85"/>
      <c r="R16" s="477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</row>
    <row r="17" spans="1:38" s="4" customFormat="1" ht="15" customHeight="1">
      <c r="A17" s="532"/>
      <c r="B17" s="533"/>
      <c r="C17" s="534"/>
      <c r="D17" s="151"/>
      <c r="E17" s="535"/>
      <c r="F17" s="536"/>
      <c r="G17" s="536"/>
      <c r="H17" s="536"/>
      <c r="I17" s="536"/>
      <c r="J17" s="116"/>
      <c r="K17" s="115"/>
      <c r="L17" s="113"/>
      <c r="M17" s="519"/>
      <c r="N17" s="188"/>
      <c r="O17" s="537"/>
      <c r="P17" s="85"/>
      <c r="Q17" s="85"/>
      <c r="R17" s="477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</row>
    <row r="18" spans="1:38" s="4" customFormat="1" ht="15" customHeight="1">
      <c r="A18" s="532"/>
      <c r="B18" s="533"/>
      <c r="C18" s="534"/>
      <c r="D18" s="151"/>
      <c r="E18" s="535"/>
      <c r="F18" s="536"/>
      <c r="G18" s="536"/>
      <c r="H18" s="536"/>
      <c r="I18" s="536"/>
      <c r="J18" s="116"/>
      <c r="K18" s="115"/>
      <c r="L18" s="113"/>
      <c r="M18" s="519"/>
      <c r="N18" s="188"/>
      <c r="O18" s="537"/>
      <c r="P18" s="85"/>
      <c r="Q18" s="85"/>
      <c r="R18" s="477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</row>
    <row r="19" spans="1:38" s="4" customFormat="1" ht="15" customHeight="1">
      <c r="A19" s="532"/>
      <c r="B19" s="533"/>
      <c r="C19" s="534"/>
      <c r="D19" s="151"/>
      <c r="E19" s="535"/>
      <c r="F19" s="536"/>
      <c r="G19" s="536"/>
      <c r="H19" s="536"/>
      <c r="I19" s="536"/>
      <c r="J19" s="116"/>
      <c r="K19" s="115"/>
      <c r="L19" s="113"/>
      <c r="M19" s="519"/>
      <c r="N19" s="188"/>
      <c r="O19" s="537"/>
      <c r="P19" s="85"/>
      <c r="Q19" s="85"/>
      <c r="R19" s="477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</row>
    <row r="20" spans="1:38" s="4" customFormat="1" ht="15" customHeight="1">
      <c r="A20" s="532"/>
      <c r="B20" s="533"/>
      <c r="C20" s="534"/>
      <c r="D20" s="151"/>
      <c r="E20" s="535"/>
      <c r="F20" s="536"/>
      <c r="G20" s="536"/>
      <c r="H20" s="536"/>
      <c r="I20" s="536"/>
      <c r="J20" s="116"/>
      <c r="K20" s="115"/>
      <c r="L20" s="113"/>
      <c r="M20" s="519"/>
      <c r="N20" s="188"/>
      <c r="O20" s="537"/>
      <c r="P20" s="85"/>
      <c r="Q20" s="85"/>
      <c r="R20" s="477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</row>
    <row r="21" spans="1:38" s="4" customFormat="1" ht="15" customHeight="1">
      <c r="A21" s="532"/>
      <c r="B21" s="533"/>
      <c r="C21" s="534"/>
      <c r="D21" s="151"/>
      <c r="E21" s="535"/>
      <c r="F21" s="536"/>
      <c r="G21" s="536"/>
      <c r="H21" s="536"/>
      <c r="I21" s="536"/>
      <c r="J21" s="116"/>
      <c r="K21" s="115"/>
      <c r="L21" s="113"/>
      <c r="M21" s="519"/>
      <c r="N21" s="188"/>
      <c r="O21" s="537"/>
      <c r="P21" s="85"/>
      <c r="Q21" s="85"/>
      <c r="R21" s="477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</row>
    <row r="22" spans="1:38" s="4" customFormat="1" ht="15" customHeight="1">
      <c r="A22" s="532"/>
      <c r="B22" s="533"/>
      <c r="C22" s="534"/>
      <c r="D22" s="151"/>
      <c r="E22" s="535"/>
      <c r="F22" s="536"/>
      <c r="G22" s="536"/>
      <c r="H22" s="536"/>
      <c r="I22" s="536"/>
      <c r="J22" s="116"/>
      <c r="K22" s="115"/>
      <c r="L22" s="113"/>
      <c r="M22" s="519"/>
      <c r="N22" s="188"/>
      <c r="O22" s="537"/>
      <c r="P22" s="85"/>
      <c r="Q22" s="85"/>
      <c r="R22" s="477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</row>
    <row r="23" spans="1:38" s="4" customFormat="1" ht="15" customHeight="1">
      <c r="A23" s="532"/>
      <c r="B23" s="533"/>
      <c r="C23" s="534"/>
      <c r="D23" s="151"/>
      <c r="E23" s="535"/>
      <c r="F23" s="536"/>
      <c r="G23" s="536"/>
      <c r="H23" s="536"/>
      <c r="I23" s="536"/>
      <c r="J23" s="116"/>
      <c r="K23" s="115"/>
      <c r="L23" s="113"/>
      <c r="M23" s="519"/>
      <c r="N23" s="188"/>
      <c r="O23" s="537"/>
      <c r="P23" s="85"/>
      <c r="Q23" s="85"/>
      <c r="R23" s="477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</row>
    <row r="24" spans="1:38" s="4" customFormat="1" ht="15" customHeight="1">
      <c r="A24" s="532"/>
      <c r="B24" s="533"/>
      <c r="C24" s="534"/>
      <c r="D24" s="151"/>
      <c r="E24" s="535"/>
      <c r="F24" s="536"/>
      <c r="G24" s="536"/>
      <c r="H24" s="536"/>
      <c r="I24" s="536"/>
      <c r="J24" s="116"/>
      <c r="K24" s="115"/>
      <c r="L24" s="113"/>
      <c r="M24" s="519"/>
      <c r="N24" s="188"/>
      <c r="O24" s="537"/>
      <c r="P24" s="85"/>
      <c r="Q24" s="85"/>
      <c r="R24" s="477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</row>
    <row r="25" spans="1:38" s="4" customFormat="1" ht="15" customHeight="1">
      <c r="A25" s="532"/>
      <c r="B25" s="533"/>
      <c r="C25" s="534"/>
      <c r="D25" s="151"/>
      <c r="E25" s="535"/>
      <c r="F25" s="536"/>
      <c r="G25" s="536"/>
      <c r="H25" s="536"/>
      <c r="I25" s="536"/>
      <c r="J25" s="116"/>
      <c r="K25" s="115"/>
      <c r="L25" s="113"/>
      <c r="M25" s="519"/>
      <c r="N25" s="188"/>
      <c r="O25" s="537"/>
      <c r="P25" s="85"/>
      <c r="Q25" s="85"/>
      <c r="R25" s="477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</row>
    <row r="26" spans="1:38" s="4" customFormat="1" ht="15" customHeight="1">
      <c r="A26" s="532"/>
      <c r="B26" s="533"/>
      <c r="C26" s="534"/>
      <c r="D26" s="151"/>
      <c r="E26" s="535"/>
      <c r="F26" s="536"/>
      <c r="G26" s="536"/>
      <c r="H26" s="536"/>
      <c r="I26" s="536"/>
      <c r="J26" s="116"/>
      <c r="K26" s="115"/>
      <c r="L26" s="113"/>
      <c r="M26" s="519"/>
      <c r="N26" s="188"/>
      <c r="O26" s="537"/>
      <c r="P26" s="85"/>
      <c r="Q26" s="85"/>
      <c r="R26" s="477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</row>
    <row r="27" spans="1:38" s="5" customFormat="1" ht="14.25">
      <c r="A27" s="30"/>
      <c r="B27" s="31"/>
      <c r="C27" s="32"/>
      <c r="D27" s="33"/>
      <c r="E27" s="34"/>
      <c r="F27" s="35"/>
      <c r="G27" s="35"/>
      <c r="H27" s="35"/>
      <c r="I27" s="35"/>
      <c r="J27" s="92"/>
      <c r="K27" s="92"/>
      <c r="L27" s="93"/>
      <c r="M27" s="92"/>
      <c r="N27" s="94"/>
      <c r="O27" s="95"/>
      <c r="Q27" s="16"/>
      <c r="R27" s="17"/>
      <c r="S27" s="16"/>
      <c r="T27" s="16"/>
      <c r="U27" s="16"/>
      <c r="V27" s="16"/>
      <c r="W27" s="16"/>
      <c r="X27" s="16"/>
      <c r="Y27" s="16"/>
      <c r="Z27" s="16"/>
      <c r="AA27" s="16"/>
    </row>
    <row r="28" spans="1:38" s="5" customFormat="1" ht="14.25">
      <c r="A28" s="30"/>
      <c r="B28" s="31"/>
      <c r="C28" s="32"/>
      <c r="D28" s="33"/>
      <c r="E28" s="34"/>
      <c r="F28" s="35"/>
      <c r="G28" s="35"/>
      <c r="H28" s="35"/>
      <c r="I28" s="35"/>
      <c r="J28" s="92"/>
      <c r="K28" s="92"/>
      <c r="L28" s="93"/>
      <c r="M28" s="92"/>
      <c r="N28" s="94"/>
      <c r="O28" s="95"/>
      <c r="Q28" s="16"/>
      <c r="R28" s="17"/>
      <c r="S28" s="16"/>
      <c r="T28" s="16"/>
      <c r="U28" s="16"/>
      <c r="V28" s="16"/>
      <c r="W28" s="16"/>
      <c r="X28" s="16"/>
      <c r="Y28" s="16"/>
      <c r="Z28" s="16"/>
      <c r="AA28" s="16"/>
    </row>
    <row r="29" spans="1:38" s="5" customFormat="1" ht="14.25">
      <c r="A29" s="471"/>
      <c r="B29" s="472"/>
      <c r="C29" s="38"/>
      <c r="D29" s="470"/>
      <c r="E29" s="40"/>
      <c r="F29" s="41"/>
      <c r="G29" s="41"/>
      <c r="H29" s="41"/>
      <c r="I29" s="41"/>
      <c r="J29" s="96"/>
      <c r="K29" s="96"/>
      <c r="L29" s="473"/>
      <c r="M29" s="96"/>
      <c r="N29" s="474"/>
      <c r="O29" s="475"/>
      <c r="Q29" s="16"/>
      <c r="R29" s="17"/>
      <c r="S29" s="16"/>
      <c r="T29" s="16"/>
      <c r="U29" s="16"/>
      <c r="V29" s="16"/>
      <c r="W29" s="16"/>
      <c r="X29" s="16"/>
      <c r="Y29" s="16"/>
      <c r="Z29" s="16"/>
      <c r="AA29" s="16"/>
    </row>
    <row r="30" spans="1:38" s="5" customFormat="1" ht="12" customHeight="1">
      <c r="A30" s="36" t="s">
        <v>623</v>
      </c>
      <c r="B30" s="37"/>
      <c r="C30" s="38"/>
      <c r="D30" s="39"/>
      <c r="E30" s="40"/>
      <c r="F30" s="41"/>
      <c r="G30" s="41"/>
      <c r="H30" s="41"/>
      <c r="I30" s="41"/>
      <c r="J30" s="96"/>
      <c r="K30" s="41"/>
      <c r="L30" s="41"/>
      <c r="M30" s="59"/>
      <c r="N30" s="96"/>
      <c r="O30" s="97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</row>
    <row r="31" spans="1:38" s="5" customFormat="1" ht="12" customHeight="1">
      <c r="A31" s="42" t="s">
        <v>624</v>
      </c>
      <c r="B31" s="36"/>
      <c r="C31" s="36"/>
      <c r="D31" s="36"/>
      <c r="F31" s="43" t="s">
        <v>625</v>
      </c>
      <c r="G31" s="17"/>
      <c r="H31" s="44"/>
      <c r="I31" s="55"/>
      <c r="J31" s="98"/>
      <c r="K31" s="99"/>
      <c r="L31" s="100"/>
      <c r="M31" s="100"/>
      <c r="N31" s="16"/>
      <c r="O31" s="101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</row>
    <row r="32" spans="1:38" s="5" customFormat="1" ht="12" customHeight="1">
      <c r="A32" s="36" t="s">
        <v>626</v>
      </c>
      <c r="B32" s="36"/>
      <c r="C32" s="36"/>
      <c r="D32" s="36"/>
      <c r="E32" s="45"/>
      <c r="F32" s="43" t="s">
        <v>627</v>
      </c>
      <c r="G32" s="17"/>
      <c r="H32" s="44"/>
      <c r="I32" s="55"/>
      <c r="J32" s="98"/>
      <c r="K32" s="99"/>
      <c r="L32" s="100"/>
      <c r="M32" s="100"/>
      <c r="N32" s="16"/>
      <c r="O32" s="101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</row>
    <row r="33" spans="1:38" s="5" customFormat="1" ht="12" customHeight="1">
      <c r="A33" s="36"/>
      <c r="B33" s="36"/>
      <c r="C33" s="36"/>
      <c r="D33" s="36"/>
      <c r="E33" s="45"/>
      <c r="F33" s="17"/>
      <c r="G33" s="17"/>
      <c r="H33" s="44"/>
      <c r="I33" s="55"/>
      <c r="J33" s="102"/>
      <c r="K33" s="99"/>
      <c r="L33" s="100"/>
      <c r="M33" s="17"/>
      <c r="N33" s="103"/>
      <c r="O33" s="7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</row>
    <row r="34" spans="1:38" ht="15">
      <c r="A34" s="11"/>
      <c r="B34" s="46" t="s">
        <v>628</v>
      </c>
      <c r="C34" s="46"/>
      <c r="D34" s="46"/>
      <c r="E34" s="46"/>
      <c r="F34" s="47"/>
      <c r="G34" s="45"/>
      <c r="H34" s="45"/>
      <c r="I34" s="104"/>
      <c r="J34" s="105"/>
      <c r="K34" s="106"/>
      <c r="L34" s="12"/>
      <c r="M34" s="12"/>
      <c r="N34" s="11"/>
      <c r="O34" s="74"/>
      <c r="R34" s="121"/>
      <c r="S34" s="16"/>
      <c r="T34" s="16"/>
      <c r="U34" s="16"/>
      <c r="V34" s="16"/>
      <c r="W34" s="16"/>
      <c r="X34" s="16"/>
      <c r="Y34" s="16"/>
      <c r="Z34" s="16"/>
    </row>
    <row r="35" spans="1:38" s="6" customFormat="1" ht="38.25">
      <c r="A35" s="20" t="s">
        <v>16</v>
      </c>
      <c r="B35" s="21" t="s">
        <v>588</v>
      </c>
      <c r="C35" s="21"/>
      <c r="D35" s="22" t="s">
        <v>601</v>
      </c>
      <c r="E35" s="21" t="s">
        <v>602</v>
      </c>
      <c r="F35" s="21" t="s">
        <v>603</v>
      </c>
      <c r="G35" s="21" t="s">
        <v>629</v>
      </c>
      <c r="H35" s="21" t="s">
        <v>605</v>
      </c>
      <c r="I35" s="21" t="s">
        <v>606</v>
      </c>
      <c r="J35" s="107" t="s">
        <v>607</v>
      </c>
      <c r="K35" s="83" t="s">
        <v>630</v>
      </c>
      <c r="L35" s="84" t="s">
        <v>609</v>
      </c>
      <c r="M35" s="108" t="s">
        <v>631</v>
      </c>
      <c r="N35" s="21" t="s">
        <v>632</v>
      </c>
      <c r="O35" s="21" t="s">
        <v>610</v>
      </c>
      <c r="P35" s="109" t="s">
        <v>611</v>
      </c>
      <c r="Q35" s="61"/>
      <c r="R35" s="59"/>
      <c r="S35" s="59"/>
      <c r="T35" s="59"/>
    </row>
    <row r="36" spans="1:38" s="7" customFormat="1" ht="14.25">
      <c r="A36" s="52">
        <v>79</v>
      </c>
      <c r="B36" s="51">
        <v>43767</v>
      </c>
      <c r="C36" s="51"/>
      <c r="D36" s="469" t="s">
        <v>3493</v>
      </c>
      <c r="E36" s="494" t="s">
        <v>615</v>
      </c>
      <c r="F36" s="494" t="s">
        <v>3543</v>
      </c>
      <c r="G36" s="50">
        <v>1505</v>
      </c>
      <c r="H36" s="50"/>
      <c r="I36" s="52" t="s">
        <v>3544</v>
      </c>
      <c r="J36" s="115" t="s">
        <v>617</v>
      </c>
      <c r="K36" s="115"/>
      <c r="L36" s="113"/>
      <c r="M36" s="50"/>
      <c r="N36" s="116"/>
      <c r="O36" s="116"/>
      <c r="P36" s="114"/>
      <c r="Q36" s="134"/>
      <c r="R36" s="495" t="s">
        <v>618</v>
      </c>
      <c r="T36" s="136"/>
      <c r="U36" s="136"/>
      <c r="V36" s="136"/>
      <c r="W36" s="136"/>
      <c r="X36" s="136"/>
      <c r="Y36" s="136"/>
      <c r="Z36" s="136"/>
    </row>
    <row r="37" spans="1:38" s="7" customFormat="1" ht="14.25">
      <c r="A37" s="48">
        <v>85</v>
      </c>
      <c r="B37" s="49">
        <v>43767</v>
      </c>
      <c r="C37" s="49"/>
      <c r="D37" s="468" t="s">
        <v>3545</v>
      </c>
      <c r="E37" s="466" t="s">
        <v>616</v>
      </c>
      <c r="F37" s="466">
        <v>1319</v>
      </c>
      <c r="G37" s="467">
        <v>1278</v>
      </c>
      <c r="H37" s="467">
        <v>1347.5</v>
      </c>
      <c r="I37" s="466" t="s">
        <v>3546</v>
      </c>
      <c r="J37" s="89" t="s">
        <v>3701</v>
      </c>
      <c r="K37" s="89">
        <f t="shared" ref="K37" si="6">H37-F37</f>
        <v>28.5</v>
      </c>
      <c r="L37" s="88">
        <f t="shared" ref="L37" si="7">K37/F37</f>
        <v>2.1607278241091737E-2</v>
      </c>
      <c r="M37" s="467"/>
      <c r="N37" s="89"/>
      <c r="O37" s="89" t="s">
        <v>613</v>
      </c>
      <c r="P37" s="90">
        <v>43770</v>
      </c>
      <c r="Q37" s="134"/>
      <c r="R37" s="495" t="s">
        <v>618</v>
      </c>
      <c r="T37" s="136"/>
      <c r="U37" s="136"/>
      <c r="V37" s="136"/>
      <c r="W37" s="136"/>
      <c r="X37" s="136"/>
      <c r="Y37" s="136"/>
      <c r="Z37" s="136"/>
    </row>
    <row r="38" spans="1:38" s="7" customFormat="1" ht="14.25">
      <c r="A38" s="52">
        <v>89</v>
      </c>
      <c r="B38" s="51">
        <v>43768</v>
      </c>
      <c r="C38" s="51"/>
      <c r="D38" s="469" t="s">
        <v>3629</v>
      </c>
      <c r="E38" s="494" t="s">
        <v>616</v>
      </c>
      <c r="F38" s="494" t="s">
        <v>3630</v>
      </c>
      <c r="G38" s="50">
        <v>194.5</v>
      </c>
      <c r="H38" s="50"/>
      <c r="I38" s="52">
        <v>210</v>
      </c>
      <c r="J38" s="115" t="s">
        <v>617</v>
      </c>
      <c r="K38" s="115"/>
      <c r="L38" s="113"/>
      <c r="M38" s="50"/>
      <c r="N38" s="116"/>
      <c r="O38" s="116"/>
      <c r="P38" s="114"/>
      <c r="Q38" s="134"/>
      <c r="R38" s="495" t="s">
        <v>618</v>
      </c>
      <c r="T38" s="136"/>
      <c r="U38" s="136"/>
      <c r="V38" s="136"/>
      <c r="W38" s="136"/>
      <c r="X38" s="136"/>
      <c r="Y38" s="136"/>
      <c r="Z38" s="136"/>
    </row>
    <row r="39" spans="1:38" s="7" customFormat="1" ht="14.25">
      <c r="A39" s="52">
        <v>90</v>
      </c>
      <c r="B39" s="51">
        <v>43769</v>
      </c>
      <c r="C39" s="51"/>
      <c r="D39" s="469" t="s">
        <v>3620</v>
      </c>
      <c r="E39" s="494" t="s">
        <v>616</v>
      </c>
      <c r="F39" s="494" t="s">
        <v>3669</v>
      </c>
      <c r="G39" s="50">
        <v>396</v>
      </c>
      <c r="H39" s="50"/>
      <c r="I39" s="52">
        <v>425</v>
      </c>
      <c r="J39" s="115" t="s">
        <v>617</v>
      </c>
      <c r="K39" s="115"/>
      <c r="L39" s="113"/>
      <c r="M39" s="50"/>
      <c r="N39" s="116"/>
      <c r="O39" s="116"/>
      <c r="P39" s="114"/>
      <c r="Q39" s="134"/>
      <c r="R39" s="495" t="s">
        <v>633</v>
      </c>
      <c r="T39" s="136"/>
      <c r="U39" s="136"/>
      <c r="V39" s="136"/>
      <c r="W39" s="136"/>
      <c r="X39" s="136"/>
      <c r="Y39" s="136"/>
      <c r="Z39" s="136"/>
    </row>
    <row r="40" spans="1:38" s="7" customFormat="1" ht="14.25">
      <c r="A40" s="52">
        <v>91</v>
      </c>
      <c r="B40" s="51">
        <v>43769</v>
      </c>
      <c r="C40" s="51"/>
      <c r="D40" s="469" t="s">
        <v>3670</v>
      </c>
      <c r="E40" s="494" t="s">
        <v>616</v>
      </c>
      <c r="F40" s="494" t="s">
        <v>3671</v>
      </c>
      <c r="G40" s="50">
        <v>1215</v>
      </c>
      <c r="H40" s="50"/>
      <c r="I40" s="52">
        <v>1280</v>
      </c>
      <c r="J40" s="115" t="s">
        <v>617</v>
      </c>
      <c r="K40" s="115"/>
      <c r="L40" s="113"/>
      <c r="M40" s="50"/>
      <c r="N40" s="116"/>
      <c r="O40" s="116"/>
      <c r="P40" s="114"/>
      <c r="Q40" s="134"/>
      <c r="R40" s="495" t="s">
        <v>633</v>
      </c>
      <c r="T40" s="136"/>
      <c r="U40" s="136"/>
      <c r="V40" s="136"/>
      <c r="W40" s="136"/>
      <c r="X40" s="136"/>
      <c r="Y40" s="136"/>
      <c r="Z40" s="136"/>
    </row>
    <row r="41" spans="1:38" s="7" customFormat="1" ht="14.25">
      <c r="A41" s="48">
        <v>92</v>
      </c>
      <c r="B41" s="49">
        <v>43770</v>
      </c>
      <c r="C41" s="49"/>
      <c r="D41" s="468" t="s">
        <v>3714</v>
      </c>
      <c r="E41" s="466" t="s">
        <v>615</v>
      </c>
      <c r="F41" s="466">
        <v>285</v>
      </c>
      <c r="G41" s="467">
        <v>289</v>
      </c>
      <c r="H41" s="467">
        <v>282</v>
      </c>
      <c r="I41" s="466">
        <v>276</v>
      </c>
      <c r="J41" s="89" t="s">
        <v>3715</v>
      </c>
      <c r="K41" s="89">
        <f>F41-H41</f>
        <v>3</v>
      </c>
      <c r="L41" s="88"/>
      <c r="M41" s="467">
        <f>N41*K41</f>
        <v>9000</v>
      </c>
      <c r="N41" s="89">
        <v>3000</v>
      </c>
      <c r="O41" s="89" t="s">
        <v>613</v>
      </c>
      <c r="P41" s="111">
        <v>43770</v>
      </c>
      <c r="Q41" s="134"/>
      <c r="R41" s="495" t="s">
        <v>633</v>
      </c>
      <c r="T41" s="136"/>
      <c r="U41" s="136"/>
      <c r="V41" s="136"/>
      <c r="W41" s="136"/>
      <c r="X41" s="136"/>
      <c r="Y41" s="136"/>
      <c r="Z41" s="136"/>
    </row>
    <row r="42" spans="1:38" s="7" customFormat="1" ht="14.25">
      <c r="A42" s="52">
        <v>93</v>
      </c>
      <c r="B42" s="51">
        <v>43770</v>
      </c>
      <c r="C42" s="51"/>
      <c r="D42" s="469" t="s">
        <v>3511</v>
      </c>
      <c r="E42" s="494" t="s">
        <v>615</v>
      </c>
      <c r="F42" s="494" t="s">
        <v>3719</v>
      </c>
      <c r="G42" s="50">
        <v>322</v>
      </c>
      <c r="H42" s="50"/>
      <c r="I42" s="494" t="s">
        <v>3720</v>
      </c>
      <c r="J42" s="115" t="s">
        <v>617</v>
      </c>
      <c r="K42" s="115"/>
      <c r="L42" s="113"/>
      <c r="M42" s="50"/>
      <c r="N42" s="116"/>
      <c r="O42" s="116"/>
      <c r="P42" s="114"/>
      <c r="Q42" s="134"/>
      <c r="R42" s="495" t="s">
        <v>614</v>
      </c>
      <c r="T42" s="136"/>
      <c r="U42" s="136"/>
      <c r="V42" s="136"/>
      <c r="W42" s="136"/>
      <c r="X42" s="136"/>
      <c r="Y42" s="136"/>
      <c r="Z42" s="136"/>
    </row>
    <row r="43" spans="1:38" s="7" customFormat="1" ht="14.25">
      <c r="A43" s="52"/>
      <c r="B43" s="51"/>
      <c r="C43" s="51"/>
      <c r="D43" s="469"/>
      <c r="E43" s="494"/>
      <c r="F43" s="494"/>
      <c r="G43" s="50"/>
      <c r="H43" s="50"/>
      <c r="I43" s="52"/>
      <c r="J43" s="115"/>
      <c r="K43" s="115"/>
      <c r="L43" s="113"/>
      <c r="M43" s="50"/>
      <c r="N43" s="116"/>
      <c r="O43" s="116"/>
      <c r="P43" s="114"/>
      <c r="Q43" s="134"/>
      <c r="R43" s="495"/>
      <c r="T43" s="136"/>
      <c r="U43" s="136"/>
      <c r="V43" s="136"/>
      <c r="W43" s="136"/>
      <c r="X43" s="136"/>
      <c r="Y43" s="136"/>
      <c r="Z43" s="136"/>
    </row>
    <row r="44" spans="1:38" s="7" customFormat="1" ht="14.25">
      <c r="A44" s="52"/>
      <c r="B44" s="51"/>
      <c r="C44" s="51"/>
      <c r="D44" s="469"/>
      <c r="E44" s="494"/>
      <c r="F44" s="494"/>
      <c r="G44" s="50"/>
      <c r="H44" s="50"/>
      <c r="I44" s="52"/>
      <c r="J44" s="115"/>
      <c r="K44" s="115"/>
      <c r="L44" s="113"/>
      <c r="M44" s="50"/>
      <c r="N44" s="116"/>
      <c r="O44" s="116"/>
      <c r="P44" s="114"/>
      <c r="Q44" s="134"/>
      <c r="R44" s="495"/>
      <c r="T44" s="136"/>
      <c r="U44" s="136"/>
      <c r="V44" s="136"/>
      <c r="W44" s="136"/>
      <c r="X44" s="136"/>
      <c r="Y44" s="136"/>
      <c r="Z44" s="136"/>
    </row>
    <row r="45" spans="1:38" s="7" customFormat="1" ht="14.25">
      <c r="A45" s="52"/>
      <c r="B45" s="51"/>
      <c r="C45" s="51"/>
      <c r="D45" s="469"/>
      <c r="E45" s="494"/>
      <c r="F45" s="494"/>
      <c r="G45" s="50"/>
      <c r="H45" s="50"/>
      <c r="I45" s="52"/>
      <c r="J45" s="115"/>
      <c r="K45" s="115"/>
      <c r="L45" s="113"/>
      <c r="M45" s="50"/>
      <c r="N45" s="116"/>
      <c r="O45" s="116"/>
      <c r="P45" s="114"/>
      <c r="Q45" s="134"/>
      <c r="R45" s="495"/>
      <c r="T45" s="136"/>
      <c r="U45" s="136"/>
      <c r="V45" s="136"/>
      <c r="W45" s="136"/>
      <c r="X45" s="136"/>
      <c r="Y45" s="136"/>
      <c r="Z45" s="136"/>
    </row>
    <row r="46" spans="1:38" s="7" customFormat="1" ht="14.25">
      <c r="A46" s="52"/>
      <c r="B46" s="51"/>
      <c r="C46" s="51"/>
      <c r="D46" s="469"/>
      <c r="E46" s="494"/>
      <c r="F46" s="494"/>
      <c r="G46" s="50"/>
      <c r="H46" s="50"/>
      <c r="I46" s="52"/>
      <c r="J46" s="115"/>
      <c r="K46" s="115"/>
      <c r="L46" s="113"/>
      <c r="M46" s="50"/>
      <c r="N46" s="116"/>
      <c r="O46" s="116"/>
      <c r="P46" s="114"/>
      <c r="Q46" s="134"/>
      <c r="R46" s="495"/>
      <c r="T46" s="136"/>
      <c r="U46" s="136"/>
      <c r="V46" s="136"/>
      <c r="W46" s="136"/>
      <c r="X46" s="136"/>
      <c r="Y46" s="136"/>
      <c r="Z46" s="136"/>
    </row>
    <row r="47" spans="1:38" s="7" customFormat="1" ht="14.25">
      <c r="A47" s="52"/>
      <c r="B47" s="51"/>
      <c r="C47" s="51"/>
      <c r="D47" s="469"/>
      <c r="E47" s="494"/>
      <c r="F47" s="494"/>
      <c r="G47" s="50"/>
      <c r="H47" s="50"/>
      <c r="I47" s="52"/>
      <c r="J47" s="115"/>
      <c r="K47" s="115"/>
      <c r="L47" s="113"/>
      <c r="M47" s="50"/>
      <c r="N47" s="116"/>
      <c r="O47" s="116"/>
      <c r="P47" s="114"/>
      <c r="Q47" s="134"/>
      <c r="R47" s="495"/>
      <c r="T47" s="136"/>
      <c r="U47" s="136"/>
      <c r="V47" s="136"/>
      <c r="W47" s="136"/>
      <c r="X47" s="136"/>
      <c r="Y47" s="136"/>
      <c r="Z47" s="136"/>
    </row>
    <row r="48" spans="1:38" s="7" customFormat="1" ht="14.25">
      <c r="A48" s="52"/>
      <c r="B48" s="51"/>
      <c r="C48" s="51"/>
      <c r="D48" s="469"/>
      <c r="E48" s="494"/>
      <c r="F48" s="494"/>
      <c r="G48" s="50"/>
      <c r="H48" s="50"/>
      <c r="I48" s="52"/>
      <c r="J48" s="115"/>
      <c r="K48" s="115"/>
      <c r="L48" s="113"/>
      <c r="M48" s="50"/>
      <c r="N48" s="116"/>
      <c r="O48" s="116"/>
      <c r="P48" s="114"/>
      <c r="Q48" s="134"/>
      <c r="R48" s="495"/>
      <c r="T48" s="136"/>
      <c r="U48" s="136"/>
      <c r="V48" s="136"/>
      <c r="W48" s="136"/>
      <c r="X48" s="136"/>
      <c r="Y48" s="136"/>
      <c r="Z48" s="136"/>
    </row>
    <row r="49" spans="1:38" s="7" customFormat="1" ht="14.25">
      <c r="A49" s="52"/>
      <c r="B49" s="51"/>
      <c r="C49" s="51"/>
      <c r="D49" s="469"/>
      <c r="E49" s="494"/>
      <c r="F49" s="494"/>
      <c r="G49" s="50"/>
      <c r="H49" s="50"/>
      <c r="I49" s="52"/>
      <c r="J49" s="115"/>
      <c r="K49" s="115"/>
      <c r="L49" s="113"/>
      <c r="M49" s="50"/>
      <c r="N49" s="116"/>
      <c r="O49" s="116"/>
      <c r="P49" s="114"/>
      <c r="Q49" s="134"/>
      <c r="R49" s="495"/>
      <c r="T49" s="136"/>
      <c r="U49" s="136"/>
      <c r="V49" s="136"/>
      <c r="W49" s="136"/>
      <c r="X49" s="136"/>
      <c r="Y49" s="136"/>
      <c r="Z49" s="136"/>
    </row>
    <row r="50" spans="1:38" s="7" customFormat="1" ht="14.25">
      <c r="A50" s="52"/>
      <c r="B50" s="51"/>
      <c r="C50" s="51"/>
      <c r="D50" s="469"/>
      <c r="E50" s="494"/>
      <c r="F50" s="494"/>
      <c r="G50" s="50"/>
      <c r="H50" s="50"/>
      <c r="I50" s="52"/>
      <c r="J50" s="115"/>
      <c r="K50" s="115"/>
      <c r="L50" s="113"/>
      <c r="M50" s="50"/>
      <c r="N50" s="116"/>
      <c r="O50" s="116"/>
      <c r="P50" s="114"/>
      <c r="Q50" s="134"/>
      <c r="R50" s="495"/>
      <c r="T50" s="136"/>
      <c r="U50" s="136"/>
      <c r="V50" s="136"/>
      <c r="W50" s="136"/>
      <c r="X50" s="136"/>
      <c r="Y50" s="136"/>
      <c r="Z50" s="136"/>
    </row>
    <row r="51" spans="1:38" s="8" customFormat="1" ht="14.25">
      <c r="A51" s="56"/>
      <c r="B51" s="57"/>
      <c r="C51" s="57"/>
      <c r="D51" s="58"/>
      <c r="E51" s="59"/>
      <c r="F51" s="59"/>
      <c r="G51" s="56"/>
      <c r="H51" s="56"/>
      <c r="I51" s="59"/>
      <c r="J51" s="117"/>
      <c r="K51" s="117"/>
      <c r="L51" s="118"/>
      <c r="M51" s="117"/>
      <c r="N51" s="117"/>
      <c r="O51" s="117"/>
      <c r="P51" s="54"/>
      <c r="Q51" s="137"/>
      <c r="R51" s="133"/>
      <c r="T51" s="78"/>
      <c r="U51" s="78"/>
      <c r="V51" s="78"/>
      <c r="W51" s="78"/>
      <c r="X51" s="78"/>
      <c r="Y51" s="78"/>
      <c r="Z51" s="78"/>
    </row>
    <row r="52" spans="1:38" s="8" customFormat="1">
      <c r="A52" s="36" t="s">
        <v>623</v>
      </c>
      <c r="B52" s="60"/>
      <c r="C52" s="60"/>
      <c r="D52" s="61"/>
      <c r="E52" s="55"/>
      <c r="F52" s="55"/>
      <c r="G52" s="53"/>
      <c r="H52" s="53"/>
      <c r="I52" s="55"/>
      <c r="J52" s="17"/>
      <c r="K52" s="117"/>
      <c r="L52" s="119"/>
      <c r="M52" s="117"/>
      <c r="N52" s="120"/>
      <c r="O52" s="117"/>
      <c r="P52" s="120"/>
      <c r="Q52" s="137"/>
      <c r="R52" s="133"/>
      <c r="T52" s="78"/>
      <c r="U52" s="78"/>
      <c r="V52" s="78"/>
      <c r="W52" s="78"/>
      <c r="X52" s="78"/>
      <c r="Y52" s="78"/>
      <c r="Z52" s="78"/>
    </row>
    <row r="53" spans="1:38" s="8" customFormat="1">
      <c r="A53" s="42" t="s">
        <v>624</v>
      </c>
      <c r="B53" s="36"/>
      <c r="C53" s="36"/>
      <c r="D53" s="36"/>
      <c r="E53" s="5"/>
      <c r="F53" s="43" t="s">
        <v>625</v>
      </c>
      <c r="G53" s="62"/>
      <c r="H53" s="63"/>
      <c r="I53" s="121"/>
      <c r="J53" s="17"/>
      <c r="K53" s="122"/>
      <c r="L53" s="123"/>
      <c r="M53" s="124"/>
      <c r="N53" s="125"/>
      <c r="O53" s="126"/>
      <c r="P53" s="5"/>
      <c r="Q53" s="120"/>
      <c r="R53" s="17"/>
      <c r="T53" s="78"/>
      <c r="U53" s="78"/>
      <c r="V53" s="78"/>
      <c r="W53" s="78"/>
      <c r="X53" s="78"/>
      <c r="Y53" s="78"/>
      <c r="Z53" s="78"/>
    </row>
    <row r="54" spans="1:38">
      <c r="A54" s="42"/>
      <c r="B54" s="36"/>
      <c r="C54" s="36"/>
      <c r="D54" s="36"/>
      <c r="E54" s="45"/>
      <c r="F54" s="43" t="s">
        <v>627</v>
      </c>
      <c r="G54" s="62"/>
      <c r="H54" s="63"/>
      <c r="I54" s="121"/>
      <c r="J54" s="17"/>
      <c r="K54" s="122"/>
      <c r="L54" s="123"/>
      <c r="M54" s="124"/>
      <c r="N54" s="125"/>
      <c r="O54" s="126"/>
      <c r="P54" s="5"/>
      <c r="Q54" s="138"/>
      <c r="R54" s="17"/>
      <c r="S54" s="16"/>
      <c r="T54" s="16"/>
      <c r="U54" s="16"/>
      <c r="V54" s="16"/>
      <c r="W54" s="16"/>
      <c r="X54" s="16"/>
      <c r="Y54" s="16"/>
      <c r="Z54" s="16"/>
    </row>
    <row r="55" spans="1:38" s="5" customFormat="1" ht="12" customHeight="1">
      <c r="A55" s="36"/>
      <c r="B55" s="36"/>
      <c r="C55" s="36"/>
      <c r="D55" s="36"/>
      <c r="E55" s="45"/>
      <c r="F55" s="17"/>
      <c r="G55" s="17"/>
      <c r="H55" s="44"/>
      <c r="I55" s="55"/>
      <c r="J55" s="102"/>
      <c r="K55" s="99"/>
      <c r="L55" s="100"/>
      <c r="M55" s="17"/>
      <c r="N55" s="103"/>
      <c r="O55" s="7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</row>
    <row r="56" spans="1:38" ht="15" customHeight="1">
      <c r="A56" s="64" t="s">
        <v>636</v>
      </c>
      <c r="B56" s="64"/>
      <c r="C56" s="64"/>
      <c r="D56" s="64"/>
      <c r="E56" s="45"/>
      <c r="F56" s="17"/>
      <c r="G56" s="12"/>
      <c r="H56" s="17"/>
      <c r="I56" s="12"/>
      <c r="J56" s="127"/>
      <c r="K56" s="12"/>
      <c r="L56" s="12"/>
      <c r="M56" s="12"/>
      <c r="N56" s="12"/>
      <c r="O56" s="128"/>
      <c r="Q56" s="11"/>
      <c r="R56" s="12"/>
      <c r="S56" s="16"/>
      <c r="T56" s="16"/>
      <c r="U56" s="16"/>
      <c r="V56" s="16"/>
      <c r="W56" s="16"/>
      <c r="X56" s="16"/>
      <c r="Y56" s="16"/>
      <c r="Z56" s="16"/>
      <c r="AA56" s="16"/>
    </row>
    <row r="57" spans="1:38" ht="44.25" customHeight="1">
      <c r="A57" s="21" t="s">
        <v>16</v>
      </c>
      <c r="B57" s="21" t="s">
        <v>588</v>
      </c>
      <c r="C57" s="21"/>
      <c r="D57" s="22" t="s">
        <v>601</v>
      </c>
      <c r="E57" s="21" t="s">
        <v>602</v>
      </c>
      <c r="F57" s="21" t="s">
        <v>603</v>
      </c>
      <c r="G57" s="21" t="s">
        <v>629</v>
      </c>
      <c r="H57" s="21" t="s">
        <v>605</v>
      </c>
      <c r="I57" s="21" t="s">
        <v>606</v>
      </c>
      <c r="J57" s="20" t="s">
        <v>607</v>
      </c>
      <c r="K57" s="108" t="s">
        <v>637</v>
      </c>
      <c r="L57" s="108" t="s">
        <v>631</v>
      </c>
      <c r="M57" s="21" t="s">
        <v>632</v>
      </c>
      <c r="N57" s="20" t="s">
        <v>610</v>
      </c>
      <c r="O57" s="129" t="s">
        <v>611</v>
      </c>
      <c r="P57" s="5"/>
      <c r="Q57" s="16"/>
      <c r="R57" s="17"/>
      <c r="S57" s="16"/>
      <c r="T57" s="16"/>
      <c r="U57" s="16"/>
      <c r="V57" s="16"/>
      <c r="W57" s="16"/>
      <c r="X57" s="16"/>
      <c r="Y57" s="16"/>
      <c r="Z57" s="5"/>
      <c r="AA57" s="5"/>
      <c r="AB57" s="5"/>
    </row>
    <row r="58" spans="1:38" s="9" customFormat="1" ht="14.25">
      <c r="A58" s="553">
        <v>1</v>
      </c>
      <c r="B58" s="554">
        <v>43768</v>
      </c>
      <c r="C58" s="514"/>
      <c r="D58" s="151" t="s">
        <v>3621</v>
      </c>
      <c r="E58" s="513" t="s">
        <v>615</v>
      </c>
      <c r="F58" s="496" t="s">
        <v>3623</v>
      </c>
      <c r="G58" s="513">
        <v>3360</v>
      </c>
      <c r="H58" s="513"/>
      <c r="I58" s="513">
        <v>3040</v>
      </c>
      <c r="J58" s="554" t="s">
        <v>617</v>
      </c>
      <c r="K58" s="112"/>
      <c r="L58" s="556"/>
      <c r="M58" s="556"/>
      <c r="N58" s="556"/>
      <c r="O58" s="558"/>
      <c r="P58" s="4"/>
      <c r="Q58" s="4"/>
      <c r="R58" s="477" t="s">
        <v>618</v>
      </c>
      <c r="S58" s="6"/>
      <c r="Y58" s="6"/>
      <c r="Z58" s="6"/>
    </row>
    <row r="59" spans="1:38" s="9" customFormat="1" ht="14.25">
      <c r="A59" s="553"/>
      <c r="B59" s="554"/>
      <c r="C59" s="514"/>
      <c r="D59" s="151" t="s">
        <v>3622</v>
      </c>
      <c r="E59" s="513" t="s">
        <v>615</v>
      </c>
      <c r="F59" s="497" t="s">
        <v>3624</v>
      </c>
      <c r="G59" s="513"/>
      <c r="H59" s="513"/>
      <c r="I59" s="513"/>
      <c r="J59" s="554"/>
      <c r="K59" s="112"/>
      <c r="L59" s="557"/>
      <c r="M59" s="557"/>
      <c r="N59" s="557"/>
      <c r="O59" s="559"/>
      <c r="P59" s="4"/>
      <c r="Q59" s="4"/>
      <c r="R59" s="477" t="s">
        <v>618</v>
      </c>
      <c r="S59" s="6"/>
      <c r="Y59" s="6"/>
      <c r="Z59" s="6"/>
    </row>
    <row r="60" spans="1:38" s="9" customFormat="1" ht="14.25">
      <c r="A60" s="553">
        <v>2</v>
      </c>
      <c r="B60" s="554">
        <v>43768</v>
      </c>
      <c r="C60" s="514"/>
      <c r="D60" s="151" t="s">
        <v>3625</v>
      </c>
      <c r="E60" s="513" t="s">
        <v>616</v>
      </c>
      <c r="F60" s="496" t="s">
        <v>3627</v>
      </c>
      <c r="G60" s="513">
        <v>1418</v>
      </c>
      <c r="H60" s="513"/>
      <c r="I60" s="513">
        <v>1550</v>
      </c>
      <c r="J60" s="554" t="s">
        <v>617</v>
      </c>
      <c r="K60" s="112"/>
      <c r="L60" s="556"/>
      <c r="M60" s="556"/>
      <c r="N60" s="556"/>
      <c r="O60" s="558"/>
      <c r="P60" s="4"/>
      <c r="Q60" s="4"/>
      <c r="R60" s="477" t="s">
        <v>618</v>
      </c>
      <c r="S60" s="6"/>
      <c r="Y60" s="6"/>
      <c r="Z60" s="6"/>
    </row>
    <row r="61" spans="1:38" s="9" customFormat="1" ht="14.25">
      <c r="A61" s="553"/>
      <c r="B61" s="554"/>
      <c r="C61" s="514"/>
      <c r="D61" s="151" t="s">
        <v>3626</v>
      </c>
      <c r="E61" s="513" t="s">
        <v>615</v>
      </c>
      <c r="F61" s="497" t="s">
        <v>3628</v>
      </c>
      <c r="G61" s="513"/>
      <c r="H61" s="513"/>
      <c r="I61" s="513"/>
      <c r="J61" s="554"/>
      <c r="K61" s="112"/>
      <c r="L61" s="557"/>
      <c r="M61" s="557"/>
      <c r="N61" s="557"/>
      <c r="O61" s="559"/>
      <c r="P61" s="4"/>
      <c r="Q61" s="4"/>
      <c r="R61" s="477" t="s">
        <v>618</v>
      </c>
      <c r="S61" s="6"/>
      <c r="Y61" s="6"/>
      <c r="Z61" s="6"/>
    </row>
    <row r="62" spans="1:38" s="9" customFormat="1" ht="14.25">
      <c r="A62" s="568">
        <v>3</v>
      </c>
      <c r="B62" s="569">
        <v>43768</v>
      </c>
      <c r="C62" s="518"/>
      <c r="D62" s="27" t="s">
        <v>3631</v>
      </c>
      <c r="E62" s="517" t="s">
        <v>616</v>
      </c>
      <c r="F62" s="493">
        <v>2715</v>
      </c>
      <c r="G62" s="517">
        <v>2640</v>
      </c>
      <c r="H62" s="517">
        <v>2747.5</v>
      </c>
      <c r="I62" s="517">
        <v>2900</v>
      </c>
      <c r="J62" s="569" t="s">
        <v>3700</v>
      </c>
      <c r="K62" s="110">
        <f t="shared" ref="K62" si="8">H62-F62</f>
        <v>32.5</v>
      </c>
      <c r="L62" s="564">
        <f>M62*27.5</f>
        <v>5500</v>
      </c>
      <c r="M62" s="564">
        <v>200</v>
      </c>
      <c r="N62" s="564" t="s">
        <v>613</v>
      </c>
      <c r="O62" s="566">
        <v>43770</v>
      </c>
      <c r="P62" s="4"/>
      <c r="Q62" s="4"/>
      <c r="R62" s="477" t="s">
        <v>633</v>
      </c>
      <c r="S62" s="6"/>
      <c r="Y62" s="6"/>
      <c r="Z62" s="6"/>
    </row>
    <row r="63" spans="1:38" s="9" customFormat="1" ht="14.25">
      <c r="A63" s="568"/>
      <c r="B63" s="569"/>
      <c r="C63" s="518"/>
      <c r="D63" s="27" t="s">
        <v>3632</v>
      </c>
      <c r="E63" s="517" t="s">
        <v>615</v>
      </c>
      <c r="F63" s="465" t="s">
        <v>3699</v>
      </c>
      <c r="G63" s="517"/>
      <c r="H63" s="517">
        <v>60</v>
      </c>
      <c r="I63" s="517"/>
      <c r="J63" s="569"/>
      <c r="K63" s="110">
        <f>F63-H63</f>
        <v>-5</v>
      </c>
      <c r="L63" s="565"/>
      <c r="M63" s="565"/>
      <c r="N63" s="565"/>
      <c r="O63" s="567"/>
      <c r="P63" s="4"/>
      <c r="Q63" s="4"/>
      <c r="R63" s="477" t="s">
        <v>633</v>
      </c>
      <c r="S63" s="6"/>
      <c r="Y63" s="6"/>
      <c r="Z63" s="6"/>
    </row>
    <row r="64" spans="1:38" s="9" customFormat="1" ht="14.25">
      <c r="A64" s="568">
        <v>4</v>
      </c>
      <c r="B64" s="569">
        <v>43769</v>
      </c>
      <c r="C64" s="518"/>
      <c r="D64" s="27" t="s">
        <v>3668</v>
      </c>
      <c r="E64" s="517" t="s">
        <v>616</v>
      </c>
      <c r="F64" s="493">
        <v>738</v>
      </c>
      <c r="G64" s="517">
        <v>718</v>
      </c>
      <c r="H64" s="517">
        <v>743.5</v>
      </c>
      <c r="I64" s="517">
        <v>760</v>
      </c>
      <c r="J64" s="569" t="s">
        <v>3494</v>
      </c>
      <c r="K64" s="110">
        <f t="shared" ref="K64" si="9">H64-F64</f>
        <v>5.5</v>
      </c>
      <c r="L64" s="564">
        <f>M64*5</f>
        <v>6000</v>
      </c>
      <c r="M64" s="564">
        <v>1200</v>
      </c>
      <c r="N64" s="564" t="s">
        <v>613</v>
      </c>
      <c r="O64" s="566">
        <v>43770</v>
      </c>
      <c r="P64" s="4"/>
      <c r="Q64" s="4"/>
      <c r="R64" s="477" t="s">
        <v>618</v>
      </c>
      <c r="S64" s="6"/>
      <c r="Y64" s="6"/>
      <c r="Z64" s="6"/>
    </row>
    <row r="65" spans="1:26" s="9" customFormat="1" ht="14.25">
      <c r="A65" s="568"/>
      <c r="B65" s="569"/>
      <c r="C65" s="518"/>
      <c r="D65" s="27" t="s">
        <v>3672</v>
      </c>
      <c r="E65" s="517" t="s">
        <v>615</v>
      </c>
      <c r="F65" s="465" t="s">
        <v>3702</v>
      </c>
      <c r="G65" s="517"/>
      <c r="H65" s="517">
        <v>18</v>
      </c>
      <c r="I65" s="517"/>
      <c r="J65" s="569"/>
      <c r="K65" s="110">
        <f>F65-H65</f>
        <v>-0.5</v>
      </c>
      <c r="L65" s="565"/>
      <c r="M65" s="565"/>
      <c r="N65" s="565"/>
      <c r="O65" s="567"/>
      <c r="P65" s="4"/>
      <c r="Q65" s="4"/>
      <c r="R65" s="477" t="s">
        <v>618</v>
      </c>
      <c r="S65" s="6"/>
      <c r="Y65" s="6"/>
      <c r="Z65" s="6"/>
    </row>
    <row r="66" spans="1:26" s="9" customFormat="1" ht="14.25">
      <c r="A66" s="553">
        <v>5</v>
      </c>
      <c r="B66" s="554">
        <v>43770</v>
      </c>
      <c r="C66" s="514"/>
      <c r="D66" s="151" t="s">
        <v>3633</v>
      </c>
      <c r="E66" s="513" t="s">
        <v>615</v>
      </c>
      <c r="F66" s="496" t="s">
        <v>3717</v>
      </c>
      <c r="G66" s="513">
        <v>12060</v>
      </c>
      <c r="H66" s="513"/>
      <c r="I66" s="513">
        <v>11700</v>
      </c>
      <c r="J66" s="554" t="s">
        <v>617</v>
      </c>
      <c r="K66" s="112"/>
      <c r="L66" s="553"/>
      <c r="M66" s="553"/>
      <c r="N66" s="553"/>
      <c r="O66" s="562"/>
      <c r="P66" s="4"/>
      <c r="Q66" s="4"/>
      <c r="R66" s="477" t="s">
        <v>618</v>
      </c>
      <c r="S66" s="6"/>
      <c r="Y66" s="6"/>
      <c r="Z66" s="6"/>
    </row>
    <row r="67" spans="1:26" s="9" customFormat="1" ht="14.25">
      <c r="A67" s="553"/>
      <c r="B67" s="554"/>
      <c r="C67" s="514"/>
      <c r="D67" s="151" t="s">
        <v>3716</v>
      </c>
      <c r="E67" s="513" t="s">
        <v>615</v>
      </c>
      <c r="F67" s="497" t="s">
        <v>3718</v>
      </c>
      <c r="G67" s="513"/>
      <c r="H67" s="513"/>
      <c r="I67" s="513"/>
      <c r="J67" s="554"/>
      <c r="K67" s="112"/>
      <c r="L67" s="553"/>
      <c r="M67" s="553"/>
      <c r="N67" s="553"/>
      <c r="O67" s="563"/>
      <c r="P67" s="4"/>
      <c r="Q67" s="4"/>
      <c r="R67" s="477" t="s">
        <v>618</v>
      </c>
      <c r="S67" s="6"/>
      <c r="Y67" s="6"/>
      <c r="Z67" s="6"/>
    </row>
    <row r="68" spans="1:26" s="9" customFormat="1" ht="14.25">
      <c r="A68" s="553">
        <v>6</v>
      </c>
      <c r="B68" s="554"/>
      <c r="C68" s="514"/>
      <c r="D68" s="151"/>
      <c r="E68" s="513"/>
      <c r="F68" s="496"/>
      <c r="G68" s="513"/>
      <c r="H68" s="513"/>
      <c r="I68" s="513"/>
      <c r="J68" s="554"/>
      <c r="K68" s="112"/>
      <c r="L68" s="553"/>
      <c r="M68" s="553"/>
      <c r="N68" s="553"/>
      <c r="O68" s="555"/>
      <c r="P68" s="4"/>
      <c r="Q68" s="4"/>
      <c r="R68" s="133"/>
      <c r="S68" s="6"/>
      <c r="Y68" s="6"/>
      <c r="Z68" s="6"/>
    </row>
    <row r="69" spans="1:26" s="9" customFormat="1" ht="14.25">
      <c r="A69" s="553"/>
      <c r="B69" s="554"/>
      <c r="C69" s="514"/>
      <c r="D69" s="151"/>
      <c r="E69" s="513"/>
      <c r="F69" s="497"/>
      <c r="G69" s="513"/>
      <c r="H69" s="513"/>
      <c r="I69" s="513"/>
      <c r="J69" s="554"/>
      <c r="K69" s="112"/>
      <c r="L69" s="553"/>
      <c r="M69" s="553"/>
      <c r="N69" s="553"/>
      <c r="O69" s="553"/>
      <c r="P69" s="4"/>
      <c r="Q69" s="4"/>
      <c r="R69" s="133"/>
      <c r="S69" s="6"/>
      <c r="Y69" s="6"/>
      <c r="Z69" s="6"/>
    </row>
    <row r="70" spans="1:26" s="9" customFormat="1" ht="14.25">
      <c r="A70" s="553"/>
      <c r="B70" s="554"/>
      <c r="C70" s="514"/>
      <c r="D70" s="151"/>
      <c r="E70" s="513"/>
      <c r="F70" s="496"/>
      <c r="G70" s="513"/>
      <c r="H70" s="513"/>
      <c r="I70" s="513"/>
      <c r="J70" s="554"/>
      <c r="K70" s="112"/>
      <c r="L70" s="553"/>
      <c r="M70" s="553"/>
      <c r="N70" s="553"/>
      <c r="O70" s="555"/>
      <c r="P70" s="130"/>
      <c r="Q70" s="130"/>
      <c r="R70" s="133"/>
      <c r="S70" s="6"/>
      <c r="Y70" s="6"/>
      <c r="Z70" s="6"/>
    </row>
    <row r="71" spans="1:26" s="9" customFormat="1" ht="14.25">
      <c r="A71" s="553"/>
      <c r="B71" s="554"/>
      <c r="C71" s="514"/>
      <c r="D71" s="151"/>
      <c r="E71" s="513"/>
      <c r="F71" s="497"/>
      <c r="G71" s="513"/>
      <c r="H71" s="513"/>
      <c r="I71" s="513"/>
      <c r="J71" s="554"/>
      <c r="K71" s="531"/>
      <c r="L71" s="553"/>
      <c r="M71" s="553"/>
      <c r="N71" s="553"/>
      <c r="O71" s="553"/>
      <c r="P71" s="130"/>
      <c r="Q71" s="130"/>
      <c r="R71" s="133"/>
      <c r="S71" s="6"/>
      <c r="Y71" s="6"/>
      <c r="Z71" s="6"/>
    </row>
    <row r="72" spans="1:26" s="9" customFormat="1" ht="14.25">
      <c r="A72" s="553"/>
      <c r="B72" s="554"/>
      <c r="C72" s="514"/>
      <c r="D72" s="151"/>
      <c r="E72" s="513"/>
      <c r="F72" s="496"/>
      <c r="G72" s="513"/>
      <c r="H72" s="513"/>
      <c r="I72" s="513"/>
      <c r="J72" s="554"/>
      <c r="K72" s="112"/>
      <c r="L72" s="553"/>
      <c r="M72" s="553"/>
      <c r="N72" s="553"/>
      <c r="O72" s="555"/>
      <c r="P72" s="4"/>
      <c r="Q72" s="4"/>
      <c r="R72" s="133"/>
      <c r="S72" s="6"/>
      <c r="Y72" s="6"/>
      <c r="Z72" s="6"/>
    </row>
    <row r="73" spans="1:26" s="9" customFormat="1" ht="14.25">
      <c r="A73" s="553"/>
      <c r="B73" s="554"/>
      <c r="C73" s="514"/>
      <c r="D73" s="151"/>
      <c r="E73" s="513"/>
      <c r="F73" s="497"/>
      <c r="G73" s="513"/>
      <c r="H73" s="513"/>
      <c r="I73" s="513"/>
      <c r="J73" s="554"/>
      <c r="K73" s="112"/>
      <c r="L73" s="553"/>
      <c r="M73" s="553"/>
      <c r="N73" s="553"/>
      <c r="O73" s="553"/>
      <c r="P73" s="4"/>
      <c r="Q73" s="4"/>
      <c r="R73" s="133"/>
      <c r="S73" s="6"/>
      <c r="Y73" s="6"/>
      <c r="Z73" s="6"/>
    </row>
    <row r="74" spans="1:26" s="9" customFormat="1" ht="14.25">
      <c r="A74" s="553"/>
      <c r="B74" s="554"/>
      <c r="C74" s="514"/>
      <c r="D74" s="151"/>
      <c r="E74" s="513"/>
      <c r="F74" s="496"/>
      <c r="G74" s="513"/>
      <c r="H74" s="513"/>
      <c r="I74" s="513"/>
      <c r="J74" s="554"/>
      <c r="K74" s="112"/>
      <c r="L74" s="553"/>
      <c r="M74" s="553"/>
      <c r="N74" s="553"/>
      <c r="O74" s="562"/>
      <c r="P74" s="4"/>
      <c r="Q74" s="4"/>
      <c r="R74" s="477"/>
      <c r="S74" s="6"/>
      <c r="Y74" s="6"/>
      <c r="Z74" s="6"/>
    </row>
    <row r="75" spans="1:26" s="9" customFormat="1" ht="14.25">
      <c r="A75" s="553"/>
      <c r="B75" s="554"/>
      <c r="C75" s="514"/>
      <c r="D75" s="151"/>
      <c r="E75" s="513"/>
      <c r="F75" s="497"/>
      <c r="G75" s="513"/>
      <c r="H75" s="513"/>
      <c r="I75" s="513"/>
      <c r="J75" s="554"/>
      <c r="K75" s="112"/>
      <c r="L75" s="553"/>
      <c r="M75" s="553"/>
      <c r="N75" s="553"/>
      <c r="O75" s="563"/>
      <c r="P75" s="4"/>
      <c r="Q75" s="4"/>
      <c r="R75" s="477"/>
      <c r="S75" s="6"/>
      <c r="Y75" s="6"/>
      <c r="Z75" s="6"/>
    </row>
    <row r="76" spans="1:26" s="9" customFormat="1" ht="14.25">
      <c r="A76" s="553"/>
      <c r="B76" s="554"/>
      <c r="C76" s="514"/>
      <c r="D76" s="151"/>
      <c r="E76" s="513"/>
      <c r="F76" s="496"/>
      <c r="G76" s="513"/>
      <c r="H76" s="513"/>
      <c r="I76" s="513"/>
      <c r="J76" s="554"/>
      <c r="K76" s="112"/>
      <c r="L76" s="553"/>
      <c r="M76" s="553"/>
      <c r="N76" s="553"/>
      <c r="O76" s="555"/>
      <c r="P76" s="4"/>
      <c r="Q76" s="4"/>
      <c r="R76" s="477"/>
      <c r="S76" s="6"/>
      <c r="Y76" s="6"/>
      <c r="Z76" s="6"/>
    </row>
    <row r="77" spans="1:26" s="9" customFormat="1" ht="14.25">
      <c r="A77" s="553"/>
      <c r="B77" s="554"/>
      <c r="C77" s="514"/>
      <c r="D77" s="151"/>
      <c r="E77" s="513"/>
      <c r="F77" s="497"/>
      <c r="G77" s="513"/>
      <c r="H77" s="513"/>
      <c r="I77" s="513"/>
      <c r="J77" s="554"/>
      <c r="K77" s="112"/>
      <c r="L77" s="553"/>
      <c r="M77" s="553"/>
      <c r="N77" s="553"/>
      <c r="O77" s="553"/>
      <c r="P77" s="4"/>
      <c r="Q77" s="4"/>
      <c r="R77" s="477"/>
      <c r="S77" s="6"/>
      <c r="Y77" s="6"/>
      <c r="Z77" s="6"/>
    </row>
    <row r="78" spans="1:26" s="9" customFormat="1" ht="14.25">
      <c r="A78" s="553"/>
      <c r="B78" s="554"/>
      <c r="C78" s="514"/>
      <c r="D78" s="151"/>
      <c r="E78" s="513"/>
      <c r="F78" s="496"/>
      <c r="G78" s="513"/>
      <c r="H78" s="513"/>
      <c r="I78" s="513"/>
      <c r="J78" s="554"/>
      <c r="K78" s="112"/>
      <c r="L78" s="553"/>
      <c r="M78" s="553"/>
      <c r="N78" s="553"/>
      <c r="O78" s="555"/>
      <c r="P78" s="130"/>
      <c r="Q78" s="130"/>
      <c r="R78" s="477"/>
      <c r="S78" s="6"/>
      <c r="Y78" s="6"/>
      <c r="Z78" s="6"/>
    </row>
    <row r="79" spans="1:26" s="9" customFormat="1" ht="14.25">
      <c r="A79" s="553"/>
      <c r="B79" s="554"/>
      <c r="C79" s="514"/>
      <c r="D79" s="151"/>
      <c r="E79" s="513"/>
      <c r="F79" s="497"/>
      <c r="G79" s="513"/>
      <c r="H79" s="513"/>
      <c r="I79" s="513"/>
      <c r="J79" s="554"/>
      <c r="K79" s="531"/>
      <c r="L79" s="553"/>
      <c r="M79" s="553"/>
      <c r="N79" s="553"/>
      <c r="O79" s="553"/>
      <c r="P79" s="130"/>
      <c r="Q79" s="130"/>
      <c r="R79" s="477"/>
      <c r="S79" s="6"/>
      <c r="Y79" s="6"/>
      <c r="Z79" s="6"/>
    </row>
    <row r="80" spans="1:26" s="9" customFormat="1" ht="14.25">
      <c r="A80" s="553"/>
      <c r="B80" s="554"/>
      <c r="C80" s="514"/>
      <c r="D80" s="151"/>
      <c r="E80" s="513"/>
      <c r="F80" s="496"/>
      <c r="G80" s="513"/>
      <c r="H80" s="513"/>
      <c r="I80" s="513"/>
      <c r="J80" s="554"/>
      <c r="K80" s="112"/>
      <c r="L80" s="553"/>
      <c r="M80" s="553"/>
      <c r="N80" s="553"/>
      <c r="O80" s="562"/>
      <c r="P80" s="4"/>
      <c r="Q80" s="4"/>
      <c r="R80" s="477"/>
      <c r="S80" s="6"/>
      <c r="Y80" s="6"/>
      <c r="Z80" s="6"/>
    </row>
    <row r="81" spans="1:34" s="9" customFormat="1" ht="14.25">
      <c r="A81" s="553"/>
      <c r="B81" s="554"/>
      <c r="C81" s="514"/>
      <c r="D81" s="151"/>
      <c r="E81" s="513"/>
      <c r="F81" s="497"/>
      <c r="G81" s="513"/>
      <c r="H81" s="513"/>
      <c r="I81" s="513"/>
      <c r="J81" s="554"/>
      <c r="K81" s="112"/>
      <c r="L81" s="553"/>
      <c r="M81" s="553"/>
      <c r="N81" s="553"/>
      <c r="O81" s="563"/>
      <c r="P81" s="4"/>
      <c r="Q81" s="4"/>
      <c r="R81" s="477"/>
      <c r="S81" s="6"/>
      <c r="Y81" s="6"/>
      <c r="Z81" s="6"/>
    </row>
    <row r="82" spans="1:34" s="9" customFormat="1" ht="14.25">
      <c r="A82" s="553"/>
      <c r="B82" s="554"/>
      <c r="C82" s="514"/>
      <c r="D82" s="151"/>
      <c r="E82" s="513"/>
      <c r="F82" s="496"/>
      <c r="G82" s="513"/>
      <c r="H82" s="513"/>
      <c r="I82" s="513"/>
      <c r="J82" s="554"/>
      <c r="K82" s="112"/>
      <c r="L82" s="553"/>
      <c r="M82" s="553"/>
      <c r="N82" s="553"/>
      <c r="O82" s="555"/>
      <c r="P82" s="4"/>
      <c r="Q82" s="4"/>
      <c r="R82" s="477"/>
      <c r="S82" s="6"/>
      <c r="Y82" s="6"/>
      <c r="Z82" s="6"/>
    </row>
    <row r="83" spans="1:34" s="9" customFormat="1" ht="14.25">
      <c r="A83" s="553"/>
      <c r="B83" s="554"/>
      <c r="C83" s="514"/>
      <c r="D83" s="151"/>
      <c r="E83" s="513"/>
      <c r="F83" s="497"/>
      <c r="G83" s="513"/>
      <c r="H83" s="513"/>
      <c r="I83" s="513"/>
      <c r="J83" s="554"/>
      <c r="K83" s="112"/>
      <c r="L83" s="553"/>
      <c r="M83" s="553"/>
      <c r="N83" s="553"/>
      <c r="O83" s="553"/>
      <c r="P83" s="4"/>
      <c r="Q83" s="4"/>
      <c r="R83" s="477"/>
      <c r="S83" s="6"/>
      <c r="Y83" s="6"/>
      <c r="Z83" s="6"/>
    </row>
    <row r="84" spans="1:34" s="9" customFormat="1" ht="14.25" customHeight="1">
      <c r="A84" s="553"/>
      <c r="B84" s="554"/>
      <c r="C84" s="514"/>
      <c r="D84" s="151"/>
      <c r="E84" s="513"/>
      <c r="F84" s="496"/>
      <c r="G84" s="513"/>
      <c r="H84" s="513"/>
      <c r="I84" s="513"/>
      <c r="J84" s="554"/>
      <c r="K84" s="112"/>
      <c r="L84" s="556"/>
      <c r="M84" s="556"/>
      <c r="N84" s="556"/>
      <c r="O84" s="560"/>
      <c r="P84" s="4"/>
      <c r="Q84" s="4"/>
      <c r="R84" s="477"/>
      <c r="S84" s="6"/>
      <c r="Y84" s="6"/>
      <c r="Z84" s="6"/>
    </row>
    <row r="85" spans="1:34" s="9" customFormat="1" ht="14.25" customHeight="1">
      <c r="A85" s="553"/>
      <c r="B85" s="554"/>
      <c r="C85" s="514"/>
      <c r="D85" s="151"/>
      <c r="E85" s="513"/>
      <c r="F85" s="497"/>
      <c r="G85" s="513"/>
      <c r="H85" s="513"/>
      <c r="I85" s="513"/>
      <c r="J85" s="554"/>
      <c r="K85" s="112"/>
      <c r="L85" s="557"/>
      <c r="M85" s="557"/>
      <c r="N85" s="557"/>
      <c r="O85" s="561"/>
      <c r="P85" s="4"/>
      <c r="Q85" s="4"/>
      <c r="R85" s="477"/>
      <c r="S85" s="6"/>
      <c r="Y85" s="6"/>
      <c r="Z85" s="6"/>
    </row>
    <row r="86" spans="1:34" s="9" customFormat="1" ht="14.25" customHeight="1">
      <c r="A86" s="553"/>
      <c r="B86" s="554"/>
      <c r="C86" s="514"/>
      <c r="D86" s="151"/>
      <c r="E86" s="513"/>
      <c r="F86" s="496"/>
      <c r="G86" s="513"/>
      <c r="H86" s="513"/>
      <c r="I86" s="513"/>
      <c r="J86" s="554"/>
      <c r="K86" s="112"/>
      <c r="L86" s="556"/>
      <c r="M86" s="556"/>
      <c r="N86" s="556"/>
      <c r="O86" s="558"/>
      <c r="P86" s="4"/>
      <c r="Q86" s="4"/>
      <c r="R86" s="477"/>
      <c r="S86" s="6"/>
      <c r="Y86" s="6"/>
      <c r="Z86" s="6"/>
    </row>
    <row r="87" spans="1:34" s="9" customFormat="1" ht="14.25">
      <c r="A87" s="553"/>
      <c r="B87" s="554"/>
      <c r="C87" s="514"/>
      <c r="D87" s="151"/>
      <c r="E87" s="513"/>
      <c r="F87" s="497"/>
      <c r="G87" s="513"/>
      <c r="H87" s="513"/>
      <c r="I87" s="513"/>
      <c r="J87" s="554"/>
      <c r="K87" s="112"/>
      <c r="L87" s="557"/>
      <c r="M87" s="557"/>
      <c r="N87" s="557"/>
      <c r="O87" s="559"/>
      <c r="P87" s="4"/>
      <c r="Q87" s="4"/>
      <c r="R87" s="477"/>
      <c r="S87" s="6"/>
      <c r="Y87" s="6"/>
      <c r="Z87" s="6"/>
    </row>
    <row r="88" spans="1:34" s="9" customFormat="1" ht="15">
      <c r="A88" s="513"/>
      <c r="B88" s="514"/>
      <c r="C88" s="514"/>
      <c r="D88" s="151"/>
      <c r="E88" s="513"/>
      <c r="F88" s="497"/>
      <c r="G88" s="513"/>
      <c r="H88" s="513"/>
      <c r="I88" s="513"/>
      <c r="J88" s="514"/>
      <c r="K88" s="112"/>
      <c r="L88" s="510"/>
      <c r="M88" s="510"/>
      <c r="N88" s="510"/>
      <c r="O88" s="511"/>
      <c r="P88" s="4"/>
      <c r="Q88" s="4"/>
      <c r="R88" s="133"/>
      <c r="S88" s="6"/>
      <c r="Y88" s="6"/>
      <c r="Z88" s="6"/>
    </row>
    <row r="89" spans="1:34" s="9" customFormat="1" ht="15">
      <c r="A89" s="513"/>
      <c r="B89" s="514"/>
      <c r="C89" s="514"/>
      <c r="D89" s="151"/>
      <c r="E89" s="513"/>
      <c r="F89" s="496"/>
      <c r="G89" s="513"/>
      <c r="H89" s="513"/>
      <c r="I89" s="513"/>
      <c r="J89" s="514"/>
      <c r="K89" s="112"/>
      <c r="L89" s="515"/>
      <c r="M89" s="515"/>
      <c r="N89" s="515"/>
      <c r="O89" s="516"/>
      <c r="P89" s="4"/>
      <c r="Q89" s="4"/>
      <c r="R89" s="133"/>
      <c r="S89" s="6"/>
      <c r="Y89" s="6"/>
      <c r="Z89" s="6"/>
    </row>
    <row r="90" spans="1:34">
      <c r="A90" s="65"/>
      <c r="B90" s="66"/>
      <c r="C90" s="67"/>
      <c r="D90" s="68"/>
      <c r="E90" s="69"/>
      <c r="F90" s="70"/>
      <c r="G90" s="70"/>
      <c r="H90" s="70"/>
      <c r="I90" s="70"/>
      <c r="J90" s="17"/>
      <c r="K90" s="131"/>
      <c r="L90" s="131"/>
      <c r="M90" s="17"/>
      <c r="N90" s="16"/>
      <c r="O90" s="132"/>
      <c r="P90" s="5"/>
      <c r="Q90" s="16"/>
      <c r="R90" s="17"/>
      <c r="S90" s="16"/>
      <c r="T90" s="16"/>
      <c r="U90" s="16"/>
      <c r="V90" s="16"/>
      <c r="W90" s="16"/>
      <c r="X90" s="16"/>
      <c r="Y90" s="16"/>
    </row>
    <row r="91" spans="1:34" s="8" customFormat="1" ht="15">
      <c r="A91" s="71" t="s">
        <v>638</v>
      </c>
      <c r="B91" s="71"/>
      <c r="C91" s="71"/>
      <c r="D91" s="71"/>
      <c r="E91" s="72"/>
      <c r="F91" s="70"/>
      <c r="G91" s="70"/>
      <c r="H91" s="70"/>
      <c r="I91" s="70"/>
      <c r="J91" s="74"/>
      <c r="K91" s="12"/>
      <c r="L91" s="12"/>
      <c r="M91" s="12"/>
      <c r="N91" s="11"/>
      <c r="O91" s="74"/>
      <c r="P91" s="5"/>
      <c r="Q91" s="16"/>
      <c r="R91" s="17"/>
      <c r="S91" s="130"/>
      <c r="T91" s="143"/>
      <c r="U91" s="143"/>
      <c r="V91" s="142"/>
      <c r="W91" s="142"/>
      <c r="X91" s="142"/>
      <c r="Y91" s="142"/>
    </row>
    <row r="92" spans="1:34" s="8" customFormat="1" ht="38.25">
      <c r="A92" s="21" t="s">
        <v>16</v>
      </c>
      <c r="B92" s="21" t="s">
        <v>588</v>
      </c>
      <c r="C92" s="21"/>
      <c r="D92" s="22" t="s">
        <v>601</v>
      </c>
      <c r="E92" s="21" t="s">
        <v>602</v>
      </c>
      <c r="F92" s="21" t="s">
        <v>603</v>
      </c>
      <c r="G92" s="73" t="s">
        <v>629</v>
      </c>
      <c r="H92" s="21" t="s">
        <v>605</v>
      </c>
      <c r="I92" s="21" t="s">
        <v>606</v>
      </c>
      <c r="J92" s="20" t="s">
        <v>607</v>
      </c>
      <c r="K92" s="20" t="s">
        <v>639</v>
      </c>
      <c r="L92" s="108" t="s">
        <v>631</v>
      </c>
      <c r="M92" s="21" t="s">
        <v>632</v>
      </c>
      <c r="N92" s="21" t="s">
        <v>610</v>
      </c>
      <c r="O92" s="22" t="s">
        <v>611</v>
      </c>
      <c r="P92" s="5"/>
      <c r="Q92" s="11"/>
      <c r="R92" s="17"/>
      <c r="S92" s="63"/>
      <c r="T92" s="142"/>
      <c r="U92" s="142"/>
      <c r="V92" s="142"/>
      <c r="W92" s="142"/>
      <c r="X92" s="142"/>
      <c r="Y92" s="142"/>
    </row>
    <row r="93" spans="1:34" s="6" customFormat="1" ht="14.25">
      <c r="A93" s="553">
        <v>1</v>
      </c>
      <c r="B93" s="554">
        <v>43770</v>
      </c>
      <c r="C93" s="514"/>
      <c r="D93" s="151" t="s">
        <v>3703</v>
      </c>
      <c r="E93" s="513" t="s">
        <v>616</v>
      </c>
      <c r="F93" s="497" t="s">
        <v>3705</v>
      </c>
      <c r="G93" s="513"/>
      <c r="H93" s="513"/>
      <c r="I93" s="513"/>
      <c r="J93" s="554" t="s">
        <v>617</v>
      </c>
      <c r="K93" s="112"/>
      <c r="L93" s="553"/>
      <c r="M93" s="553"/>
      <c r="N93" s="553"/>
      <c r="O93" s="555"/>
      <c r="P93" s="4"/>
      <c r="Q93" s="4"/>
      <c r="R93" s="477" t="s">
        <v>618</v>
      </c>
      <c r="Z93" s="9"/>
      <c r="AA93" s="9"/>
      <c r="AB93" s="9"/>
      <c r="AC93" s="9"/>
      <c r="AD93" s="9"/>
      <c r="AE93" s="9"/>
      <c r="AF93" s="9"/>
      <c r="AG93" s="9"/>
      <c r="AH93" s="9"/>
    </row>
    <row r="94" spans="1:34" s="6" customFormat="1" ht="14.25">
      <c r="A94" s="553"/>
      <c r="B94" s="554"/>
      <c r="C94" s="514"/>
      <c r="D94" s="151" t="s">
        <v>3704</v>
      </c>
      <c r="E94" s="513" t="s">
        <v>615</v>
      </c>
      <c r="F94" s="497" t="s">
        <v>3706</v>
      </c>
      <c r="G94" s="513"/>
      <c r="H94" s="513"/>
      <c r="I94" s="513"/>
      <c r="J94" s="554"/>
      <c r="K94" s="112"/>
      <c r="L94" s="553"/>
      <c r="M94" s="553"/>
      <c r="N94" s="553"/>
      <c r="O94" s="553"/>
      <c r="P94" s="4"/>
      <c r="Q94" s="4"/>
      <c r="R94" s="477" t="s">
        <v>618</v>
      </c>
      <c r="Z94" s="9"/>
      <c r="AA94" s="9"/>
      <c r="AB94" s="9"/>
      <c r="AC94" s="9"/>
      <c r="AD94" s="9"/>
      <c r="AE94" s="9"/>
      <c r="AF94" s="9"/>
      <c r="AG94" s="9"/>
      <c r="AH94" s="9"/>
    </row>
    <row r="95" spans="1:34" s="6" customFormat="1" ht="14.25">
      <c r="A95" s="553">
        <v>2</v>
      </c>
      <c r="B95" s="554">
        <v>43770</v>
      </c>
      <c r="C95" s="514"/>
      <c r="D95" s="151" t="s">
        <v>3710</v>
      </c>
      <c r="E95" s="513" t="s">
        <v>616</v>
      </c>
      <c r="F95" s="497" t="s">
        <v>3713</v>
      </c>
      <c r="G95" s="513"/>
      <c r="H95" s="513"/>
      <c r="I95" s="513"/>
      <c r="J95" s="554" t="s">
        <v>617</v>
      </c>
      <c r="K95" s="112"/>
      <c r="L95" s="553"/>
      <c r="M95" s="553"/>
      <c r="N95" s="553"/>
      <c r="O95" s="555"/>
      <c r="P95" s="4"/>
      <c r="Q95" s="4"/>
      <c r="R95" s="477" t="s">
        <v>633</v>
      </c>
      <c r="Z95" s="9"/>
      <c r="AA95" s="9"/>
      <c r="AB95" s="9"/>
      <c r="AC95" s="9"/>
      <c r="AD95" s="9"/>
      <c r="AE95" s="9"/>
      <c r="AF95" s="9"/>
      <c r="AG95" s="9"/>
      <c r="AH95" s="9"/>
    </row>
    <row r="96" spans="1:34" s="6" customFormat="1" ht="14.25">
      <c r="A96" s="553"/>
      <c r="B96" s="554"/>
      <c r="C96" s="514"/>
      <c r="D96" s="151" t="s">
        <v>3711</v>
      </c>
      <c r="E96" s="513" t="s">
        <v>615</v>
      </c>
      <c r="F96" s="497" t="s">
        <v>3712</v>
      </c>
      <c r="G96" s="513"/>
      <c r="H96" s="513"/>
      <c r="I96" s="513"/>
      <c r="J96" s="554"/>
      <c r="K96" s="112"/>
      <c r="L96" s="553"/>
      <c r="M96" s="553"/>
      <c r="N96" s="553"/>
      <c r="O96" s="553"/>
      <c r="P96" s="4"/>
      <c r="Q96" s="4"/>
      <c r="R96" s="477" t="s">
        <v>633</v>
      </c>
      <c r="Z96" s="9"/>
      <c r="AA96" s="9"/>
      <c r="AB96" s="9"/>
      <c r="AC96" s="9"/>
      <c r="AD96" s="9"/>
      <c r="AE96" s="9"/>
      <c r="AF96" s="9"/>
      <c r="AG96" s="9"/>
      <c r="AH96" s="9"/>
    </row>
    <row r="97" spans="1:34" s="6" customFormat="1" ht="14.25">
      <c r="A97" s="520">
        <v>3</v>
      </c>
      <c r="B97" s="514">
        <v>43770</v>
      </c>
      <c r="C97" s="514"/>
      <c r="D97" s="151" t="s">
        <v>3707</v>
      </c>
      <c r="E97" s="520" t="s">
        <v>616</v>
      </c>
      <c r="F97" s="496" t="s">
        <v>3708</v>
      </c>
      <c r="G97" s="520">
        <v>130</v>
      </c>
      <c r="H97" s="520"/>
      <c r="I97" s="520" t="s">
        <v>3709</v>
      </c>
      <c r="J97" s="521" t="s">
        <v>617</v>
      </c>
      <c r="K97" s="521"/>
      <c r="L97" s="521"/>
      <c r="M97" s="521"/>
      <c r="N97" s="520"/>
      <c r="O97" s="522"/>
      <c r="P97" s="4"/>
      <c r="Q97" s="4"/>
      <c r="R97" s="477" t="s">
        <v>618</v>
      </c>
      <c r="Z97" s="9"/>
      <c r="AA97" s="9"/>
      <c r="AB97" s="9"/>
      <c r="AC97" s="9"/>
      <c r="AD97" s="9"/>
      <c r="AE97" s="9"/>
      <c r="AF97" s="9"/>
      <c r="AG97" s="9"/>
      <c r="AH97" s="9"/>
    </row>
    <row r="98" spans="1:34" s="6" customFormat="1" ht="15">
      <c r="A98" s="520"/>
      <c r="B98" s="514"/>
      <c r="C98" s="514"/>
      <c r="D98" s="151"/>
      <c r="E98" s="520"/>
      <c r="F98" s="496"/>
      <c r="G98" s="520"/>
      <c r="H98" s="520"/>
      <c r="I98" s="520"/>
      <c r="J98" s="521"/>
      <c r="K98" s="521"/>
      <c r="L98" s="521"/>
      <c r="M98" s="521"/>
      <c r="N98" s="520"/>
      <c r="O98" s="523"/>
      <c r="P98" s="4"/>
      <c r="Q98" s="4"/>
      <c r="R98" s="477"/>
      <c r="Z98" s="9"/>
      <c r="AA98" s="9"/>
      <c r="AB98" s="9"/>
      <c r="AC98" s="9"/>
      <c r="AD98" s="9"/>
      <c r="AE98" s="9"/>
      <c r="AF98" s="9"/>
      <c r="AG98" s="9"/>
      <c r="AH98" s="9"/>
    </row>
    <row r="99" spans="1:34" s="6" customFormat="1" ht="14.25">
      <c r="A99" s="553"/>
      <c r="B99" s="554"/>
      <c r="C99" s="514"/>
      <c r="D99" s="151"/>
      <c r="E99" s="513"/>
      <c r="F99" s="497"/>
      <c r="G99" s="513"/>
      <c r="H99" s="513"/>
      <c r="I99" s="513"/>
      <c r="J99" s="554"/>
      <c r="K99" s="524"/>
      <c r="L99" s="553"/>
      <c r="M99" s="553"/>
      <c r="N99" s="553"/>
      <c r="O99" s="555"/>
      <c r="P99" s="4"/>
      <c r="Q99" s="4"/>
      <c r="R99" s="477"/>
      <c r="Z99" s="9"/>
      <c r="AA99" s="9"/>
      <c r="AB99" s="9"/>
      <c r="AC99" s="9"/>
      <c r="AD99" s="9"/>
      <c r="AE99" s="9"/>
      <c r="AF99" s="9"/>
      <c r="AG99" s="9"/>
      <c r="AH99" s="9"/>
    </row>
    <row r="100" spans="1:34" s="6" customFormat="1" ht="14.25">
      <c r="A100" s="553"/>
      <c r="B100" s="554"/>
      <c r="C100" s="514"/>
      <c r="D100" s="151"/>
      <c r="E100" s="513"/>
      <c r="F100" s="497"/>
      <c r="G100" s="513"/>
      <c r="H100" s="513"/>
      <c r="I100" s="513"/>
      <c r="J100" s="554"/>
      <c r="K100" s="524"/>
      <c r="L100" s="553"/>
      <c r="M100" s="553"/>
      <c r="N100" s="553"/>
      <c r="O100" s="553"/>
      <c r="P100" s="4"/>
      <c r="Q100" s="4"/>
      <c r="R100" s="477"/>
      <c r="Z100" s="9"/>
      <c r="AA100" s="9"/>
      <c r="AB100" s="9"/>
      <c r="AC100" s="9"/>
      <c r="AD100" s="9"/>
      <c r="AE100" s="9"/>
      <c r="AF100" s="9"/>
      <c r="AG100" s="9"/>
      <c r="AH100" s="9"/>
    </row>
    <row r="101" spans="1:34" s="6" customFormat="1" ht="14.25">
      <c r="A101" s="520"/>
      <c r="B101" s="514"/>
      <c r="C101" s="514"/>
      <c r="D101" s="151"/>
      <c r="E101" s="520"/>
      <c r="F101" s="496"/>
      <c r="G101" s="520"/>
      <c r="H101" s="520"/>
      <c r="I101" s="520"/>
      <c r="J101" s="521"/>
      <c r="K101" s="521"/>
      <c r="L101" s="521"/>
      <c r="M101" s="521"/>
      <c r="N101" s="520"/>
      <c r="O101" s="522"/>
      <c r="P101" s="4"/>
      <c r="Q101" s="4"/>
      <c r="R101" s="477"/>
      <c r="Z101" s="9"/>
      <c r="AA101" s="9"/>
      <c r="AB101" s="9"/>
      <c r="AC101" s="9"/>
      <c r="AD101" s="9"/>
      <c r="AE101" s="9"/>
      <c r="AF101" s="9"/>
      <c r="AG101" s="9"/>
      <c r="AH101" s="9"/>
    </row>
    <row r="102" spans="1:34" s="6" customFormat="1" ht="14.25">
      <c r="A102" s="525"/>
      <c r="B102" s="526"/>
      <c r="C102" s="526"/>
      <c r="D102" s="146"/>
      <c r="E102" s="525"/>
      <c r="F102" s="525"/>
      <c r="G102" s="525"/>
      <c r="H102" s="525"/>
      <c r="I102" s="525"/>
      <c r="J102" s="524"/>
      <c r="K102" s="524"/>
      <c r="L102" s="524"/>
      <c r="M102" s="524"/>
      <c r="N102" s="527"/>
      <c r="O102" s="528"/>
      <c r="P102" s="4"/>
      <c r="Q102" s="4"/>
      <c r="R102" s="477"/>
      <c r="Z102" s="9"/>
      <c r="AA102" s="9"/>
      <c r="AB102" s="9"/>
      <c r="AC102" s="9"/>
      <c r="AD102" s="9"/>
      <c r="AE102" s="9"/>
      <c r="AF102" s="9"/>
      <c r="AG102" s="9"/>
      <c r="AH102" s="9"/>
    </row>
    <row r="103" spans="1:34" s="6" customFormat="1" ht="14.25">
      <c r="A103" s="520"/>
      <c r="B103" s="514"/>
      <c r="C103" s="514"/>
      <c r="D103" s="151"/>
      <c r="E103" s="520"/>
      <c r="F103" s="496"/>
      <c r="G103" s="520"/>
      <c r="H103" s="520"/>
      <c r="I103" s="520"/>
      <c r="J103" s="521"/>
      <c r="K103" s="521"/>
      <c r="L103" s="521"/>
      <c r="M103" s="521"/>
      <c r="N103" s="520"/>
      <c r="O103" s="522"/>
      <c r="P103" s="4"/>
      <c r="Q103" s="4"/>
      <c r="R103" s="477"/>
      <c r="Z103" s="9"/>
      <c r="AA103" s="9"/>
      <c r="AB103" s="9"/>
      <c r="AC103" s="9"/>
      <c r="AD103" s="9"/>
      <c r="AE103" s="9"/>
      <c r="AF103" s="9"/>
      <c r="AG103" s="9"/>
      <c r="AH103" s="9"/>
    </row>
    <row r="104" spans="1:34" s="6" customFormat="1" ht="15">
      <c r="A104" s="525"/>
      <c r="B104" s="526"/>
      <c r="C104" s="526"/>
      <c r="D104" s="146"/>
      <c r="E104" s="525"/>
      <c r="F104" s="525"/>
      <c r="G104" s="525"/>
      <c r="H104" s="525"/>
      <c r="I104" s="525"/>
      <c r="J104" s="524"/>
      <c r="K104" s="524"/>
      <c r="L104" s="524"/>
      <c r="M104" s="524"/>
      <c r="N104" s="527"/>
      <c r="O104" s="529"/>
      <c r="P104" s="4"/>
      <c r="Q104" s="4"/>
      <c r="R104" s="477"/>
      <c r="Z104" s="9"/>
      <c r="AA104" s="9"/>
      <c r="AB104" s="9"/>
      <c r="AC104" s="9"/>
      <c r="AD104" s="9"/>
      <c r="AE104" s="9"/>
      <c r="AF104" s="9"/>
      <c r="AG104" s="9"/>
      <c r="AH104" s="9"/>
    </row>
    <row r="105" spans="1:34" s="6" customFormat="1" ht="14.25">
      <c r="A105" s="520"/>
      <c r="B105" s="514"/>
      <c r="C105" s="514"/>
      <c r="D105" s="151"/>
      <c r="E105" s="520"/>
      <c r="F105" s="496"/>
      <c r="G105" s="520"/>
      <c r="H105" s="520"/>
      <c r="I105" s="520"/>
      <c r="J105" s="521"/>
      <c r="K105" s="521"/>
      <c r="L105" s="521"/>
      <c r="M105" s="521"/>
      <c r="N105" s="520"/>
      <c r="O105" s="522"/>
      <c r="P105" s="4"/>
      <c r="Q105" s="4"/>
      <c r="R105" s="477"/>
      <c r="Z105" s="9"/>
      <c r="AA105" s="9"/>
      <c r="AB105" s="9"/>
      <c r="AC105" s="9"/>
      <c r="AD105" s="9"/>
      <c r="AE105" s="9"/>
      <c r="AF105" s="9"/>
      <c r="AG105" s="9"/>
      <c r="AH105" s="9"/>
    </row>
    <row r="106" spans="1:34" s="6" customFormat="1" ht="15">
      <c r="A106" s="525"/>
      <c r="B106" s="526"/>
      <c r="C106" s="526"/>
      <c r="D106" s="146"/>
      <c r="E106" s="525"/>
      <c r="F106" s="525"/>
      <c r="G106" s="525"/>
      <c r="H106" s="525"/>
      <c r="I106" s="525"/>
      <c r="J106" s="524"/>
      <c r="K106" s="524"/>
      <c r="L106" s="524"/>
      <c r="M106" s="524"/>
      <c r="N106" s="527"/>
      <c r="O106" s="529"/>
      <c r="P106" s="4"/>
      <c r="Q106" s="4"/>
      <c r="R106" s="477"/>
      <c r="Z106" s="9"/>
      <c r="AA106" s="9"/>
      <c r="AB106" s="9"/>
      <c r="AC106" s="9"/>
      <c r="AD106" s="9"/>
      <c r="AE106" s="9"/>
      <c r="AF106" s="9"/>
      <c r="AG106" s="9"/>
      <c r="AH106" s="9"/>
    </row>
    <row r="107" spans="1:34" s="6" customFormat="1" ht="15">
      <c r="A107" s="525"/>
      <c r="B107" s="526"/>
      <c r="C107" s="526"/>
      <c r="D107" s="146"/>
      <c r="E107" s="525"/>
      <c r="F107" s="525"/>
      <c r="G107" s="525"/>
      <c r="H107" s="525"/>
      <c r="I107" s="525"/>
      <c r="J107" s="524"/>
      <c r="K107" s="524"/>
      <c r="L107" s="524"/>
      <c r="M107" s="524"/>
      <c r="N107" s="527"/>
      <c r="O107" s="529"/>
      <c r="P107" s="4"/>
      <c r="Q107" s="4"/>
      <c r="R107" s="477"/>
      <c r="Z107" s="9"/>
      <c r="AA107" s="9"/>
      <c r="AB107" s="9"/>
      <c r="AC107" s="9"/>
      <c r="AD107" s="9"/>
      <c r="AE107" s="9"/>
      <c r="AF107" s="9"/>
      <c r="AG107" s="9"/>
      <c r="AH107" s="9"/>
    </row>
    <row r="108" spans="1:34" s="6" customFormat="1" ht="14.25">
      <c r="A108" s="525"/>
      <c r="B108" s="526"/>
      <c r="C108" s="526"/>
      <c r="D108" s="146"/>
      <c r="E108" s="525"/>
      <c r="F108" s="512"/>
      <c r="G108" s="525"/>
      <c r="H108" s="525"/>
      <c r="I108" s="525"/>
      <c r="J108" s="524"/>
      <c r="K108" s="524"/>
      <c r="L108" s="524"/>
      <c r="M108" s="524"/>
      <c r="N108" s="530"/>
      <c r="O108" s="528"/>
      <c r="P108" s="4"/>
      <c r="Q108" s="4"/>
      <c r="R108" s="477"/>
      <c r="Z108" s="9"/>
      <c r="AA108" s="9"/>
      <c r="AB108" s="9"/>
      <c r="AC108" s="9"/>
      <c r="AD108" s="9"/>
      <c r="AE108" s="9"/>
      <c r="AF108" s="9"/>
      <c r="AG108" s="9"/>
      <c r="AH108" s="9"/>
    </row>
    <row r="109" spans="1:34" s="6" customFormat="1" ht="14.25">
      <c r="A109" s="525"/>
      <c r="B109" s="526"/>
      <c r="C109" s="526"/>
      <c r="D109" s="146"/>
      <c r="E109" s="525"/>
      <c r="F109" s="512"/>
      <c r="G109" s="525"/>
      <c r="H109" s="525"/>
      <c r="I109" s="525"/>
      <c r="J109" s="524"/>
      <c r="K109" s="524"/>
      <c r="L109" s="524"/>
      <c r="M109" s="524"/>
      <c r="N109" s="530"/>
      <c r="O109" s="528"/>
      <c r="P109" s="4"/>
      <c r="Q109" s="4"/>
      <c r="R109" s="477"/>
      <c r="Z109" s="9"/>
      <c r="AA109" s="9"/>
      <c r="AB109" s="9"/>
      <c r="AC109" s="9"/>
      <c r="AD109" s="9"/>
      <c r="AE109" s="9"/>
      <c r="AF109" s="9"/>
      <c r="AG109" s="9"/>
      <c r="AH109" s="9"/>
    </row>
    <row r="110" spans="1:34" s="5" customFormat="1" ht="14.25">
      <c r="A110" s="144"/>
      <c r="B110" s="145"/>
      <c r="C110" s="145"/>
      <c r="D110" s="146"/>
      <c r="E110" s="147"/>
      <c r="F110" s="147"/>
      <c r="G110" s="144"/>
      <c r="H110" s="144"/>
      <c r="I110" s="147"/>
      <c r="J110" s="112"/>
      <c r="K110" s="112"/>
      <c r="L110" s="180"/>
      <c r="M110" s="112"/>
      <c r="N110" s="181"/>
      <c r="O110" s="182"/>
      <c r="P110" s="130"/>
      <c r="Q110" s="130"/>
      <c r="R110" s="135"/>
      <c r="S110" s="16"/>
      <c r="T110" s="16"/>
      <c r="U110" s="16"/>
      <c r="V110" s="16"/>
      <c r="W110" s="16"/>
      <c r="X110" s="16"/>
      <c r="Y110" s="16"/>
      <c r="Z110"/>
      <c r="AA110"/>
      <c r="AB110"/>
      <c r="AC110"/>
      <c r="AD110"/>
      <c r="AE110"/>
      <c r="AF110"/>
      <c r="AG110"/>
      <c r="AH110"/>
    </row>
    <row r="111" spans="1:34" ht="15">
      <c r="A111" s="148" t="s">
        <v>640</v>
      </c>
      <c r="B111" s="149"/>
      <c r="C111" s="149"/>
      <c r="D111" s="150"/>
      <c r="E111" s="47"/>
      <c r="F111" s="45"/>
      <c r="G111" s="45"/>
      <c r="H111" s="104"/>
      <c r="I111" s="183"/>
      <c r="J111" s="184"/>
      <c r="K111" s="17"/>
      <c r="L111" s="17"/>
      <c r="M111" s="17"/>
      <c r="N111" s="11"/>
      <c r="O111" s="74"/>
      <c r="Q111" s="11"/>
      <c r="R111" s="17"/>
      <c r="S111" s="16"/>
      <c r="T111" s="16"/>
      <c r="U111" s="16"/>
      <c r="V111" s="16"/>
      <c r="W111" s="16"/>
      <c r="X111" s="16"/>
      <c r="Y111" s="16"/>
    </row>
    <row r="112" spans="1:34" s="7" customFormat="1" ht="38.25">
      <c r="A112" s="20" t="s">
        <v>16</v>
      </c>
      <c r="B112" s="21" t="s">
        <v>588</v>
      </c>
      <c r="C112" s="21"/>
      <c r="D112" s="22" t="s">
        <v>601</v>
      </c>
      <c r="E112" s="21" t="s">
        <v>602</v>
      </c>
      <c r="F112" s="21" t="s">
        <v>603</v>
      </c>
      <c r="G112" s="21" t="s">
        <v>604</v>
      </c>
      <c r="H112" s="21" t="s">
        <v>605</v>
      </c>
      <c r="I112" s="21" t="s">
        <v>606</v>
      </c>
      <c r="J112" s="20" t="s">
        <v>607</v>
      </c>
      <c r="K112" s="21" t="s">
        <v>608</v>
      </c>
      <c r="L112" s="21" t="s">
        <v>609</v>
      </c>
      <c r="M112" s="21" t="s">
        <v>610</v>
      </c>
      <c r="N112" s="22" t="s">
        <v>611</v>
      </c>
      <c r="O112" s="21" t="s">
        <v>612</v>
      </c>
      <c r="P112" s="142"/>
      <c r="Q112" s="11"/>
      <c r="R112" s="17"/>
      <c r="S112" s="130"/>
      <c r="T112" s="143"/>
      <c r="U112" s="143"/>
      <c r="V112" s="143"/>
      <c r="W112" s="143"/>
      <c r="X112" s="143"/>
      <c r="Y112" s="143"/>
    </row>
    <row r="113" spans="1:38" s="489" customFormat="1" ht="15" customHeight="1">
      <c r="A113" s="23">
        <v>1</v>
      </c>
      <c r="B113" s="478">
        <v>43690</v>
      </c>
      <c r="C113" s="476"/>
      <c r="D113" s="479" t="s">
        <v>129</v>
      </c>
      <c r="E113" s="480" t="s">
        <v>616</v>
      </c>
      <c r="F113" s="481">
        <v>247</v>
      </c>
      <c r="G113" s="481">
        <v>228</v>
      </c>
      <c r="H113" s="481">
        <v>262.5</v>
      </c>
      <c r="I113" s="481" t="s">
        <v>641</v>
      </c>
      <c r="J113" s="482" t="s">
        <v>642</v>
      </c>
      <c r="K113" s="483">
        <f t="shared" ref="K113" si="10">H113-F113</f>
        <v>15.5</v>
      </c>
      <c r="L113" s="484">
        <f t="shared" ref="L113" si="11">K113/F113</f>
        <v>6.2753036437246959E-2</v>
      </c>
      <c r="M113" s="485" t="s">
        <v>613</v>
      </c>
      <c r="N113" s="486">
        <v>43739</v>
      </c>
      <c r="O113" s="487">
        <f>VLOOKUP(D113,Sheet2!A131:M1770,6,0)</f>
        <v>261.3</v>
      </c>
      <c r="P113" s="488"/>
      <c r="Q113" s="488"/>
      <c r="R113" s="477" t="s">
        <v>618</v>
      </c>
      <c r="S113" s="488"/>
      <c r="T113" s="488"/>
      <c r="U113" s="488"/>
      <c r="V113" s="488"/>
      <c r="W113" s="488"/>
      <c r="X113" s="488"/>
      <c r="Y113" s="488"/>
      <c r="Z113" s="488"/>
      <c r="AA113" s="488"/>
      <c r="AB113" s="488"/>
      <c r="AC113" s="488"/>
      <c r="AD113" s="488"/>
      <c r="AE113" s="488"/>
      <c r="AF113" s="488"/>
      <c r="AG113" s="488"/>
      <c r="AH113" s="488"/>
      <c r="AI113" s="488"/>
      <c r="AJ113" s="488"/>
      <c r="AK113" s="488"/>
      <c r="AL113" s="488"/>
    </row>
    <row r="114" spans="1:38" s="5" customFormat="1" ht="14.25">
      <c r="A114" s="50"/>
      <c r="B114" s="51"/>
      <c r="C114" s="51"/>
      <c r="D114" s="151"/>
      <c r="E114" s="52"/>
      <c r="F114" s="52"/>
      <c r="G114" s="50"/>
      <c r="H114" s="50"/>
      <c r="I114" s="52"/>
      <c r="J114" s="112"/>
      <c r="K114" s="115"/>
      <c r="L114" s="185"/>
      <c r="M114" s="112"/>
      <c r="N114" s="51"/>
      <c r="O114" s="186"/>
      <c r="P114" s="130"/>
      <c r="Q114" s="215"/>
      <c r="R114" s="139"/>
      <c r="S114" s="16"/>
      <c r="T114" s="16"/>
      <c r="U114" s="16"/>
      <c r="V114" s="16"/>
      <c r="W114" s="16"/>
      <c r="X114" s="16"/>
      <c r="Y114" s="16"/>
      <c r="Z114"/>
      <c r="AA114"/>
      <c r="AB114"/>
      <c r="AC114"/>
      <c r="AD114"/>
      <c r="AE114"/>
      <c r="AF114"/>
      <c r="AG114"/>
      <c r="AH114"/>
    </row>
    <row r="115" spans="1:38">
      <c r="A115" s="50"/>
      <c r="B115" s="51"/>
      <c r="C115" s="51"/>
      <c r="D115" s="152"/>
      <c r="E115" s="52"/>
      <c r="F115" s="52"/>
      <c r="G115" s="50"/>
      <c r="H115" s="50"/>
      <c r="I115" s="52"/>
      <c r="J115" s="115"/>
      <c r="K115" s="115"/>
      <c r="L115" s="113"/>
      <c r="M115" s="187"/>
      <c r="N115" s="188"/>
      <c r="O115" s="189"/>
      <c r="P115" s="190"/>
      <c r="Q115" s="215"/>
      <c r="R115" s="139"/>
      <c r="S115" s="16"/>
      <c r="T115" s="16"/>
      <c r="U115" s="16"/>
      <c r="V115" s="16"/>
      <c r="W115" s="16"/>
      <c r="Y115" s="16"/>
      <c r="AK115" s="16"/>
    </row>
    <row r="116" spans="1:38">
      <c r="A116" s="153"/>
      <c r="B116" s="154"/>
      <c r="C116" s="155"/>
      <c r="D116" s="156"/>
      <c r="E116" s="157"/>
      <c r="F116" s="158"/>
      <c r="G116" s="159"/>
      <c r="H116" s="159"/>
      <c r="I116" s="157"/>
      <c r="J116" s="191"/>
      <c r="K116" s="192"/>
      <c r="L116" s="193"/>
      <c r="M116" s="194"/>
      <c r="N116" s="195"/>
      <c r="O116" s="196"/>
      <c r="P116" s="197"/>
      <c r="Q116" s="215"/>
      <c r="R116" s="139"/>
      <c r="S116" s="16"/>
      <c r="T116" s="16"/>
      <c r="U116" s="16"/>
      <c r="V116" s="16"/>
      <c r="W116" s="16"/>
      <c r="Y116" s="16"/>
      <c r="AK116" s="16"/>
    </row>
    <row r="117" spans="1:38">
      <c r="A117" s="36" t="s">
        <v>623</v>
      </c>
      <c r="B117" s="36"/>
      <c r="C117" s="36"/>
      <c r="D117" s="36"/>
      <c r="E117" s="5"/>
      <c r="F117" s="43" t="s">
        <v>625</v>
      </c>
      <c r="G117" s="121"/>
      <c r="H117" s="121"/>
      <c r="I117" s="59"/>
      <c r="J117" s="124"/>
      <c r="K117" s="122"/>
      <c r="L117" s="123"/>
      <c r="M117" s="124"/>
      <c r="N117" s="125"/>
      <c r="O117" s="198"/>
      <c r="P117" s="11"/>
      <c r="Q117" s="140"/>
      <c r="R117" s="141"/>
      <c r="S117" s="16"/>
      <c r="T117" s="16"/>
      <c r="U117" s="16"/>
      <c r="V117" s="16"/>
      <c r="W117" s="16"/>
      <c r="X117" s="16"/>
      <c r="Y117" s="16"/>
      <c r="Z117" s="16"/>
    </row>
    <row r="118" spans="1:38">
      <c r="A118" s="42" t="s">
        <v>624</v>
      </c>
      <c r="B118" s="36"/>
      <c r="C118" s="36"/>
      <c r="D118" s="36"/>
      <c r="E118" s="45"/>
      <c r="F118" s="43" t="s">
        <v>627</v>
      </c>
      <c r="G118" s="12"/>
      <c r="H118" s="12"/>
      <c r="I118" s="12"/>
      <c r="J118" s="74"/>
      <c r="K118" s="12"/>
      <c r="L118" s="12"/>
      <c r="M118" s="12"/>
      <c r="N118" s="11"/>
      <c r="O118" s="74"/>
      <c r="Q118" s="11"/>
      <c r="R118" s="17"/>
      <c r="S118" s="16"/>
      <c r="T118" s="16"/>
      <c r="U118" s="16"/>
      <c r="V118" s="16"/>
      <c r="W118" s="16"/>
      <c r="X118" s="16"/>
      <c r="Y118" s="16"/>
      <c r="Z118" s="16"/>
    </row>
    <row r="119" spans="1:38">
      <c r="A119" s="42"/>
      <c r="B119" s="36"/>
      <c r="C119" s="36"/>
      <c r="D119" s="36"/>
      <c r="E119" s="45"/>
      <c r="F119" s="43"/>
      <c r="G119" s="12"/>
      <c r="H119" s="12"/>
      <c r="I119" s="12"/>
      <c r="J119" s="74"/>
      <c r="K119" s="12"/>
      <c r="L119" s="12"/>
      <c r="M119" s="12"/>
      <c r="N119" s="11"/>
      <c r="O119" s="74"/>
      <c r="R119" s="121"/>
      <c r="S119" s="16"/>
      <c r="T119" s="16"/>
      <c r="U119" s="16"/>
      <c r="V119" s="16"/>
      <c r="W119" s="16"/>
      <c r="X119" s="16"/>
      <c r="Y119" s="16"/>
      <c r="Z119" s="16"/>
    </row>
    <row r="120" spans="1:38" s="8" customFormat="1">
      <c r="A120" s="42"/>
      <c r="B120" s="36"/>
      <c r="C120" s="36"/>
      <c r="D120" s="36"/>
      <c r="E120" s="45"/>
      <c r="F120" s="43"/>
      <c r="G120" s="12"/>
      <c r="H120" s="12"/>
      <c r="I120" s="12"/>
      <c r="J120" s="74"/>
      <c r="K120" s="12"/>
      <c r="L120" s="12"/>
      <c r="M120" s="12"/>
      <c r="N120" s="11"/>
      <c r="O120" s="74"/>
      <c r="P120"/>
      <c r="Q120"/>
      <c r="R120" s="121"/>
      <c r="T120" s="78"/>
      <c r="U120" s="78"/>
      <c r="V120" s="78"/>
      <c r="W120" s="78"/>
      <c r="X120" s="78"/>
      <c r="Y120" s="78"/>
      <c r="Z120" s="78"/>
    </row>
    <row r="121" spans="1:38" s="8" customFormat="1">
      <c r="A121" s="42"/>
      <c r="B121" s="36"/>
      <c r="C121" s="36"/>
      <c r="D121" s="36"/>
      <c r="E121" s="45"/>
      <c r="F121" s="43"/>
      <c r="G121" s="62"/>
      <c r="H121" s="63"/>
      <c r="I121" s="121"/>
      <c r="J121" s="17"/>
      <c r="K121" s="122"/>
      <c r="L121" s="123"/>
      <c r="M121" s="124"/>
      <c r="N121" s="125"/>
      <c r="O121" s="126"/>
      <c r="P121" s="5"/>
      <c r="Q121"/>
      <c r="R121" s="121"/>
      <c r="T121" s="78"/>
      <c r="U121" s="78"/>
      <c r="V121" s="78"/>
      <c r="W121" s="78"/>
      <c r="X121" s="78"/>
      <c r="Y121" s="78"/>
      <c r="Z121" s="78"/>
    </row>
    <row r="122" spans="1:38">
      <c r="A122" s="56"/>
      <c r="B122" s="66"/>
      <c r="C122" s="160"/>
      <c r="D122" s="6"/>
      <c r="E122" s="59"/>
      <c r="F122" s="121"/>
      <c r="G122" s="62"/>
      <c r="H122" s="63"/>
      <c r="I122" s="121"/>
      <c r="J122" s="17"/>
      <c r="K122" s="122"/>
      <c r="L122" s="123"/>
      <c r="M122" s="124"/>
      <c r="N122" s="125"/>
      <c r="O122" s="126"/>
      <c r="P122" s="5"/>
      <c r="Q122" s="16"/>
      <c r="R122" s="17"/>
      <c r="S122" s="16"/>
      <c r="T122" s="16"/>
      <c r="U122" s="16"/>
      <c r="V122" s="16"/>
      <c r="W122" s="16"/>
      <c r="X122" s="16"/>
      <c r="Y122" s="16"/>
    </row>
    <row r="123" spans="1:38" ht="15">
      <c r="A123" s="5"/>
      <c r="B123" s="161" t="s">
        <v>643</v>
      </c>
      <c r="C123" s="161"/>
      <c r="D123" s="161"/>
      <c r="E123" s="161"/>
      <c r="F123" s="17"/>
      <c r="G123" s="17"/>
      <c r="H123" s="162"/>
      <c r="I123" s="17"/>
      <c r="J123" s="105"/>
      <c r="K123" s="106"/>
      <c r="L123" s="17"/>
      <c r="M123" s="17"/>
      <c r="N123" s="16"/>
      <c r="O123" s="143"/>
      <c r="P123" s="7"/>
      <c r="Q123" s="7"/>
      <c r="R123" s="216"/>
      <c r="S123" s="16"/>
      <c r="T123" s="16"/>
      <c r="U123" s="16"/>
      <c r="V123" s="16"/>
      <c r="W123" s="16"/>
      <c r="X123" s="16"/>
      <c r="Y123" s="16"/>
      <c r="Z123" s="16"/>
    </row>
    <row r="124" spans="1:38" ht="38.25">
      <c r="A124" s="20" t="s">
        <v>16</v>
      </c>
      <c r="B124" s="21" t="s">
        <v>588</v>
      </c>
      <c r="C124" s="21"/>
      <c r="D124" s="22" t="s">
        <v>601</v>
      </c>
      <c r="E124" s="21" t="s">
        <v>602</v>
      </c>
      <c r="F124" s="21" t="s">
        <v>603</v>
      </c>
      <c r="G124" s="21" t="s">
        <v>644</v>
      </c>
      <c r="H124" s="21" t="s">
        <v>645</v>
      </c>
      <c r="I124" s="21" t="s">
        <v>606</v>
      </c>
      <c r="J124" s="82" t="s">
        <v>607</v>
      </c>
      <c r="K124" s="21" t="s">
        <v>608</v>
      </c>
      <c r="L124" s="21" t="s">
        <v>609</v>
      </c>
      <c r="M124" s="21" t="s">
        <v>610</v>
      </c>
      <c r="N124" s="22" t="s">
        <v>611</v>
      </c>
      <c r="O124" s="143"/>
      <c r="P124" s="7"/>
      <c r="Q124" s="7"/>
      <c r="R124" s="216"/>
      <c r="S124" s="16"/>
      <c r="T124" s="16"/>
      <c r="U124" s="16"/>
      <c r="V124" s="16"/>
      <c r="W124" s="16"/>
      <c r="X124" s="16"/>
      <c r="Y124" s="16"/>
      <c r="Z124" s="16"/>
    </row>
    <row r="125" spans="1:38">
      <c r="A125" s="163">
        <v>1</v>
      </c>
      <c r="B125" s="164">
        <v>41579</v>
      </c>
      <c r="C125" s="164"/>
      <c r="D125" s="165" t="s">
        <v>646</v>
      </c>
      <c r="E125" s="166" t="s">
        <v>647</v>
      </c>
      <c r="F125" s="167">
        <v>82</v>
      </c>
      <c r="G125" s="166" t="s">
        <v>648</v>
      </c>
      <c r="H125" s="166">
        <v>100</v>
      </c>
      <c r="I125" s="199">
        <v>100</v>
      </c>
      <c r="J125" s="200" t="s">
        <v>649</v>
      </c>
      <c r="K125" s="201">
        <f>H125-F125</f>
        <v>18</v>
      </c>
      <c r="L125" s="202">
        <f t="shared" ref="L125:L150" si="12">K125/F125</f>
        <v>0.21951219512195122</v>
      </c>
      <c r="M125" s="203" t="s">
        <v>613</v>
      </c>
      <c r="N125" s="204">
        <v>42657</v>
      </c>
      <c r="O125" s="74"/>
      <c r="P125" s="11"/>
      <c r="Q125" s="7"/>
      <c r="R125" s="216"/>
      <c r="S125" s="16"/>
      <c r="T125" s="16"/>
      <c r="U125" s="16"/>
      <c r="V125" s="16"/>
      <c r="W125" s="16"/>
      <c r="X125" s="16"/>
      <c r="Y125" s="16"/>
      <c r="Z125" s="16"/>
    </row>
    <row r="126" spans="1:38">
      <c r="A126" s="163">
        <v>2</v>
      </c>
      <c r="B126" s="164">
        <v>41794</v>
      </c>
      <c r="C126" s="164"/>
      <c r="D126" s="165" t="s">
        <v>650</v>
      </c>
      <c r="E126" s="166" t="s">
        <v>616</v>
      </c>
      <c r="F126" s="167">
        <v>257</v>
      </c>
      <c r="G126" s="166" t="s">
        <v>648</v>
      </c>
      <c r="H126" s="166">
        <v>300</v>
      </c>
      <c r="I126" s="199">
        <v>300</v>
      </c>
      <c r="J126" s="200" t="s">
        <v>649</v>
      </c>
      <c r="K126" s="201">
        <f>H126-F126</f>
        <v>43</v>
      </c>
      <c r="L126" s="202">
        <f t="shared" si="12"/>
        <v>0.16731517509727625</v>
      </c>
      <c r="M126" s="203" t="s">
        <v>613</v>
      </c>
      <c r="N126" s="204">
        <v>41822</v>
      </c>
      <c r="O126" s="74"/>
      <c r="P126" s="11"/>
      <c r="Q126" s="11"/>
      <c r="R126" s="17"/>
      <c r="S126" s="16"/>
      <c r="T126" s="16"/>
      <c r="U126" s="16"/>
      <c r="V126" s="16"/>
      <c r="W126" s="16"/>
      <c r="X126" s="16"/>
      <c r="Y126" s="16"/>
      <c r="Z126" s="16"/>
    </row>
    <row r="127" spans="1:38">
      <c r="A127" s="163">
        <v>3</v>
      </c>
      <c r="B127" s="164">
        <v>41828</v>
      </c>
      <c r="C127" s="164"/>
      <c r="D127" s="165" t="s">
        <v>651</v>
      </c>
      <c r="E127" s="166" t="s">
        <v>616</v>
      </c>
      <c r="F127" s="167">
        <v>393</v>
      </c>
      <c r="G127" s="166" t="s">
        <v>648</v>
      </c>
      <c r="H127" s="166">
        <v>468</v>
      </c>
      <c r="I127" s="199">
        <v>468</v>
      </c>
      <c r="J127" s="200" t="s">
        <v>649</v>
      </c>
      <c r="K127" s="201">
        <f t="shared" ref="K127:K190" si="13">H127-F127</f>
        <v>75</v>
      </c>
      <c r="L127" s="202">
        <f t="shared" si="12"/>
        <v>0.19083969465648856</v>
      </c>
      <c r="M127" s="203" t="s">
        <v>613</v>
      </c>
      <c r="N127" s="204">
        <v>41863</v>
      </c>
      <c r="O127" s="74"/>
      <c r="P127" s="11"/>
      <c r="Q127" s="11"/>
      <c r="R127" s="17"/>
      <c r="S127" s="16"/>
      <c r="T127" s="16"/>
      <c r="U127" s="16"/>
      <c r="V127" s="16"/>
      <c r="W127" s="16"/>
      <c r="X127" s="16"/>
      <c r="Y127" s="16"/>
      <c r="Z127" s="16"/>
    </row>
    <row r="128" spans="1:38">
      <c r="A128" s="163">
        <v>4</v>
      </c>
      <c r="B128" s="164">
        <v>41857</v>
      </c>
      <c r="C128" s="164"/>
      <c r="D128" s="165" t="s">
        <v>652</v>
      </c>
      <c r="E128" s="166" t="s">
        <v>616</v>
      </c>
      <c r="F128" s="167">
        <v>205</v>
      </c>
      <c r="G128" s="166" t="s">
        <v>648</v>
      </c>
      <c r="H128" s="166">
        <v>275</v>
      </c>
      <c r="I128" s="199">
        <v>250</v>
      </c>
      <c r="J128" s="200" t="s">
        <v>649</v>
      </c>
      <c r="K128" s="201">
        <f t="shared" si="13"/>
        <v>70</v>
      </c>
      <c r="L128" s="202">
        <f t="shared" si="12"/>
        <v>0.34146341463414637</v>
      </c>
      <c r="M128" s="203" t="s">
        <v>613</v>
      </c>
      <c r="N128" s="204">
        <v>41962</v>
      </c>
      <c r="O128" s="74"/>
      <c r="P128" s="11"/>
      <c r="Q128" s="11"/>
      <c r="R128" s="17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163">
        <v>5</v>
      </c>
      <c r="B129" s="164">
        <v>41886</v>
      </c>
      <c r="C129" s="164"/>
      <c r="D129" s="165" t="s">
        <v>653</v>
      </c>
      <c r="E129" s="166" t="s">
        <v>616</v>
      </c>
      <c r="F129" s="167">
        <v>162</v>
      </c>
      <c r="G129" s="166" t="s">
        <v>648</v>
      </c>
      <c r="H129" s="166">
        <v>190</v>
      </c>
      <c r="I129" s="199">
        <v>190</v>
      </c>
      <c r="J129" s="200" t="s">
        <v>649</v>
      </c>
      <c r="K129" s="201">
        <f t="shared" si="13"/>
        <v>28</v>
      </c>
      <c r="L129" s="202">
        <f t="shared" si="12"/>
        <v>0.1728395061728395</v>
      </c>
      <c r="M129" s="203" t="s">
        <v>613</v>
      </c>
      <c r="N129" s="204">
        <v>42006</v>
      </c>
      <c r="O129" s="74"/>
      <c r="P129" s="16"/>
      <c r="Q129" s="11"/>
      <c r="R129" s="17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163">
        <v>6</v>
      </c>
      <c r="B130" s="164">
        <v>41886</v>
      </c>
      <c r="C130" s="164"/>
      <c r="D130" s="165" t="s">
        <v>654</v>
      </c>
      <c r="E130" s="166" t="s">
        <v>616</v>
      </c>
      <c r="F130" s="167">
        <v>75</v>
      </c>
      <c r="G130" s="166" t="s">
        <v>648</v>
      </c>
      <c r="H130" s="166">
        <v>91.5</v>
      </c>
      <c r="I130" s="199" t="s">
        <v>655</v>
      </c>
      <c r="J130" s="200" t="s">
        <v>656</v>
      </c>
      <c r="K130" s="201">
        <f t="shared" si="13"/>
        <v>16.5</v>
      </c>
      <c r="L130" s="202">
        <f t="shared" si="12"/>
        <v>0.22</v>
      </c>
      <c r="M130" s="203" t="s">
        <v>613</v>
      </c>
      <c r="N130" s="204">
        <v>41954</v>
      </c>
      <c r="O130" s="74"/>
      <c r="P130" s="16"/>
      <c r="Q130" s="16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163">
        <v>7</v>
      </c>
      <c r="B131" s="164">
        <v>41913</v>
      </c>
      <c r="C131" s="164"/>
      <c r="D131" s="165" t="s">
        <v>657</v>
      </c>
      <c r="E131" s="166" t="s">
        <v>616</v>
      </c>
      <c r="F131" s="167">
        <v>850</v>
      </c>
      <c r="G131" s="166" t="s">
        <v>648</v>
      </c>
      <c r="H131" s="166">
        <v>982.5</v>
      </c>
      <c r="I131" s="199">
        <v>1050</v>
      </c>
      <c r="J131" s="200" t="s">
        <v>658</v>
      </c>
      <c r="K131" s="201">
        <f t="shared" si="13"/>
        <v>132.5</v>
      </c>
      <c r="L131" s="202">
        <f t="shared" si="12"/>
        <v>0.15588235294117647</v>
      </c>
      <c r="M131" s="203" t="s">
        <v>613</v>
      </c>
      <c r="N131" s="204">
        <v>42039</v>
      </c>
      <c r="O131" s="78"/>
      <c r="P131" s="16"/>
      <c r="Q131" s="16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163">
        <v>8</v>
      </c>
      <c r="B132" s="164">
        <v>41913</v>
      </c>
      <c r="C132" s="164"/>
      <c r="D132" s="165" t="s">
        <v>659</v>
      </c>
      <c r="E132" s="166" t="s">
        <v>616</v>
      </c>
      <c r="F132" s="167">
        <v>475</v>
      </c>
      <c r="G132" s="166" t="s">
        <v>648</v>
      </c>
      <c r="H132" s="166">
        <v>515</v>
      </c>
      <c r="I132" s="199">
        <v>600</v>
      </c>
      <c r="J132" s="200" t="s">
        <v>660</v>
      </c>
      <c r="K132" s="201">
        <f t="shared" si="13"/>
        <v>40</v>
      </c>
      <c r="L132" s="202">
        <f t="shared" si="12"/>
        <v>8.4210526315789472E-2</v>
      </c>
      <c r="M132" s="203" t="s">
        <v>613</v>
      </c>
      <c r="N132" s="204">
        <v>41939</v>
      </c>
      <c r="O132" s="78"/>
      <c r="P132" s="16"/>
      <c r="Q132" s="16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163">
        <v>9</v>
      </c>
      <c r="B133" s="164">
        <v>41913</v>
      </c>
      <c r="C133" s="164"/>
      <c r="D133" s="165" t="s">
        <v>661</v>
      </c>
      <c r="E133" s="166" t="s">
        <v>616</v>
      </c>
      <c r="F133" s="167">
        <v>86</v>
      </c>
      <c r="G133" s="166" t="s">
        <v>648</v>
      </c>
      <c r="H133" s="166">
        <v>99</v>
      </c>
      <c r="I133" s="199">
        <v>140</v>
      </c>
      <c r="J133" s="200" t="s">
        <v>662</v>
      </c>
      <c r="K133" s="201">
        <f t="shared" si="13"/>
        <v>13</v>
      </c>
      <c r="L133" s="202">
        <f t="shared" si="12"/>
        <v>0.15116279069767441</v>
      </c>
      <c r="M133" s="203" t="s">
        <v>613</v>
      </c>
      <c r="N133" s="204">
        <v>41939</v>
      </c>
      <c r="O133" s="78"/>
      <c r="P133" s="16"/>
      <c r="Q133" s="16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163">
        <v>10</v>
      </c>
      <c r="B134" s="164">
        <v>41926</v>
      </c>
      <c r="C134" s="164"/>
      <c r="D134" s="165" t="s">
        <v>663</v>
      </c>
      <c r="E134" s="166" t="s">
        <v>616</v>
      </c>
      <c r="F134" s="167">
        <v>496.6</v>
      </c>
      <c r="G134" s="166" t="s">
        <v>648</v>
      </c>
      <c r="H134" s="166">
        <v>621</v>
      </c>
      <c r="I134" s="199">
        <v>580</v>
      </c>
      <c r="J134" s="200" t="s">
        <v>649</v>
      </c>
      <c r="K134" s="201">
        <f t="shared" si="13"/>
        <v>124.39999999999998</v>
      </c>
      <c r="L134" s="202">
        <f t="shared" si="12"/>
        <v>0.25050342327829234</v>
      </c>
      <c r="M134" s="203" t="s">
        <v>613</v>
      </c>
      <c r="N134" s="204">
        <v>42605</v>
      </c>
      <c r="O134" s="78"/>
      <c r="P134" s="16"/>
      <c r="Q134" s="16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163">
        <v>11</v>
      </c>
      <c r="B135" s="164">
        <v>41926</v>
      </c>
      <c r="C135" s="164"/>
      <c r="D135" s="165" t="s">
        <v>664</v>
      </c>
      <c r="E135" s="166" t="s">
        <v>616</v>
      </c>
      <c r="F135" s="167">
        <v>2481.9</v>
      </c>
      <c r="G135" s="166" t="s">
        <v>648</v>
      </c>
      <c r="H135" s="166">
        <v>2840</v>
      </c>
      <c r="I135" s="199">
        <v>2870</v>
      </c>
      <c r="J135" s="200" t="s">
        <v>665</v>
      </c>
      <c r="K135" s="201">
        <f t="shared" si="13"/>
        <v>358.09999999999991</v>
      </c>
      <c r="L135" s="202">
        <f t="shared" si="12"/>
        <v>0.14428462065353154</v>
      </c>
      <c r="M135" s="203" t="s">
        <v>613</v>
      </c>
      <c r="N135" s="204">
        <v>42017</v>
      </c>
      <c r="O135" s="78"/>
      <c r="P135" s="16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163">
        <v>12</v>
      </c>
      <c r="B136" s="164">
        <v>41928</v>
      </c>
      <c r="C136" s="164"/>
      <c r="D136" s="165" t="s">
        <v>666</v>
      </c>
      <c r="E136" s="166" t="s">
        <v>616</v>
      </c>
      <c r="F136" s="167">
        <v>84.5</v>
      </c>
      <c r="G136" s="166" t="s">
        <v>648</v>
      </c>
      <c r="H136" s="166">
        <v>93</v>
      </c>
      <c r="I136" s="199">
        <v>110</v>
      </c>
      <c r="J136" s="200" t="s">
        <v>667</v>
      </c>
      <c r="K136" s="201">
        <f t="shared" si="13"/>
        <v>8.5</v>
      </c>
      <c r="L136" s="202">
        <f t="shared" si="12"/>
        <v>0.10059171597633136</v>
      </c>
      <c r="M136" s="203" t="s">
        <v>613</v>
      </c>
      <c r="N136" s="204">
        <v>41939</v>
      </c>
      <c r="O136" s="78"/>
      <c r="P136" s="16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163">
        <v>13</v>
      </c>
      <c r="B137" s="164">
        <v>41928</v>
      </c>
      <c r="C137" s="164"/>
      <c r="D137" s="165" t="s">
        <v>668</v>
      </c>
      <c r="E137" s="166" t="s">
        <v>616</v>
      </c>
      <c r="F137" s="167">
        <v>401</v>
      </c>
      <c r="G137" s="166" t="s">
        <v>648</v>
      </c>
      <c r="H137" s="166">
        <v>428</v>
      </c>
      <c r="I137" s="199">
        <v>450</v>
      </c>
      <c r="J137" s="200" t="s">
        <v>669</v>
      </c>
      <c r="K137" s="201">
        <f t="shared" si="13"/>
        <v>27</v>
      </c>
      <c r="L137" s="202">
        <f t="shared" si="12"/>
        <v>6.7331670822942641E-2</v>
      </c>
      <c r="M137" s="203" t="s">
        <v>613</v>
      </c>
      <c r="N137" s="204">
        <v>42020</v>
      </c>
      <c r="O137" s="78"/>
      <c r="P137" s="16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163">
        <v>14</v>
      </c>
      <c r="B138" s="164">
        <v>41928</v>
      </c>
      <c r="C138" s="164"/>
      <c r="D138" s="165" t="s">
        <v>670</v>
      </c>
      <c r="E138" s="166" t="s">
        <v>616</v>
      </c>
      <c r="F138" s="167">
        <v>101</v>
      </c>
      <c r="G138" s="166" t="s">
        <v>648</v>
      </c>
      <c r="H138" s="166">
        <v>112</v>
      </c>
      <c r="I138" s="199">
        <v>120</v>
      </c>
      <c r="J138" s="200" t="s">
        <v>671</v>
      </c>
      <c r="K138" s="201">
        <f t="shared" si="13"/>
        <v>11</v>
      </c>
      <c r="L138" s="202">
        <f t="shared" si="12"/>
        <v>0.10891089108910891</v>
      </c>
      <c r="M138" s="203" t="s">
        <v>613</v>
      </c>
      <c r="N138" s="204">
        <v>41939</v>
      </c>
      <c r="O138" s="78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163">
        <v>15</v>
      </c>
      <c r="B139" s="164">
        <v>41954</v>
      </c>
      <c r="C139" s="164"/>
      <c r="D139" s="165" t="s">
        <v>672</v>
      </c>
      <c r="E139" s="166" t="s">
        <v>616</v>
      </c>
      <c r="F139" s="167">
        <v>59</v>
      </c>
      <c r="G139" s="166" t="s">
        <v>648</v>
      </c>
      <c r="H139" s="166">
        <v>76</v>
      </c>
      <c r="I139" s="199">
        <v>76</v>
      </c>
      <c r="J139" s="200" t="s">
        <v>649</v>
      </c>
      <c r="K139" s="201">
        <f t="shared" si="13"/>
        <v>17</v>
      </c>
      <c r="L139" s="202">
        <f t="shared" si="12"/>
        <v>0.28813559322033899</v>
      </c>
      <c r="M139" s="203" t="s">
        <v>613</v>
      </c>
      <c r="N139" s="204">
        <v>43032</v>
      </c>
      <c r="O139" s="78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163">
        <v>16</v>
      </c>
      <c r="B140" s="164">
        <v>41954</v>
      </c>
      <c r="C140" s="164"/>
      <c r="D140" s="165" t="s">
        <v>661</v>
      </c>
      <c r="E140" s="166" t="s">
        <v>616</v>
      </c>
      <c r="F140" s="167">
        <v>99</v>
      </c>
      <c r="G140" s="166" t="s">
        <v>648</v>
      </c>
      <c r="H140" s="166">
        <v>120</v>
      </c>
      <c r="I140" s="199">
        <v>120</v>
      </c>
      <c r="J140" s="200" t="s">
        <v>673</v>
      </c>
      <c r="K140" s="201">
        <f t="shared" si="13"/>
        <v>21</v>
      </c>
      <c r="L140" s="202">
        <f t="shared" si="12"/>
        <v>0.21212121212121213</v>
      </c>
      <c r="M140" s="203" t="s">
        <v>613</v>
      </c>
      <c r="N140" s="204">
        <v>41960</v>
      </c>
      <c r="O140" s="78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163">
        <v>17</v>
      </c>
      <c r="B141" s="164">
        <v>41956</v>
      </c>
      <c r="C141" s="164"/>
      <c r="D141" s="165" t="s">
        <v>674</v>
      </c>
      <c r="E141" s="166" t="s">
        <v>616</v>
      </c>
      <c r="F141" s="167">
        <v>22</v>
      </c>
      <c r="G141" s="166" t="s">
        <v>648</v>
      </c>
      <c r="H141" s="166">
        <v>33.549999999999997</v>
      </c>
      <c r="I141" s="199">
        <v>32</v>
      </c>
      <c r="J141" s="200" t="s">
        <v>675</v>
      </c>
      <c r="K141" s="201">
        <f t="shared" si="13"/>
        <v>11.549999999999997</v>
      </c>
      <c r="L141" s="202">
        <f t="shared" si="12"/>
        <v>0.52499999999999991</v>
      </c>
      <c r="M141" s="203" t="s">
        <v>613</v>
      </c>
      <c r="N141" s="204">
        <v>42188</v>
      </c>
      <c r="O141" s="78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163">
        <v>18</v>
      </c>
      <c r="B142" s="164">
        <v>41976</v>
      </c>
      <c r="C142" s="164"/>
      <c r="D142" s="165" t="s">
        <v>676</v>
      </c>
      <c r="E142" s="166" t="s">
        <v>616</v>
      </c>
      <c r="F142" s="167">
        <v>440</v>
      </c>
      <c r="G142" s="166" t="s">
        <v>648</v>
      </c>
      <c r="H142" s="166">
        <v>520</v>
      </c>
      <c r="I142" s="199">
        <v>520</v>
      </c>
      <c r="J142" s="200" t="s">
        <v>677</v>
      </c>
      <c r="K142" s="201">
        <f t="shared" si="13"/>
        <v>80</v>
      </c>
      <c r="L142" s="202">
        <f t="shared" si="12"/>
        <v>0.18181818181818182</v>
      </c>
      <c r="M142" s="203" t="s">
        <v>613</v>
      </c>
      <c r="N142" s="204">
        <v>42208</v>
      </c>
      <c r="O142" s="78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163">
        <v>19</v>
      </c>
      <c r="B143" s="164">
        <v>41976</v>
      </c>
      <c r="C143" s="164"/>
      <c r="D143" s="165" t="s">
        <v>678</v>
      </c>
      <c r="E143" s="166" t="s">
        <v>616</v>
      </c>
      <c r="F143" s="167">
        <v>360</v>
      </c>
      <c r="G143" s="166" t="s">
        <v>648</v>
      </c>
      <c r="H143" s="166">
        <v>427</v>
      </c>
      <c r="I143" s="199">
        <v>425</v>
      </c>
      <c r="J143" s="200" t="s">
        <v>679</v>
      </c>
      <c r="K143" s="201">
        <f t="shared" si="13"/>
        <v>67</v>
      </c>
      <c r="L143" s="202">
        <f t="shared" si="12"/>
        <v>0.18611111111111112</v>
      </c>
      <c r="M143" s="203" t="s">
        <v>613</v>
      </c>
      <c r="N143" s="204">
        <v>42058</v>
      </c>
      <c r="O143" s="78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163">
        <v>20</v>
      </c>
      <c r="B144" s="164">
        <v>42012</v>
      </c>
      <c r="C144" s="164"/>
      <c r="D144" s="165" t="s">
        <v>680</v>
      </c>
      <c r="E144" s="166" t="s">
        <v>616</v>
      </c>
      <c r="F144" s="167">
        <v>360</v>
      </c>
      <c r="G144" s="166" t="s">
        <v>648</v>
      </c>
      <c r="H144" s="166">
        <v>455</v>
      </c>
      <c r="I144" s="199">
        <v>420</v>
      </c>
      <c r="J144" s="200" t="s">
        <v>681</v>
      </c>
      <c r="K144" s="201">
        <f t="shared" si="13"/>
        <v>95</v>
      </c>
      <c r="L144" s="202">
        <f t="shared" si="12"/>
        <v>0.2638888888888889</v>
      </c>
      <c r="M144" s="203" t="s">
        <v>613</v>
      </c>
      <c r="N144" s="204">
        <v>42024</v>
      </c>
      <c r="O144" s="78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163">
        <v>21</v>
      </c>
      <c r="B145" s="164">
        <v>42012</v>
      </c>
      <c r="C145" s="164"/>
      <c r="D145" s="165" t="s">
        <v>682</v>
      </c>
      <c r="E145" s="166" t="s">
        <v>616</v>
      </c>
      <c r="F145" s="167">
        <v>130</v>
      </c>
      <c r="G145" s="166"/>
      <c r="H145" s="166">
        <v>175.5</v>
      </c>
      <c r="I145" s="199">
        <v>165</v>
      </c>
      <c r="J145" s="200" t="s">
        <v>683</v>
      </c>
      <c r="K145" s="201">
        <f t="shared" si="13"/>
        <v>45.5</v>
      </c>
      <c r="L145" s="202">
        <f t="shared" si="12"/>
        <v>0.35</v>
      </c>
      <c r="M145" s="203" t="s">
        <v>613</v>
      </c>
      <c r="N145" s="204">
        <v>43088</v>
      </c>
      <c r="O145" s="78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163">
        <v>22</v>
      </c>
      <c r="B146" s="164">
        <v>42040</v>
      </c>
      <c r="C146" s="164"/>
      <c r="D146" s="165" t="s">
        <v>400</v>
      </c>
      <c r="E146" s="166" t="s">
        <v>647</v>
      </c>
      <c r="F146" s="167">
        <v>98</v>
      </c>
      <c r="G146" s="166"/>
      <c r="H146" s="166">
        <v>120</v>
      </c>
      <c r="I146" s="199">
        <v>120</v>
      </c>
      <c r="J146" s="200" t="s">
        <v>649</v>
      </c>
      <c r="K146" s="201">
        <f t="shared" si="13"/>
        <v>22</v>
      </c>
      <c r="L146" s="202">
        <f t="shared" si="12"/>
        <v>0.22448979591836735</v>
      </c>
      <c r="M146" s="203" t="s">
        <v>613</v>
      </c>
      <c r="N146" s="204">
        <v>42753</v>
      </c>
      <c r="O146" s="78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163">
        <v>23</v>
      </c>
      <c r="B147" s="164">
        <v>42040</v>
      </c>
      <c r="C147" s="164"/>
      <c r="D147" s="165" t="s">
        <v>684</v>
      </c>
      <c r="E147" s="166" t="s">
        <v>647</v>
      </c>
      <c r="F147" s="167">
        <v>196</v>
      </c>
      <c r="G147" s="166"/>
      <c r="H147" s="166">
        <v>262</v>
      </c>
      <c r="I147" s="199">
        <v>255</v>
      </c>
      <c r="J147" s="200" t="s">
        <v>649</v>
      </c>
      <c r="K147" s="201">
        <f t="shared" si="13"/>
        <v>66</v>
      </c>
      <c r="L147" s="202">
        <f t="shared" si="12"/>
        <v>0.33673469387755101</v>
      </c>
      <c r="M147" s="203" t="s">
        <v>613</v>
      </c>
      <c r="N147" s="204">
        <v>42599</v>
      </c>
      <c r="O147" s="78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168">
        <v>24</v>
      </c>
      <c r="B148" s="169">
        <v>42067</v>
      </c>
      <c r="C148" s="169"/>
      <c r="D148" s="170" t="s">
        <v>399</v>
      </c>
      <c r="E148" s="171" t="s">
        <v>647</v>
      </c>
      <c r="F148" s="172">
        <v>235</v>
      </c>
      <c r="G148" s="172"/>
      <c r="H148" s="173">
        <v>77</v>
      </c>
      <c r="I148" s="205" t="s">
        <v>685</v>
      </c>
      <c r="J148" s="206" t="s">
        <v>686</v>
      </c>
      <c r="K148" s="207">
        <f t="shared" si="13"/>
        <v>-158</v>
      </c>
      <c r="L148" s="208">
        <f t="shared" si="12"/>
        <v>-0.67234042553191486</v>
      </c>
      <c r="M148" s="209" t="s">
        <v>687</v>
      </c>
      <c r="N148" s="210">
        <v>43522</v>
      </c>
      <c r="O148" s="78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163">
        <v>25</v>
      </c>
      <c r="B149" s="164">
        <v>42067</v>
      </c>
      <c r="C149" s="164"/>
      <c r="D149" s="165" t="s">
        <v>492</v>
      </c>
      <c r="E149" s="166" t="s">
        <v>647</v>
      </c>
      <c r="F149" s="167">
        <v>185</v>
      </c>
      <c r="G149" s="166"/>
      <c r="H149" s="166">
        <v>224</v>
      </c>
      <c r="I149" s="199" t="s">
        <v>688</v>
      </c>
      <c r="J149" s="200" t="s">
        <v>649</v>
      </c>
      <c r="K149" s="201">
        <f t="shared" si="13"/>
        <v>39</v>
      </c>
      <c r="L149" s="202">
        <f t="shared" si="12"/>
        <v>0.21081081081081082</v>
      </c>
      <c r="M149" s="203" t="s">
        <v>613</v>
      </c>
      <c r="N149" s="204">
        <v>42647</v>
      </c>
      <c r="O149" s="78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174">
        <v>26</v>
      </c>
      <c r="B150" s="175">
        <v>42090</v>
      </c>
      <c r="C150" s="175"/>
      <c r="D150" s="176" t="s">
        <v>689</v>
      </c>
      <c r="E150" s="177" t="s">
        <v>647</v>
      </c>
      <c r="F150" s="178">
        <v>49.5</v>
      </c>
      <c r="G150" s="179"/>
      <c r="H150" s="179">
        <v>15.85</v>
      </c>
      <c r="I150" s="179">
        <v>67</v>
      </c>
      <c r="J150" s="211" t="s">
        <v>690</v>
      </c>
      <c r="K150" s="179">
        <f t="shared" si="13"/>
        <v>-33.65</v>
      </c>
      <c r="L150" s="212">
        <f t="shared" si="12"/>
        <v>-0.67979797979797973</v>
      </c>
      <c r="M150" s="209" t="s">
        <v>687</v>
      </c>
      <c r="N150" s="213">
        <v>43627</v>
      </c>
      <c r="O150" s="78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163">
        <v>27</v>
      </c>
      <c r="B151" s="164">
        <v>42093</v>
      </c>
      <c r="C151" s="164"/>
      <c r="D151" s="165" t="s">
        <v>691</v>
      </c>
      <c r="E151" s="166" t="s">
        <v>647</v>
      </c>
      <c r="F151" s="167">
        <v>183.5</v>
      </c>
      <c r="G151" s="166"/>
      <c r="H151" s="166">
        <v>219</v>
      </c>
      <c r="I151" s="199">
        <v>218</v>
      </c>
      <c r="J151" s="200" t="s">
        <v>692</v>
      </c>
      <c r="K151" s="201">
        <f t="shared" si="13"/>
        <v>35.5</v>
      </c>
      <c r="L151" s="202">
        <f t="shared" ref="L151:L190" si="14">K151/F151</f>
        <v>0.19346049046321526</v>
      </c>
      <c r="M151" s="203" t="s">
        <v>613</v>
      </c>
      <c r="N151" s="204">
        <v>42103</v>
      </c>
      <c r="O151" s="78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163">
        <v>28</v>
      </c>
      <c r="B152" s="164">
        <v>42114</v>
      </c>
      <c r="C152" s="164"/>
      <c r="D152" s="165" t="s">
        <v>693</v>
      </c>
      <c r="E152" s="166" t="s">
        <v>647</v>
      </c>
      <c r="F152" s="167">
        <f>(227+237)/2</f>
        <v>232</v>
      </c>
      <c r="G152" s="166"/>
      <c r="H152" s="166">
        <v>298</v>
      </c>
      <c r="I152" s="199">
        <v>298</v>
      </c>
      <c r="J152" s="200" t="s">
        <v>649</v>
      </c>
      <c r="K152" s="201">
        <f t="shared" si="13"/>
        <v>66</v>
      </c>
      <c r="L152" s="202">
        <f t="shared" si="14"/>
        <v>0.28448275862068967</v>
      </c>
      <c r="M152" s="203" t="s">
        <v>613</v>
      </c>
      <c r="N152" s="204">
        <v>42823</v>
      </c>
      <c r="O152" s="78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163">
        <v>29</v>
      </c>
      <c r="B153" s="164">
        <v>42128</v>
      </c>
      <c r="C153" s="164"/>
      <c r="D153" s="165" t="s">
        <v>694</v>
      </c>
      <c r="E153" s="166" t="s">
        <v>616</v>
      </c>
      <c r="F153" s="167">
        <v>385</v>
      </c>
      <c r="G153" s="166"/>
      <c r="H153" s="166">
        <f>212.5+331</f>
        <v>543.5</v>
      </c>
      <c r="I153" s="199">
        <v>510</v>
      </c>
      <c r="J153" s="200" t="s">
        <v>695</v>
      </c>
      <c r="K153" s="201">
        <f t="shared" si="13"/>
        <v>158.5</v>
      </c>
      <c r="L153" s="202">
        <f t="shared" si="14"/>
        <v>0.41168831168831171</v>
      </c>
      <c r="M153" s="203" t="s">
        <v>613</v>
      </c>
      <c r="N153" s="204">
        <v>42235</v>
      </c>
      <c r="O153" s="78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163">
        <v>30</v>
      </c>
      <c r="B154" s="164">
        <v>42128</v>
      </c>
      <c r="C154" s="164"/>
      <c r="D154" s="165" t="s">
        <v>696</v>
      </c>
      <c r="E154" s="166" t="s">
        <v>616</v>
      </c>
      <c r="F154" s="167">
        <v>115.5</v>
      </c>
      <c r="G154" s="166"/>
      <c r="H154" s="166">
        <v>146</v>
      </c>
      <c r="I154" s="199">
        <v>142</v>
      </c>
      <c r="J154" s="200" t="s">
        <v>697</v>
      </c>
      <c r="K154" s="201">
        <f t="shared" si="13"/>
        <v>30.5</v>
      </c>
      <c r="L154" s="202">
        <f t="shared" si="14"/>
        <v>0.26406926406926406</v>
      </c>
      <c r="M154" s="203" t="s">
        <v>613</v>
      </c>
      <c r="N154" s="204">
        <v>42202</v>
      </c>
      <c r="O154" s="78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163">
        <v>31</v>
      </c>
      <c r="B155" s="164">
        <v>42151</v>
      </c>
      <c r="C155" s="164"/>
      <c r="D155" s="165" t="s">
        <v>698</v>
      </c>
      <c r="E155" s="166" t="s">
        <v>616</v>
      </c>
      <c r="F155" s="167">
        <v>237.5</v>
      </c>
      <c r="G155" s="166"/>
      <c r="H155" s="166">
        <v>279.5</v>
      </c>
      <c r="I155" s="199">
        <v>278</v>
      </c>
      <c r="J155" s="200" t="s">
        <v>649</v>
      </c>
      <c r="K155" s="201">
        <f t="shared" si="13"/>
        <v>42</v>
      </c>
      <c r="L155" s="202">
        <f t="shared" si="14"/>
        <v>0.17684210526315788</v>
      </c>
      <c r="M155" s="203" t="s">
        <v>613</v>
      </c>
      <c r="N155" s="204">
        <v>42222</v>
      </c>
      <c r="O155" s="78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163">
        <v>32</v>
      </c>
      <c r="B156" s="164">
        <v>42174</v>
      </c>
      <c r="C156" s="164"/>
      <c r="D156" s="165" t="s">
        <v>668</v>
      </c>
      <c r="E156" s="166" t="s">
        <v>647</v>
      </c>
      <c r="F156" s="167">
        <v>340</v>
      </c>
      <c r="G156" s="166"/>
      <c r="H156" s="166">
        <v>448</v>
      </c>
      <c r="I156" s="199">
        <v>448</v>
      </c>
      <c r="J156" s="200" t="s">
        <v>649</v>
      </c>
      <c r="K156" s="201">
        <f t="shared" si="13"/>
        <v>108</v>
      </c>
      <c r="L156" s="202">
        <f t="shared" si="14"/>
        <v>0.31764705882352939</v>
      </c>
      <c r="M156" s="203" t="s">
        <v>613</v>
      </c>
      <c r="N156" s="204">
        <v>43018</v>
      </c>
      <c r="O156" s="78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163">
        <v>33</v>
      </c>
      <c r="B157" s="164">
        <v>42191</v>
      </c>
      <c r="C157" s="164"/>
      <c r="D157" s="165" t="s">
        <v>699</v>
      </c>
      <c r="E157" s="166" t="s">
        <v>647</v>
      </c>
      <c r="F157" s="167">
        <v>390</v>
      </c>
      <c r="G157" s="166"/>
      <c r="H157" s="166">
        <v>460</v>
      </c>
      <c r="I157" s="199">
        <v>460</v>
      </c>
      <c r="J157" s="200" t="s">
        <v>649</v>
      </c>
      <c r="K157" s="201">
        <f t="shared" si="13"/>
        <v>70</v>
      </c>
      <c r="L157" s="202">
        <f t="shared" si="14"/>
        <v>0.17948717948717949</v>
      </c>
      <c r="M157" s="203" t="s">
        <v>613</v>
      </c>
      <c r="N157" s="204">
        <v>42478</v>
      </c>
      <c r="O157" s="78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168">
        <v>34</v>
      </c>
      <c r="B158" s="169">
        <v>42195</v>
      </c>
      <c r="C158" s="169"/>
      <c r="D158" s="170" t="s">
        <v>700</v>
      </c>
      <c r="E158" s="171" t="s">
        <v>647</v>
      </c>
      <c r="F158" s="172">
        <v>122.5</v>
      </c>
      <c r="G158" s="172"/>
      <c r="H158" s="173">
        <v>61</v>
      </c>
      <c r="I158" s="205">
        <v>172</v>
      </c>
      <c r="J158" s="206" t="s">
        <v>701</v>
      </c>
      <c r="K158" s="207">
        <f t="shared" si="13"/>
        <v>-61.5</v>
      </c>
      <c r="L158" s="208">
        <f t="shared" si="14"/>
        <v>-0.50204081632653064</v>
      </c>
      <c r="M158" s="209" t="s">
        <v>687</v>
      </c>
      <c r="N158" s="210">
        <v>43333</v>
      </c>
      <c r="O158" s="78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163">
        <v>35</v>
      </c>
      <c r="B159" s="164">
        <v>42219</v>
      </c>
      <c r="C159" s="164"/>
      <c r="D159" s="165" t="s">
        <v>702</v>
      </c>
      <c r="E159" s="166" t="s">
        <v>647</v>
      </c>
      <c r="F159" s="167">
        <v>297.5</v>
      </c>
      <c r="G159" s="166"/>
      <c r="H159" s="166">
        <v>350</v>
      </c>
      <c r="I159" s="199">
        <v>360</v>
      </c>
      <c r="J159" s="200" t="s">
        <v>703</v>
      </c>
      <c r="K159" s="201">
        <f t="shared" si="13"/>
        <v>52.5</v>
      </c>
      <c r="L159" s="202">
        <f t="shared" si="14"/>
        <v>0.17647058823529413</v>
      </c>
      <c r="M159" s="203" t="s">
        <v>613</v>
      </c>
      <c r="N159" s="204">
        <v>42232</v>
      </c>
      <c r="O159" s="78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163">
        <v>36</v>
      </c>
      <c r="B160" s="164">
        <v>42219</v>
      </c>
      <c r="C160" s="164"/>
      <c r="D160" s="165" t="s">
        <v>704</v>
      </c>
      <c r="E160" s="166" t="s">
        <v>647</v>
      </c>
      <c r="F160" s="167">
        <v>115.5</v>
      </c>
      <c r="G160" s="166"/>
      <c r="H160" s="166">
        <v>149</v>
      </c>
      <c r="I160" s="199">
        <v>140</v>
      </c>
      <c r="J160" s="214" t="s">
        <v>705</v>
      </c>
      <c r="K160" s="201">
        <f t="shared" si="13"/>
        <v>33.5</v>
      </c>
      <c r="L160" s="202">
        <f t="shared" si="14"/>
        <v>0.29004329004329005</v>
      </c>
      <c r="M160" s="203" t="s">
        <v>613</v>
      </c>
      <c r="N160" s="204">
        <v>42740</v>
      </c>
      <c r="O160" s="78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163">
        <v>37</v>
      </c>
      <c r="B161" s="164">
        <v>42251</v>
      </c>
      <c r="C161" s="164"/>
      <c r="D161" s="165" t="s">
        <v>698</v>
      </c>
      <c r="E161" s="166" t="s">
        <v>647</v>
      </c>
      <c r="F161" s="167">
        <v>226</v>
      </c>
      <c r="G161" s="166"/>
      <c r="H161" s="166">
        <v>292</v>
      </c>
      <c r="I161" s="199">
        <v>292</v>
      </c>
      <c r="J161" s="200" t="s">
        <v>706</v>
      </c>
      <c r="K161" s="201">
        <f t="shared" si="13"/>
        <v>66</v>
      </c>
      <c r="L161" s="202">
        <f t="shared" si="14"/>
        <v>0.29203539823008851</v>
      </c>
      <c r="M161" s="203" t="s">
        <v>613</v>
      </c>
      <c r="N161" s="204">
        <v>42286</v>
      </c>
      <c r="O161" s="78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163">
        <v>38</v>
      </c>
      <c r="B162" s="164">
        <v>42254</v>
      </c>
      <c r="C162" s="164"/>
      <c r="D162" s="165" t="s">
        <v>693</v>
      </c>
      <c r="E162" s="166" t="s">
        <v>647</v>
      </c>
      <c r="F162" s="167">
        <v>232.5</v>
      </c>
      <c r="G162" s="166"/>
      <c r="H162" s="166">
        <v>312.5</v>
      </c>
      <c r="I162" s="199">
        <v>310</v>
      </c>
      <c r="J162" s="200" t="s">
        <v>649</v>
      </c>
      <c r="K162" s="201">
        <f t="shared" si="13"/>
        <v>80</v>
      </c>
      <c r="L162" s="202">
        <f t="shared" si="14"/>
        <v>0.34408602150537637</v>
      </c>
      <c r="M162" s="203" t="s">
        <v>613</v>
      </c>
      <c r="N162" s="204">
        <v>42823</v>
      </c>
      <c r="O162" s="78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163">
        <v>39</v>
      </c>
      <c r="B163" s="164">
        <v>42268</v>
      </c>
      <c r="C163" s="164"/>
      <c r="D163" s="165" t="s">
        <v>707</v>
      </c>
      <c r="E163" s="166" t="s">
        <v>647</v>
      </c>
      <c r="F163" s="167">
        <v>196.5</v>
      </c>
      <c r="G163" s="166"/>
      <c r="H163" s="166">
        <v>238</v>
      </c>
      <c r="I163" s="199">
        <v>238</v>
      </c>
      <c r="J163" s="200" t="s">
        <v>706</v>
      </c>
      <c r="K163" s="201">
        <f t="shared" si="13"/>
        <v>41.5</v>
      </c>
      <c r="L163" s="202">
        <f t="shared" si="14"/>
        <v>0.21119592875318066</v>
      </c>
      <c r="M163" s="203" t="s">
        <v>613</v>
      </c>
      <c r="N163" s="204">
        <v>42291</v>
      </c>
      <c r="O163" s="78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163">
        <v>40</v>
      </c>
      <c r="B164" s="164">
        <v>42271</v>
      </c>
      <c r="C164" s="164"/>
      <c r="D164" s="165" t="s">
        <v>646</v>
      </c>
      <c r="E164" s="166" t="s">
        <v>647</v>
      </c>
      <c r="F164" s="167">
        <v>65</v>
      </c>
      <c r="G164" s="166"/>
      <c r="H164" s="166">
        <v>82</v>
      </c>
      <c r="I164" s="199">
        <v>82</v>
      </c>
      <c r="J164" s="200" t="s">
        <v>706</v>
      </c>
      <c r="K164" s="201">
        <f t="shared" si="13"/>
        <v>17</v>
      </c>
      <c r="L164" s="202">
        <f t="shared" si="14"/>
        <v>0.26153846153846155</v>
      </c>
      <c r="M164" s="203" t="s">
        <v>613</v>
      </c>
      <c r="N164" s="204">
        <v>42578</v>
      </c>
      <c r="O164" s="78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163">
        <v>41</v>
      </c>
      <c r="B165" s="164">
        <v>42291</v>
      </c>
      <c r="C165" s="164"/>
      <c r="D165" s="165" t="s">
        <v>708</v>
      </c>
      <c r="E165" s="166" t="s">
        <v>647</v>
      </c>
      <c r="F165" s="167">
        <v>144</v>
      </c>
      <c r="G165" s="166"/>
      <c r="H165" s="166">
        <v>182.5</v>
      </c>
      <c r="I165" s="199">
        <v>181</v>
      </c>
      <c r="J165" s="200" t="s">
        <v>706</v>
      </c>
      <c r="K165" s="201">
        <f t="shared" si="13"/>
        <v>38.5</v>
      </c>
      <c r="L165" s="202">
        <f t="shared" si="14"/>
        <v>0.2673611111111111</v>
      </c>
      <c r="M165" s="203" t="s">
        <v>613</v>
      </c>
      <c r="N165" s="204">
        <v>42817</v>
      </c>
      <c r="O165" s="78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163">
        <v>42</v>
      </c>
      <c r="B166" s="164">
        <v>42291</v>
      </c>
      <c r="C166" s="164"/>
      <c r="D166" s="165" t="s">
        <v>709</v>
      </c>
      <c r="E166" s="166" t="s">
        <v>647</v>
      </c>
      <c r="F166" s="167">
        <v>264</v>
      </c>
      <c r="G166" s="166"/>
      <c r="H166" s="166">
        <v>311</v>
      </c>
      <c r="I166" s="199">
        <v>311</v>
      </c>
      <c r="J166" s="200" t="s">
        <v>706</v>
      </c>
      <c r="K166" s="201">
        <f t="shared" si="13"/>
        <v>47</v>
      </c>
      <c r="L166" s="202">
        <f t="shared" si="14"/>
        <v>0.17803030303030304</v>
      </c>
      <c r="M166" s="203" t="s">
        <v>613</v>
      </c>
      <c r="N166" s="204">
        <v>42604</v>
      </c>
      <c r="O166" s="78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163">
        <v>43</v>
      </c>
      <c r="B167" s="164">
        <v>42318</v>
      </c>
      <c r="C167" s="164"/>
      <c r="D167" s="165" t="s">
        <v>710</v>
      </c>
      <c r="E167" s="166" t="s">
        <v>616</v>
      </c>
      <c r="F167" s="167">
        <v>549.5</v>
      </c>
      <c r="G167" s="166"/>
      <c r="H167" s="166">
        <v>630</v>
      </c>
      <c r="I167" s="199">
        <v>630</v>
      </c>
      <c r="J167" s="200" t="s">
        <v>706</v>
      </c>
      <c r="K167" s="201">
        <f t="shared" si="13"/>
        <v>80.5</v>
      </c>
      <c r="L167" s="202">
        <f t="shared" si="14"/>
        <v>0.1464968152866242</v>
      </c>
      <c r="M167" s="203" t="s">
        <v>613</v>
      </c>
      <c r="N167" s="204">
        <v>42419</v>
      </c>
      <c r="O167" s="78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163">
        <v>44</v>
      </c>
      <c r="B168" s="164">
        <v>42342</v>
      </c>
      <c r="C168" s="164"/>
      <c r="D168" s="165" t="s">
        <v>711</v>
      </c>
      <c r="E168" s="166" t="s">
        <v>647</v>
      </c>
      <c r="F168" s="167">
        <v>1027.5</v>
      </c>
      <c r="G168" s="166"/>
      <c r="H168" s="166">
        <v>1315</v>
      </c>
      <c r="I168" s="199">
        <v>1250</v>
      </c>
      <c r="J168" s="200" t="s">
        <v>706</v>
      </c>
      <c r="K168" s="201">
        <f t="shared" si="13"/>
        <v>287.5</v>
      </c>
      <c r="L168" s="202">
        <f t="shared" si="14"/>
        <v>0.27980535279805352</v>
      </c>
      <c r="M168" s="203" t="s">
        <v>613</v>
      </c>
      <c r="N168" s="204">
        <v>43244</v>
      </c>
      <c r="O168" s="78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163">
        <v>45</v>
      </c>
      <c r="B169" s="164">
        <v>42367</v>
      </c>
      <c r="C169" s="164"/>
      <c r="D169" s="165" t="s">
        <v>712</v>
      </c>
      <c r="E169" s="166" t="s">
        <v>647</v>
      </c>
      <c r="F169" s="167">
        <v>465</v>
      </c>
      <c r="G169" s="166"/>
      <c r="H169" s="166">
        <v>540</v>
      </c>
      <c r="I169" s="199">
        <v>540</v>
      </c>
      <c r="J169" s="200" t="s">
        <v>706</v>
      </c>
      <c r="K169" s="201">
        <f t="shared" si="13"/>
        <v>75</v>
      </c>
      <c r="L169" s="202">
        <f t="shared" si="14"/>
        <v>0.16129032258064516</v>
      </c>
      <c r="M169" s="203" t="s">
        <v>613</v>
      </c>
      <c r="N169" s="204">
        <v>42530</v>
      </c>
      <c r="O169" s="78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163">
        <v>46</v>
      </c>
      <c r="B170" s="164">
        <v>42380</v>
      </c>
      <c r="C170" s="164"/>
      <c r="D170" s="165" t="s">
        <v>400</v>
      </c>
      <c r="E170" s="166" t="s">
        <v>616</v>
      </c>
      <c r="F170" s="167">
        <v>81</v>
      </c>
      <c r="G170" s="166"/>
      <c r="H170" s="166">
        <v>110</v>
      </c>
      <c r="I170" s="199">
        <v>110</v>
      </c>
      <c r="J170" s="200" t="s">
        <v>706</v>
      </c>
      <c r="K170" s="201">
        <f t="shared" si="13"/>
        <v>29</v>
      </c>
      <c r="L170" s="202">
        <f t="shared" si="14"/>
        <v>0.35802469135802467</v>
      </c>
      <c r="M170" s="203" t="s">
        <v>613</v>
      </c>
      <c r="N170" s="204">
        <v>42745</v>
      </c>
      <c r="O170" s="78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163">
        <v>47</v>
      </c>
      <c r="B171" s="164">
        <v>42382</v>
      </c>
      <c r="C171" s="164"/>
      <c r="D171" s="165" t="s">
        <v>713</v>
      </c>
      <c r="E171" s="166" t="s">
        <v>616</v>
      </c>
      <c r="F171" s="167">
        <v>417.5</v>
      </c>
      <c r="G171" s="166"/>
      <c r="H171" s="166">
        <v>547</v>
      </c>
      <c r="I171" s="199">
        <v>535</v>
      </c>
      <c r="J171" s="200" t="s">
        <v>706</v>
      </c>
      <c r="K171" s="201">
        <f t="shared" si="13"/>
        <v>129.5</v>
      </c>
      <c r="L171" s="202">
        <f t="shared" si="14"/>
        <v>0.31017964071856285</v>
      </c>
      <c r="M171" s="203" t="s">
        <v>613</v>
      </c>
      <c r="N171" s="204">
        <v>42578</v>
      </c>
      <c r="O171" s="78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163">
        <v>48</v>
      </c>
      <c r="B172" s="164">
        <v>42408</v>
      </c>
      <c r="C172" s="164"/>
      <c r="D172" s="165" t="s">
        <v>714</v>
      </c>
      <c r="E172" s="166" t="s">
        <v>647</v>
      </c>
      <c r="F172" s="167">
        <v>650</v>
      </c>
      <c r="G172" s="166"/>
      <c r="H172" s="166">
        <v>800</v>
      </c>
      <c r="I172" s="199">
        <v>800</v>
      </c>
      <c r="J172" s="200" t="s">
        <v>706</v>
      </c>
      <c r="K172" s="201">
        <f t="shared" si="13"/>
        <v>150</v>
      </c>
      <c r="L172" s="202">
        <f t="shared" si="14"/>
        <v>0.23076923076923078</v>
      </c>
      <c r="M172" s="203" t="s">
        <v>613</v>
      </c>
      <c r="N172" s="204">
        <v>43154</v>
      </c>
      <c r="O172" s="78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163">
        <v>49</v>
      </c>
      <c r="B173" s="164">
        <v>42433</v>
      </c>
      <c r="C173" s="164"/>
      <c r="D173" s="165" t="s">
        <v>199</v>
      </c>
      <c r="E173" s="166" t="s">
        <v>647</v>
      </c>
      <c r="F173" s="167">
        <v>437.5</v>
      </c>
      <c r="G173" s="166"/>
      <c r="H173" s="166">
        <v>504.5</v>
      </c>
      <c r="I173" s="199">
        <v>522</v>
      </c>
      <c r="J173" s="200" t="s">
        <v>715</v>
      </c>
      <c r="K173" s="201">
        <f t="shared" si="13"/>
        <v>67</v>
      </c>
      <c r="L173" s="202">
        <f t="shared" si="14"/>
        <v>0.15314285714285714</v>
      </c>
      <c r="M173" s="203" t="s">
        <v>613</v>
      </c>
      <c r="N173" s="204">
        <v>42480</v>
      </c>
      <c r="O173" s="78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163">
        <v>50</v>
      </c>
      <c r="B174" s="164">
        <v>42438</v>
      </c>
      <c r="C174" s="164"/>
      <c r="D174" s="165" t="s">
        <v>716</v>
      </c>
      <c r="E174" s="166" t="s">
        <v>647</v>
      </c>
      <c r="F174" s="167">
        <v>189.5</v>
      </c>
      <c r="G174" s="166"/>
      <c r="H174" s="166">
        <v>218</v>
      </c>
      <c r="I174" s="199">
        <v>218</v>
      </c>
      <c r="J174" s="200" t="s">
        <v>706</v>
      </c>
      <c r="K174" s="201">
        <f t="shared" si="13"/>
        <v>28.5</v>
      </c>
      <c r="L174" s="202">
        <f t="shared" si="14"/>
        <v>0.15039577836411611</v>
      </c>
      <c r="M174" s="203" t="s">
        <v>613</v>
      </c>
      <c r="N174" s="204">
        <v>43034</v>
      </c>
      <c r="O174" s="78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174">
        <v>51</v>
      </c>
      <c r="B175" s="175">
        <v>42471</v>
      </c>
      <c r="C175" s="175"/>
      <c r="D175" s="176" t="s">
        <v>717</v>
      </c>
      <c r="E175" s="177" t="s">
        <v>647</v>
      </c>
      <c r="F175" s="178">
        <v>36.5</v>
      </c>
      <c r="G175" s="179"/>
      <c r="H175" s="179">
        <v>15.85</v>
      </c>
      <c r="I175" s="179">
        <v>60</v>
      </c>
      <c r="J175" s="211" t="s">
        <v>718</v>
      </c>
      <c r="K175" s="207">
        <f t="shared" si="13"/>
        <v>-20.65</v>
      </c>
      <c r="L175" s="247">
        <f t="shared" si="14"/>
        <v>-0.5657534246575342</v>
      </c>
      <c r="M175" s="209" t="s">
        <v>687</v>
      </c>
      <c r="N175" s="248">
        <v>43627</v>
      </c>
      <c r="O175" s="78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163">
        <v>52</v>
      </c>
      <c r="B176" s="164">
        <v>42472</v>
      </c>
      <c r="C176" s="164"/>
      <c r="D176" s="165" t="s">
        <v>719</v>
      </c>
      <c r="E176" s="166" t="s">
        <v>647</v>
      </c>
      <c r="F176" s="167">
        <v>93</v>
      </c>
      <c r="G176" s="166"/>
      <c r="H176" s="166">
        <v>149</v>
      </c>
      <c r="I176" s="199">
        <v>140</v>
      </c>
      <c r="J176" s="214" t="s">
        <v>720</v>
      </c>
      <c r="K176" s="201">
        <f t="shared" si="13"/>
        <v>56</v>
      </c>
      <c r="L176" s="202">
        <f t="shared" si="14"/>
        <v>0.60215053763440862</v>
      </c>
      <c r="M176" s="203" t="s">
        <v>613</v>
      </c>
      <c r="N176" s="204">
        <v>42740</v>
      </c>
      <c r="O176" s="78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163">
        <v>53</v>
      </c>
      <c r="B177" s="164">
        <v>42472</v>
      </c>
      <c r="C177" s="164"/>
      <c r="D177" s="165" t="s">
        <v>721</v>
      </c>
      <c r="E177" s="166" t="s">
        <v>647</v>
      </c>
      <c r="F177" s="167">
        <v>130</v>
      </c>
      <c r="G177" s="166"/>
      <c r="H177" s="166">
        <v>150</v>
      </c>
      <c r="I177" s="199" t="s">
        <v>722</v>
      </c>
      <c r="J177" s="200" t="s">
        <v>706</v>
      </c>
      <c r="K177" s="201">
        <f t="shared" si="13"/>
        <v>20</v>
      </c>
      <c r="L177" s="202">
        <f t="shared" si="14"/>
        <v>0.15384615384615385</v>
      </c>
      <c r="M177" s="203" t="s">
        <v>613</v>
      </c>
      <c r="N177" s="204">
        <v>42564</v>
      </c>
      <c r="O177" s="78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163">
        <v>54</v>
      </c>
      <c r="B178" s="164">
        <v>42492</v>
      </c>
      <c r="C178" s="164"/>
      <c r="D178" s="165" t="s">
        <v>723</v>
      </c>
      <c r="E178" s="166" t="s">
        <v>647</v>
      </c>
      <c r="F178" s="167">
        <v>127.5</v>
      </c>
      <c r="G178" s="166"/>
      <c r="H178" s="166">
        <v>148</v>
      </c>
      <c r="I178" s="199" t="s">
        <v>724</v>
      </c>
      <c r="J178" s="200" t="s">
        <v>706</v>
      </c>
      <c r="K178" s="201">
        <f t="shared" si="13"/>
        <v>20.5</v>
      </c>
      <c r="L178" s="202">
        <f t="shared" si="14"/>
        <v>0.16078431372549021</v>
      </c>
      <c r="M178" s="203" t="s">
        <v>613</v>
      </c>
      <c r="N178" s="204">
        <v>42564</v>
      </c>
      <c r="O178" s="78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163">
        <v>55</v>
      </c>
      <c r="B179" s="164">
        <v>42493</v>
      </c>
      <c r="C179" s="164"/>
      <c r="D179" s="165" t="s">
        <v>725</v>
      </c>
      <c r="E179" s="166" t="s">
        <v>647</v>
      </c>
      <c r="F179" s="167">
        <v>675</v>
      </c>
      <c r="G179" s="166"/>
      <c r="H179" s="166">
        <v>815</v>
      </c>
      <c r="I179" s="199" t="s">
        <v>726</v>
      </c>
      <c r="J179" s="200" t="s">
        <v>706</v>
      </c>
      <c r="K179" s="201">
        <f t="shared" si="13"/>
        <v>140</v>
      </c>
      <c r="L179" s="202">
        <f t="shared" si="14"/>
        <v>0.2074074074074074</v>
      </c>
      <c r="M179" s="203" t="s">
        <v>613</v>
      </c>
      <c r="N179" s="204">
        <v>43154</v>
      </c>
      <c r="O179" s="78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163">
        <v>56</v>
      </c>
      <c r="B180" s="164">
        <v>42527</v>
      </c>
      <c r="C180" s="164"/>
      <c r="D180" s="165" t="s">
        <v>727</v>
      </c>
      <c r="E180" s="166" t="s">
        <v>647</v>
      </c>
      <c r="F180" s="167">
        <v>110</v>
      </c>
      <c r="G180" s="166"/>
      <c r="H180" s="166">
        <v>126.5</v>
      </c>
      <c r="I180" s="199">
        <v>125</v>
      </c>
      <c r="J180" s="200" t="s">
        <v>656</v>
      </c>
      <c r="K180" s="201">
        <f t="shared" si="13"/>
        <v>16.5</v>
      </c>
      <c r="L180" s="202">
        <f t="shared" si="14"/>
        <v>0.15</v>
      </c>
      <c r="M180" s="203" t="s">
        <v>613</v>
      </c>
      <c r="N180" s="204">
        <v>42552</v>
      </c>
      <c r="O180" s="78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163">
        <v>57</v>
      </c>
      <c r="B181" s="164">
        <v>42538</v>
      </c>
      <c r="C181" s="164"/>
      <c r="D181" s="165" t="s">
        <v>728</v>
      </c>
      <c r="E181" s="166" t="s">
        <v>647</v>
      </c>
      <c r="F181" s="167">
        <v>44</v>
      </c>
      <c r="G181" s="166"/>
      <c r="H181" s="166">
        <v>69.5</v>
      </c>
      <c r="I181" s="199">
        <v>69.5</v>
      </c>
      <c r="J181" s="200" t="s">
        <v>729</v>
      </c>
      <c r="K181" s="201">
        <f t="shared" si="13"/>
        <v>25.5</v>
      </c>
      <c r="L181" s="202">
        <f t="shared" si="14"/>
        <v>0.57954545454545459</v>
      </c>
      <c r="M181" s="203" t="s">
        <v>613</v>
      </c>
      <c r="N181" s="204">
        <v>42977</v>
      </c>
      <c r="O181" s="78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17">
        <v>58</v>
      </c>
      <c r="B182" s="218">
        <v>42556</v>
      </c>
      <c r="C182" s="218"/>
      <c r="D182" s="219" t="s">
        <v>730</v>
      </c>
      <c r="E182" s="220" t="s">
        <v>647</v>
      </c>
      <c r="F182" s="221">
        <v>395</v>
      </c>
      <c r="G182" s="222"/>
      <c r="H182" s="222">
        <f>(468.5+342.5)/2</f>
        <v>405.5</v>
      </c>
      <c r="I182" s="222">
        <v>510</v>
      </c>
      <c r="J182" s="249" t="s">
        <v>731</v>
      </c>
      <c r="K182" s="250">
        <f t="shared" si="13"/>
        <v>10.5</v>
      </c>
      <c r="L182" s="251">
        <f t="shared" si="14"/>
        <v>2.6582278481012658E-2</v>
      </c>
      <c r="M182" s="252" t="s">
        <v>732</v>
      </c>
      <c r="N182" s="253">
        <v>43606</v>
      </c>
      <c r="O182" s="78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168">
        <v>59</v>
      </c>
      <c r="B183" s="169">
        <v>42584</v>
      </c>
      <c r="C183" s="169"/>
      <c r="D183" s="170" t="s">
        <v>733</v>
      </c>
      <c r="E183" s="171" t="s">
        <v>616</v>
      </c>
      <c r="F183" s="172">
        <v>169.5</v>
      </c>
      <c r="G183" s="172"/>
      <c r="H183" s="173">
        <v>77</v>
      </c>
      <c r="I183" s="205" t="s">
        <v>734</v>
      </c>
      <c r="J183" s="206" t="s">
        <v>735</v>
      </c>
      <c r="K183" s="207">
        <f t="shared" si="13"/>
        <v>-92.5</v>
      </c>
      <c r="L183" s="208">
        <f t="shared" si="14"/>
        <v>-0.54572271386430682</v>
      </c>
      <c r="M183" s="209" t="s">
        <v>687</v>
      </c>
      <c r="N183" s="210">
        <v>43522</v>
      </c>
      <c r="O183" s="78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168">
        <v>60</v>
      </c>
      <c r="B184" s="169">
        <v>42586</v>
      </c>
      <c r="C184" s="169"/>
      <c r="D184" s="170" t="s">
        <v>736</v>
      </c>
      <c r="E184" s="171" t="s">
        <v>647</v>
      </c>
      <c r="F184" s="172">
        <v>400</v>
      </c>
      <c r="G184" s="172"/>
      <c r="H184" s="173">
        <v>305</v>
      </c>
      <c r="I184" s="205">
        <v>475</v>
      </c>
      <c r="J184" s="206" t="s">
        <v>737</v>
      </c>
      <c r="K184" s="207">
        <f t="shared" si="13"/>
        <v>-95</v>
      </c>
      <c r="L184" s="208">
        <f t="shared" si="14"/>
        <v>-0.23749999999999999</v>
      </c>
      <c r="M184" s="209" t="s">
        <v>687</v>
      </c>
      <c r="N184" s="210">
        <v>43606</v>
      </c>
      <c r="O184" s="78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163">
        <v>61</v>
      </c>
      <c r="B185" s="164">
        <v>42593</v>
      </c>
      <c r="C185" s="164"/>
      <c r="D185" s="165" t="s">
        <v>738</v>
      </c>
      <c r="E185" s="166" t="s">
        <v>647</v>
      </c>
      <c r="F185" s="167">
        <v>86.5</v>
      </c>
      <c r="G185" s="166"/>
      <c r="H185" s="166">
        <v>130</v>
      </c>
      <c r="I185" s="199">
        <v>130</v>
      </c>
      <c r="J185" s="214" t="s">
        <v>739</v>
      </c>
      <c r="K185" s="201">
        <f t="shared" si="13"/>
        <v>43.5</v>
      </c>
      <c r="L185" s="202">
        <f t="shared" si="14"/>
        <v>0.50289017341040465</v>
      </c>
      <c r="M185" s="203" t="s">
        <v>613</v>
      </c>
      <c r="N185" s="204">
        <v>43091</v>
      </c>
      <c r="O185" s="78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168">
        <v>62</v>
      </c>
      <c r="B186" s="169">
        <v>42600</v>
      </c>
      <c r="C186" s="169"/>
      <c r="D186" s="170" t="s">
        <v>391</v>
      </c>
      <c r="E186" s="171" t="s">
        <v>647</v>
      </c>
      <c r="F186" s="172">
        <v>133.5</v>
      </c>
      <c r="G186" s="172"/>
      <c r="H186" s="173">
        <v>126.5</v>
      </c>
      <c r="I186" s="205">
        <v>178</v>
      </c>
      <c r="J186" s="206" t="s">
        <v>740</v>
      </c>
      <c r="K186" s="207">
        <f t="shared" si="13"/>
        <v>-7</v>
      </c>
      <c r="L186" s="208">
        <f t="shared" si="14"/>
        <v>-5.2434456928838954E-2</v>
      </c>
      <c r="M186" s="209" t="s">
        <v>687</v>
      </c>
      <c r="N186" s="210">
        <v>42615</v>
      </c>
      <c r="O186" s="78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163">
        <v>63</v>
      </c>
      <c r="B187" s="164">
        <v>42613</v>
      </c>
      <c r="C187" s="164"/>
      <c r="D187" s="165" t="s">
        <v>741</v>
      </c>
      <c r="E187" s="166" t="s">
        <v>647</v>
      </c>
      <c r="F187" s="167">
        <v>560</v>
      </c>
      <c r="G187" s="166"/>
      <c r="H187" s="166">
        <v>725</v>
      </c>
      <c r="I187" s="199">
        <v>725</v>
      </c>
      <c r="J187" s="200" t="s">
        <v>649</v>
      </c>
      <c r="K187" s="201">
        <f t="shared" si="13"/>
        <v>165</v>
      </c>
      <c r="L187" s="202">
        <f t="shared" si="14"/>
        <v>0.29464285714285715</v>
      </c>
      <c r="M187" s="203" t="s">
        <v>613</v>
      </c>
      <c r="N187" s="204">
        <v>42456</v>
      </c>
      <c r="O187" s="78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163">
        <v>64</v>
      </c>
      <c r="B188" s="164">
        <v>42614</v>
      </c>
      <c r="C188" s="164"/>
      <c r="D188" s="165" t="s">
        <v>742</v>
      </c>
      <c r="E188" s="166" t="s">
        <v>647</v>
      </c>
      <c r="F188" s="167">
        <v>160.5</v>
      </c>
      <c r="G188" s="166"/>
      <c r="H188" s="166">
        <v>210</v>
      </c>
      <c r="I188" s="199">
        <v>210</v>
      </c>
      <c r="J188" s="200" t="s">
        <v>649</v>
      </c>
      <c r="K188" s="201">
        <f t="shared" si="13"/>
        <v>49.5</v>
      </c>
      <c r="L188" s="202">
        <f t="shared" si="14"/>
        <v>0.30841121495327101</v>
      </c>
      <c r="M188" s="203" t="s">
        <v>613</v>
      </c>
      <c r="N188" s="204">
        <v>42871</v>
      </c>
      <c r="O188" s="78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163">
        <v>65</v>
      </c>
      <c r="B189" s="164">
        <v>42657</v>
      </c>
      <c r="C189" s="164"/>
      <c r="D189" s="165" t="s">
        <v>743</v>
      </c>
      <c r="E189" s="166" t="s">
        <v>647</v>
      </c>
      <c r="F189" s="167">
        <v>280</v>
      </c>
      <c r="G189" s="166"/>
      <c r="H189" s="166">
        <v>345</v>
      </c>
      <c r="I189" s="199">
        <v>345</v>
      </c>
      <c r="J189" s="200" t="s">
        <v>649</v>
      </c>
      <c r="K189" s="201">
        <f t="shared" si="13"/>
        <v>65</v>
      </c>
      <c r="L189" s="202">
        <f t="shared" si="14"/>
        <v>0.23214285714285715</v>
      </c>
      <c r="M189" s="203" t="s">
        <v>613</v>
      </c>
      <c r="N189" s="204">
        <v>42814</v>
      </c>
      <c r="O189" s="78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163">
        <v>66</v>
      </c>
      <c r="B190" s="164">
        <v>42657</v>
      </c>
      <c r="C190" s="164"/>
      <c r="D190" s="165" t="s">
        <v>744</v>
      </c>
      <c r="E190" s="166" t="s">
        <v>647</v>
      </c>
      <c r="F190" s="167">
        <v>245</v>
      </c>
      <c r="G190" s="166"/>
      <c r="H190" s="166">
        <v>325.5</v>
      </c>
      <c r="I190" s="199">
        <v>330</v>
      </c>
      <c r="J190" s="200" t="s">
        <v>745</v>
      </c>
      <c r="K190" s="201">
        <f t="shared" si="13"/>
        <v>80.5</v>
      </c>
      <c r="L190" s="202">
        <f t="shared" si="14"/>
        <v>0.32857142857142857</v>
      </c>
      <c r="M190" s="203" t="s">
        <v>613</v>
      </c>
      <c r="N190" s="204">
        <v>42769</v>
      </c>
      <c r="O190" s="78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163">
        <v>67</v>
      </c>
      <c r="B191" s="164">
        <v>42660</v>
      </c>
      <c r="C191" s="164"/>
      <c r="D191" s="165" t="s">
        <v>359</v>
      </c>
      <c r="E191" s="166" t="s">
        <v>647</v>
      </c>
      <c r="F191" s="167">
        <v>125</v>
      </c>
      <c r="G191" s="166"/>
      <c r="H191" s="166">
        <v>160</v>
      </c>
      <c r="I191" s="199">
        <v>160</v>
      </c>
      <c r="J191" s="200" t="s">
        <v>706</v>
      </c>
      <c r="K191" s="201">
        <f t="shared" ref="K191:K203" si="15">H191-F191</f>
        <v>35</v>
      </c>
      <c r="L191" s="202">
        <v>0.28000000000000003</v>
      </c>
      <c r="M191" s="203" t="s">
        <v>613</v>
      </c>
      <c r="N191" s="204">
        <v>42803</v>
      </c>
      <c r="O191" s="78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163">
        <v>68</v>
      </c>
      <c r="B192" s="164">
        <v>42660</v>
      </c>
      <c r="C192" s="164"/>
      <c r="D192" s="165" t="s">
        <v>494</v>
      </c>
      <c r="E192" s="166" t="s">
        <v>647</v>
      </c>
      <c r="F192" s="167">
        <v>114</v>
      </c>
      <c r="G192" s="166"/>
      <c r="H192" s="166">
        <v>145</v>
      </c>
      <c r="I192" s="199">
        <v>145</v>
      </c>
      <c r="J192" s="200" t="s">
        <v>706</v>
      </c>
      <c r="K192" s="201">
        <f t="shared" si="15"/>
        <v>31</v>
      </c>
      <c r="L192" s="202">
        <f>K192/F192</f>
        <v>0.27192982456140352</v>
      </c>
      <c r="M192" s="203" t="s">
        <v>613</v>
      </c>
      <c r="N192" s="204">
        <v>42859</v>
      </c>
      <c r="O192" s="78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163">
        <v>69</v>
      </c>
      <c r="B193" s="164">
        <v>42660</v>
      </c>
      <c r="C193" s="164"/>
      <c r="D193" s="165" t="s">
        <v>746</v>
      </c>
      <c r="E193" s="166" t="s">
        <v>647</v>
      </c>
      <c r="F193" s="167">
        <v>212</v>
      </c>
      <c r="G193" s="166"/>
      <c r="H193" s="166">
        <v>280</v>
      </c>
      <c r="I193" s="199">
        <v>276</v>
      </c>
      <c r="J193" s="200" t="s">
        <v>747</v>
      </c>
      <c r="K193" s="201">
        <f t="shared" si="15"/>
        <v>68</v>
      </c>
      <c r="L193" s="202">
        <f>K193/F193</f>
        <v>0.32075471698113206</v>
      </c>
      <c r="M193" s="203" t="s">
        <v>613</v>
      </c>
      <c r="N193" s="204">
        <v>42858</v>
      </c>
      <c r="O193" s="78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163">
        <v>70</v>
      </c>
      <c r="B194" s="164">
        <v>42678</v>
      </c>
      <c r="C194" s="164"/>
      <c r="D194" s="165" t="s">
        <v>152</v>
      </c>
      <c r="E194" s="166" t="s">
        <v>647</v>
      </c>
      <c r="F194" s="167">
        <v>155</v>
      </c>
      <c r="G194" s="166"/>
      <c r="H194" s="166">
        <v>210</v>
      </c>
      <c r="I194" s="199">
        <v>210</v>
      </c>
      <c r="J194" s="200" t="s">
        <v>748</v>
      </c>
      <c r="K194" s="201">
        <f t="shared" si="15"/>
        <v>55</v>
      </c>
      <c r="L194" s="202">
        <f>K194/F194</f>
        <v>0.35483870967741937</v>
      </c>
      <c r="M194" s="203" t="s">
        <v>613</v>
      </c>
      <c r="N194" s="204">
        <v>42944</v>
      </c>
      <c r="O194" s="78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163">
        <v>71</v>
      </c>
      <c r="B195" s="164">
        <v>42712</v>
      </c>
      <c r="C195" s="164"/>
      <c r="D195" s="165" t="s">
        <v>126</v>
      </c>
      <c r="E195" s="166" t="s">
        <v>647</v>
      </c>
      <c r="F195" s="167">
        <v>380</v>
      </c>
      <c r="G195" s="166"/>
      <c r="H195" s="166">
        <v>478</v>
      </c>
      <c r="I195" s="199">
        <v>468</v>
      </c>
      <c r="J195" s="200" t="s">
        <v>706</v>
      </c>
      <c r="K195" s="201">
        <f t="shared" si="15"/>
        <v>98</v>
      </c>
      <c r="L195" s="202">
        <f t="shared" ref="L195:L202" si="16">K195/F195</f>
        <v>0.25789473684210529</v>
      </c>
      <c r="M195" s="203" t="s">
        <v>613</v>
      </c>
      <c r="N195" s="204">
        <v>43025</v>
      </c>
      <c r="O195" s="78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163">
        <v>72</v>
      </c>
      <c r="B196" s="164">
        <v>42734</v>
      </c>
      <c r="C196" s="164"/>
      <c r="D196" s="165" t="s">
        <v>251</v>
      </c>
      <c r="E196" s="166" t="s">
        <v>647</v>
      </c>
      <c r="F196" s="167">
        <v>305</v>
      </c>
      <c r="G196" s="166"/>
      <c r="H196" s="166">
        <v>375</v>
      </c>
      <c r="I196" s="199">
        <v>375</v>
      </c>
      <c r="J196" s="200" t="s">
        <v>706</v>
      </c>
      <c r="K196" s="201">
        <f t="shared" si="15"/>
        <v>70</v>
      </c>
      <c r="L196" s="202">
        <f t="shared" si="16"/>
        <v>0.22950819672131148</v>
      </c>
      <c r="M196" s="203" t="s">
        <v>613</v>
      </c>
      <c r="N196" s="204">
        <v>42768</v>
      </c>
      <c r="O196" s="78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163">
        <v>73</v>
      </c>
      <c r="B197" s="164">
        <v>42739</v>
      </c>
      <c r="C197" s="164"/>
      <c r="D197" s="165" t="s">
        <v>361</v>
      </c>
      <c r="E197" s="166" t="s">
        <v>647</v>
      </c>
      <c r="F197" s="167">
        <v>99.5</v>
      </c>
      <c r="G197" s="166"/>
      <c r="H197" s="166">
        <v>158</v>
      </c>
      <c r="I197" s="199">
        <v>158</v>
      </c>
      <c r="J197" s="200" t="s">
        <v>706</v>
      </c>
      <c r="K197" s="201">
        <f t="shared" si="15"/>
        <v>58.5</v>
      </c>
      <c r="L197" s="202">
        <f t="shared" si="16"/>
        <v>0.5879396984924623</v>
      </c>
      <c r="M197" s="203" t="s">
        <v>613</v>
      </c>
      <c r="N197" s="204">
        <v>42898</v>
      </c>
      <c r="O197" s="78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163">
        <v>74</v>
      </c>
      <c r="B198" s="164">
        <v>42786</v>
      </c>
      <c r="C198" s="164"/>
      <c r="D198" s="165" t="s">
        <v>170</v>
      </c>
      <c r="E198" s="166" t="s">
        <v>647</v>
      </c>
      <c r="F198" s="167">
        <v>140.5</v>
      </c>
      <c r="G198" s="166"/>
      <c r="H198" s="166">
        <v>220</v>
      </c>
      <c r="I198" s="199">
        <v>220</v>
      </c>
      <c r="J198" s="200" t="s">
        <v>706</v>
      </c>
      <c r="K198" s="201">
        <f t="shared" si="15"/>
        <v>79.5</v>
      </c>
      <c r="L198" s="202">
        <f t="shared" si="16"/>
        <v>0.5658362989323843</v>
      </c>
      <c r="M198" s="203" t="s">
        <v>613</v>
      </c>
      <c r="N198" s="204">
        <v>42864</v>
      </c>
      <c r="O198" s="78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163">
        <v>75</v>
      </c>
      <c r="B199" s="164">
        <v>42818</v>
      </c>
      <c r="C199" s="164"/>
      <c r="D199" s="165" t="s">
        <v>570</v>
      </c>
      <c r="E199" s="166" t="s">
        <v>647</v>
      </c>
      <c r="F199" s="167">
        <v>300.5</v>
      </c>
      <c r="G199" s="166"/>
      <c r="H199" s="166">
        <v>417.5</v>
      </c>
      <c r="I199" s="199">
        <v>420</v>
      </c>
      <c r="J199" s="200" t="s">
        <v>749</v>
      </c>
      <c r="K199" s="201">
        <f t="shared" si="15"/>
        <v>117</v>
      </c>
      <c r="L199" s="202">
        <f t="shared" si="16"/>
        <v>0.38935108153078202</v>
      </c>
      <c r="M199" s="203" t="s">
        <v>613</v>
      </c>
      <c r="N199" s="204">
        <v>43070</v>
      </c>
      <c r="O199" s="78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163">
        <v>76</v>
      </c>
      <c r="B200" s="164">
        <v>42830</v>
      </c>
      <c r="C200" s="164"/>
      <c r="D200" s="165" t="s">
        <v>512</v>
      </c>
      <c r="E200" s="166" t="s">
        <v>647</v>
      </c>
      <c r="F200" s="167">
        <v>785</v>
      </c>
      <c r="G200" s="166"/>
      <c r="H200" s="166">
        <v>930</v>
      </c>
      <c r="I200" s="199">
        <v>920</v>
      </c>
      <c r="J200" s="200" t="s">
        <v>750</v>
      </c>
      <c r="K200" s="201">
        <f t="shared" si="15"/>
        <v>145</v>
      </c>
      <c r="L200" s="202">
        <f t="shared" si="16"/>
        <v>0.18471337579617833</v>
      </c>
      <c r="M200" s="203" t="s">
        <v>613</v>
      </c>
      <c r="N200" s="204">
        <v>42976</v>
      </c>
      <c r="O200" s="78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163">
        <v>77</v>
      </c>
      <c r="B201" s="164">
        <v>42837</v>
      </c>
      <c r="C201" s="164"/>
      <c r="D201" s="165" t="s">
        <v>89</v>
      </c>
      <c r="E201" s="166" t="s">
        <v>647</v>
      </c>
      <c r="F201" s="167">
        <v>289.5</v>
      </c>
      <c r="G201" s="166"/>
      <c r="H201" s="166">
        <v>354</v>
      </c>
      <c r="I201" s="199">
        <v>360</v>
      </c>
      <c r="J201" s="200" t="s">
        <v>751</v>
      </c>
      <c r="K201" s="201">
        <f t="shared" si="15"/>
        <v>64.5</v>
      </c>
      <c r="L201" s="202">
        <f t="shared" si="16"/>
        <v>0.22279792746113988</v>
      </c>
      <c r="M201" s="203" t="s">
        <v>613</v>
      </c>
      <c r="N201" s="204">
        <v>43040</v>
      </c>
      <c r="O201" s="78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163">
        <v>78</v>
      </c>
      <c r="B202" s="164">
        <v>42845</v>
      </c>
      <c r="C202" s="164"/>
      <c r="D202" s="165" t="s">
        <v>448</v>
      </c>
      <c r="E202" s="166" t="s">
        <v>647</v>
      </c>
      <c r="F202" s="167">
        <v>700</v>
      </c>
      <c r="G202" s="166"/>
      <c r="H202" s="166">
        <v>840</v>
      </c>
      <c r="I202" s="199">
        <v>840</v>
      </c>
      <c r="J202" s="200" t="s">
        <v>752</v>
      </c>
      <c r="K202" s="201">
        <f t="shared" si="15"/>
        <v>140</v>
      </c>
      <c r="L202" s="202">
        <f t="shared" si="16"/>
        <v>0.2</v>
      </c>
      <c r="M202" s="203" t="s">
        <v>613</v>
      </c>
      <c r="N202" s="204">
        <v>42893</v>
      </c>
      <c r="O202" s="78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163">
        <v>79</v>
      </c>
      <c r="B203" s="164">
        <v>42887</v>
      </c>
      <c r="C203" s="164"/>
      <c r="D203" s="223" t="s">
        <v>373</v>
      </c>
      <c r="E203" s="166" t="s">
        <v>647</v>
      </c>
      <c r="F203" s="167">
        <v>130</v>
      </c>
      <c r="G203" s="166"/>
      <c r="H203" s="166">
        <v>144.25</v>
      </c>
      <c r="I203" s="199">
        <v>170</v>
      </c>
      <c r="J203" s="200" t="s">
        <v>753</v>
      </c>
      <c r="K203" s="201">
        <f t="shared" si="15"/>
        <v>14.25</v>
      </c>
      <c r="L203" s="202">
        <f t="shared" ref="L203:L217" si="17">K203/F203</f>
        <v>0.10961538461538461</v>
      </c>
      <c r="M203" s="203" t="s">
        <v>613</v>
      </c>
      <c r="N203" s="204">
        <v>43675</v>
      </c>
      <c r="O203" s="78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163">
        <v>80</v>
      </c>
      <c r="B204" s="164">
        <v>42901</v>
      </c>
      <c r="C204" s="164"/>
      <c r="D204" s="223" t="s">
        <v>754</v>
      </c>
      <c r="E204" s="166" t="s">
        <v>647</v>
      </c>
      <c r="F204" s="167">
        <v>214.5</v>
      </c>
      <c r="G204" s="166"/>
      <c r="H204" s="166">
        <v>262</v>
      </c>
      <c r="I204" s="199">
        <v>262</v>
      </c>
      <c r="J204" s="200" t="s">
        <v>755</v>
      </c>
      <c r="K204" s="201">
        <f t="shared" ref="K204:K217" si="18">H204-F204</f>
        <v>47.5</v>
      </c>
      <c r="L204" s="202">
        <f t="shared" si="17"/>
        <v>0.22144522144522144</v>
      </c>
      <c r="M204" s="203" t="s">
        <v>613</v>
      </c>
      <c r="N204" s="204">
        <v>42977</v>
      </c>
      <c r="O204" s="78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163">
        <v>81</v>
      </c>
      <c r="B205" s="164">
        <v>42933</v>
      </c>
      <c r="C205" s="164"/>
      <c r="D205" s="165" t="s">
        <v>756</v>
      </c>
      <c r="E205" s="166" t="s">
        <v>647</v>
      </c>
      <c r="F205" s="167">
        <v>370</v>
      </c>
      <c r="G205" s="166"/>
      <c r="H205" s="166">
        <v>447.5</v>
      </c>
      <c r="I205" s="199">
        <v>450</v>
      </c>
      <c r="J205" s="200" t="s">
        <v>706</v>
      </c>
      <c r="K205" s="201">
        <f t="shared" si="18"/>
        <v>77.5</v>
      </c>
      <c r="L205" s="202">
        <f t="shared" si="17"/>
        <v>0.20945945945945946</v>
      </c>
      <c r="M205" s="203" t="s">
        <v>613</v>
      </c>
      <c r="N205" s="204">
        <v>43035</v>
      </c>
      <c r="O205" s="78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163">
        <v>82</v>
      </c>
      <c r="B206" s="164">
        <v>42943</v>
      </c>
      <c r="C206" s="164"/>
      <c r="D206" s="165" t="s">
        <v>168</v>
      </c>
      <c r="E206" s="166" t="s">
        <v>647</v>
      </c>
      <c r="F206" s="167">
        <v>657.5</v>
      </c>
      <c r="G206" s="166"/>
      <c r="H206" s="166">
        <v>825</v>
      </c>
      <c r="I206" s="199">
        <v>820</v>
      </c>
      <c r="J206" s="200" t="s">
        <v>706</v>
      </c>
      <c r="K206" s="201">
        <f t="shared" si="18"/>
        <v>167.5</v>
      </c>
      <c r="L206" s="202">
        <f t="shared" si="17"/>
        <v>0.25475285171102663</v>
      </c>
      <c r="M206" s="203" t="s">
        <v>613</v>
      </c>
      <c r="N206" s="204">
        <v>43090</v>
      </c>
      <c r="O206" s="78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163">
        <v>83</v>
      </c>
      <c r="B207" s="164">
        <v>42964</v>
      </c>
      <c r="C207" s="164"/>
      <c r="D207" s="165" t="s">
        <v>378</v>
      </c>
      <c r="E207" s="166" t="s">
        <v>647</v>
      </c>
      <c r="F207" s="167">
        <v>605</v>
      </c>
      <c r="G207" s="166"/>
      <c r="H207" s="166">
        <v>750</v>
      </c>
      <c r="I207" s="199">
        <v>750</v>
      </c>
      <c r="J207" s="200" t="s">
        <v>750</v>
      </c>
      <c r="K207" s="201">
        <f t="shared" si="18"/>
        <v>145</v>
      </c>
      <c r="L207" s="202">
        <f t="shared" si="17"/>
        <v>0.23966942148760331</v>
      </c>
      <c r="M207" s="203" t="s">
        <v>613</v>
      </c>
      <c r="N207" s="204">
        <v>43027</v>
      </c>
      <c r="O207" s="78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24">
        <v>84</v>
      </c>
      <c r="B208" s="225">
        <v>42979</v>
      </c>
      <c r="C208" s="225"/>
      <c r="D208" s="226" t="s">
        <v>520</v>
      </c>
      <c r="E208" s="227" t="s">
        <v>647</v>
      </c>
      <c r="F208" s="228">
        <v>255</v>
      </c>
      <c r="G208" s="229"/>
      <c r="H208" s="229">
        <v>217.25</v>
      </c>
      <c r="I208" s="229">
        <v>320</v>
      </c>
      <c r="J208" s="254" t="s">
        <v>757</v>
      </c>
      <c r="K208" s="207">
        <f t="shared" si="18"/>
        <v>-37.75</v>
      </c>
      <c r="L208" s="255">
        <f t="shared" si="17"/>
        <v>-0.14803921568627451</v>
      </c>
      <c r="M208" s="209" t="s">
        <v>687</v>
      </c>
      <c r="N208" s="256">
        <v>43661</v>
      </c>
      <c r="O208" s="78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163">
        <v>85</v>
      </c>
      <c r="B209" s="164">
        <v>42997</v>
      </c>
      <c r="C209" s="164"/>
      <c r="D209" s="165" t="s">
        <v>758</v>
      </c>
      <c r="E209" s="166" t="s">
        <v>647</v>
      </c>
      <c r="F209" s="167">
        <v>215</v>
      </c>
      <c r="G209" s="166"/>
      <c r="H209" s="166">
        <v>258</v>
      </c>
      <c r="I209" s="199">
        <v>258</v>
      </c>
      <c r="J209" s="200" t="s">
        <v>706</v>
      </c>
      <c r="K209" s="201">
        <f t="shared" si="18"/>
        <v>43</v>
      </c>
      <c r="L209" s="202">
        <f t="shared" si="17"/>
        <v>0.2</v>
      </c>
      <c r="M209" s="203" t="s">
        <v>613</v>
      </c>
      <c r="N209" s="204">
        <v>43040</v>
      </c>
      <c r="O209" s="78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163">
        <v>86</v>
      </c>
      <c r="B210" s="164">
        <v>42998</v>
      </c>
      <c r="C210" s="164"/>
      <c r="D210" s="165" t="s">
        <v>738</v>
      </c>
      <c r="E210" s="166" t="s">
        <v>647</v>
      </c>
      <c r="F210" s="167">
        <v>75</v>
      </c>
      <c r="G210" s="166"/>
      <c r="H210" s="166">
        <v>90</v>
      </c>
      <c r="I210" s="199">
        <v>90</v>
      </c>
      <c r="J210" s="200" t="s">
        <v>759</v>
      </c>
      <c r="K210" s="201">
        <f t="shared" si="18"/>
        <v>15</v>
      </c>
      <c r="L210" s="202">
        <f t="shared" si="17"/>
        <v>0.2</v>
      </c>
      <c r="M210" s="203" t="s">
        <v>613</v>
      </c>
      <c r="N210" s="204">
        <v>43019</v>
      </c>
      <c r="O210" s="78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163">
        <v>87</v>
      </c>
      <c r="B211" s="164">
        <v>43011</v>
      </c>
      <c r="C211" s="164"/>
      <c r="D211" s="165" t="s">
        <v>760</v>
      </c>
      <c r="E211" s="166" t="s">
        <v>647</v>
      </c>
      <c r="F211" s="167">
        <v>315</v>
      </c>
      <c r="G211" s="166"/>
      <c r="H211" s="166">
        <v>392</v>
      </c>
      <c r="I211" s="199">
        <v>384</v>
      </c>
      <c r="J211" s="200" t="s">
        <v>761</v>
      </c>
      <c r="K211" s="201">
        <f t="shared" si="18"/>
        <v>77</v>
      </c>
      <c r="L211" s="202">
        <f t="shared" si="17"/>
        <v>0.24444444444444444</v>
      </c>
      <c r="M211" s="203" t="s">
        <v>613</v>
      </c>
      <c r="N211" s="204">
        <v>43017</v>
      </c>
      <c r="O211" s="78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163">
        <v>88</v>
      </c>
      <c r="B212" s="164">
        <v>43013</v>
      </c>
      <c r="C212" s="164"/>
      <c r="D212" s="165" t="s">
        <v>762</v>
      </c>
      <c r="E212" s="166" t="s">
        <v>647</v>
      </c>
      <c r="F212" s="167">
        <v>145</v>
      </c>
      <c r="G212" s="166"/>
      <c r="H212" s="166">
        <v>179</v>
      </c>
      <c r="I212" s="199">
        <v>180</v>
      </c>
      <c r="J212" s="200" t="s">
        <v>635</v>
      </c>
      <c r="K212" s="201">
        <f t="shared" si="18"/>
        <v>34</v>
      </c>
      <c r="L212" s="202">
        <f t="shared" si="17"/>
        <v>0.23448275862068965</v>
      </c>
      <c r="M212" s="203" t="s">
        <v>613</v>
      </c>
      <c r="N212" s="204">
        <v>43025</v>
      </c>
      <c r="O212" s="78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163">
        <v>89</v>
      </c>
      <c r="B213" s="164">
        <v>43014</v>
      </c>
      <c r="C213" s="164"/>
      <c r="D213" s="165" t="s">
        <v>346</v>
      </c>
      <c r="E213" s="166" t="s">
        <v>647</v>
      </c>
      <c r="F213" s="167">
        <v>256</v>
      </c>
      <c r="G213" s="166"/>
      <c r="H213" s="166">
        <v>323</v>
      </c>
      <c r="I213" s="199">
        <v>320</v>
      </c>
      <c r="J213" s="200" t="s">
        <v>706</v>
      </c>
      <c r="K213" s="201">
        <f t="shared" si="18"/>
        <v>67</v>
      </c>
      <c r="L213" s="202">
        <f t="shared" si="17"/>
        <v>0.26171875</v>
      </c>
      <c r="M213" s="203" t="s">
        <v>613</v>
      </c>
      <c r="N213" s="204">
        <v>43067</v>
      </c>
      <c r="O213" s="78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163">
        <v>90</v>
      </c>
      <c r="B214" s="164">
        <v>43017</v>
      </c>
      <c r="C214" s="164"/>
      <c r="D214" s="165" t="s">
        <v>370</v>
      </c>
      <c r="E214" s="166" t="s">
        <v>647</v>
      </c>
      <c r="F214" s="167">
        <v>137.5</v>
      </c>
      <c r="G214" s="166"/>
      <c r="H214" s="166">
        <v>184</v>
      </c>
      <c r="I214" s="199">
        <v>183</v>
      </c>
      <c r="J214" s="214" t="s">
        <v>763</v>
      </c>
      <c r="K214" s="201">
        <f t="shared" si="18"/>
        <v>46.5</v>
      </c>
      <c r="L214" s="202">
        <f t="shared" si="17"/>
        <v>0.33818181818181819</v>
      </c>
      <c r="M214" s="203" t="s">
        <v>613</v>
      </c>
      <c r="N214" s="204">
        <v>43108</v>
      </c>
      <c r="O214" s="78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163">
        <v>91</v>
      </c>
      <c r="B215" s="164">
        <v>43018</v>
      </c>
      <c r="C215" s="164"/>
      <c r="D215" s="165" t="s">
        <v>764</v>
      </c>
      <c r="E215" s="166" t="s">
        <v>647</v>
      </c>
      <c r="F215" s="167">
        <v>125.5</v>
      </c>
      <c r="G215" s="166"/>
      <c r="H215" s="166">
        <v>158</v>
      </c>
      <c r="I215" s="199">
        <v>155</v>
      </c>
      <c r="J215" s="214" t="s">
        <v>765</v>
      </c>
      <c r="K215" s="201">
        <f t="shared" si="18"/>
        <v>32.5</v>
      </c>
      <c r="L215" s="202">
        <f t="shared" si="17"/>
        <v>0.25896414342629481</v>
      </c>
      <c r="M215" s="203" t="s">
        <v>613</v>
      </c>
      <c r="N215" s="204">
        <v>43067</v>
      </c>
      <c r="O215" s="78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30">
        <v>92</v>
      </c>
      <c r="B216" s="231">
        <v>43046</v>
      </c>
      <c r="C216" s="231"/>
      <c r="D216" s="232" t="s">
        <v>403</v>
      </c>
      <c r="E216" s="233" t="s">
        <v>647</v>
      </c>
      <c r="F216" s="234">
        <v>740</v>
      </c>
      <c r="G216" s="233"/>
      <c r="H216" s="233">
        <v>892.5</v>
      </c>
      <c r="I216" s="257">
        <v>900</v>
      </c>
      <c r="J216" s="258" t="s">
        <v>766</v>
      </c>
      <c r="K216" s="201">
        <f t="shared" si="18"/>
        <v>152.5</v>
      </c>
      <c r="L216" s="259">
        <f t="shared" si="17"/>
        <v>0.20608108108108109</v>
      </c>
      <c r="M216" s="260" t="s">
        <v>613</v>
      </c>
      <c r="N216" s="261">
        <v>43052</v>
      </c>
      <c r="O216" s="78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30">
        <v>93</v>
      </c>
      <c r="B217" s="231">
        <v>43073</v>
      </c>
      <c r="C217" s="231"/>
      <c r="D217" s="232" t="s">
        <v>767</v>
      </c>
      <c r="E217" s="233" t="s">
        <v>647</v>
      </c>
      <c r="F217" s="234">
        <v>118.5</v>
      </c>
      <c r="G217" s="233"/>
      <c r="H217" s="233">
        <v>143.5</v>
      </c>
      <c r="I217" s="257">
        <v>145</v>
      </c>
      <c r="J217" s="258" t="s">
        <v>768</v>
      </c>
      <c r="K217" s="201">
        <f t="shared" si="18"/>
        <v>25</v>
      </c>
      <c r="L217" s="259">
        <f t="shared" si="17"/>
        <v>0.2109704641350211</v>
      </c>
      <c r="M217" s="260" t="s">
        <v>613</v>
      </c>
      <c r="N217" s="261">
        <v>43097</v>
      </c>
      <c r="O217" s="78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168">
        <v>94</v>
      </c>
      <c r="B218" s="169">
        <v>43090</v>
      </c>
      <c r="C218" s="169"/>
      <c r="D218" s="235" t="s">
        <v>453</v>
      </c>
      <c r="E218" s="171" t="s">
        <v>647</v>
      </c>
      <c r="F218" s="172">
        <v>715</v>
      </c>
      <c r="G218" s="172"/>
      <c r="H218" s="173">
        <v>500</v>
      </c>
      <c r="I218" s="205">
        <v>872</v>
      </c>
      <c r="J218" s="211" t="s">
        <v>769</v>
      </c>
      <c r="K218" s="207">
        <f t="shared" ref="K218:K235" si="19">H218-F218</f>
        <v>-215</v>
      </c>
      <c r="L218" s="208">
        <f t="shared" ref="L218:L235" si="20">K218/F218</f>
        <v>-0.30069930069930068</v>
      </c>
      <c r="M218" s="209" t="s">
        <v>687</v>
      </c>
      <c r="N218" s="210">
        <v>43670</v>
      </c>
      <c r="O218" s="78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168">
        <v>95</v>
      </c>
      <c r="B219" s="169">
        <v>43194</v>
      </c>
      <c r="C219" s="169"/>
      <c r="D219" s="235" t="s">
        <v>399</v>
      </c>
      <c r="E219" s="171" t="s">
        <v>647</v>
      </c>
      <c r="F219" s="172">
        <v>141.5</v>
      </c>
      <c r="G219" s="172"/>
      <c r="H219" s="173">
        <v>77</v>
      </c>
      <c r="I219" s="205">
        <v>180</v>
      </c>
      <c r="J219" s="211" t="s">
        <v>770</v>
      </c>
      <c r="K219" s="207">
        <f t="shared" si="19"/>
        <v>-64.5</v>
      </c>
      <c r="L219" s="208">
        <f t="shared" si="20"/>
        <v>-0.45583038869257952</v>
      </c>
      <c r="M219" s="209" t="s">
        <v>687</v>
      </c>
      <c r="N219" s="210">
        <v>43522</v>
      </c>
      <c r="O219" s="78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168">
        <v>96</v>
      </c>
      <c r="B220" s="169">
        <v>43209</v>
      </c>
      <c r="C220" s="169"/>
      <c r="D220" s="170" t="s">
        <v>771</v>
      </c>
      <c r="E220" s="171" t="s">
        <v>647</v>
      </c>
      <c r="F220" s="172">
        <v>430</v>
      </c>
      <c r="G220" s="172"/>
      <c r="H220" s="173">
        <v>220</v>
      </c>
      <c r="I220" s="205">
        <v>537</v>
      </c>
      <c r="J220" s="211" t="s">
        <v>772</v>
      </c>
      <c r="K220" s="207">
        <f t="shared" si="19"/>
        <v>-210</v>
      </c>
      <c r="L220" s="208">
        <f t="shared" si="20"/>
        <v>-0.48837209302325579</v>
      </c>
      <c r="M220" s="209" t="s">
        <v>687</v>
      </c>
      <c r="N220" s="210">
        <v>43252</v>
      </c>
      <c r="O220" s="78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36">
        <v>97</v>
      </c>
      <c r="B221" s="237">
        <v>43220</v>
      </c>
      <c r="C221" s="237"/>
      <c r="D221" s="238" t="s">
        <v>404</v>
      </c>
      <c r="E221" s="239" t="s">
        <v>647</v>
      </c>
      <c r="F221" s="240">
        <v>156</v>
      </c>
      <c r="G221" s="241"/>
      <c r="H221" s="241">
        <v>196</v>
      </c>
      <c r="I221" s="241">
        <v>196</v>
      </c>
      <c r="J221" s="262" t="s">
        <v>773</v>
      </c>
      <c r="K221" s="263">
        <f t="shared" si="19"/>
        <v>40</v>
      </c>
      <c r="L221" s="264">
        <f t="shared" si="20"/>
        <v>0.25641025641025639</v>
      </c>
      <c r="M221" s="240" t="s">
        <v>613</v>
      </c>
      <c r="N221" s="265">
        <v>43605</v>
      </c>
      <c r="O221" s="78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42">
        <v>98</v>
      </c>
      <c r="B222" s="243">
        <v>43318</v>
      </c>
      <c r="C222" s="243"/>
      <c r="D222" s="244" t="s">
        <v>774</v>
      </c>
      <c r="E222" s="245" t="s">
        <v>647</v>
      </c>
      <c r="F222" s="246">
        <v>150</v>
      </c>
      <c r="G222" s="245"/>
      <c r="H222" s="245">
        <v>102</v>
      </c>
      <c r="I222" s="266">
        <v>182</v>
      </c>
      <c r="J222" s="211" t="s">
        <v>775</v>
      </c>
      <c r="K222" s="207">
        <f t="shared" si="19"/>
        <v>-48</v>
      </c>
      <c r="L222" s="208">
        <f t="shared" si="20"/>
        <v>-0.32</v>
      </c>
      <c r="M222" s="209" t="s">
        <v>687</v>
      </c>
      <c r="N222" s="210">
        <v>43661</v>
      </c>
      <c r="O222" s="78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30">
        <v>99</v>
      </c>
      <c r="B223" s="231">
        <v>43341</v>
      </c>
      <c r="C223" s="231"/>
      <c r="D223" s="232" t="s">
        <v>394</v>
      </c>
      <c r="E223" s="233" t="s">
        <v>647</v>
      </c>
      <c r="F223" s="234">
        <v>525</v>
      </c>
      <c r="G223" s="233"/>
      <c r="H223" s="233">
        <v>585</v>
      </c>
      <c r="I223" s="257">
        <v>635</v>
      </c>
      <c r="J223" s="258" t="s">
        <v>776</v>
      </c>
      <c r="K223" s="201">
        <f t="shared" si="19"/>
        <v>60</v>
      </c>
      <c r="L223" s="259">
        <f t="shared" si="20"/>
        <v>0.11428571428571428</v>
      </c>
      <c r="M223" s="260"/>
      <c r="N223" s="261">
        <v>43662</v>
      </c>
      <c r="O223" s="78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30">
        <v>100</v>
      </c>
      <c r="B224" s="231">
        <v>43395</v>
      </c>
      <c r="C224" s="231"/>
      <c r="D224" s="232" t="s">
        <v>378</v>
      </c>
      <c r="E224" s="233" t="s">
        <v>647</v>
      </c>
      <c r="F224" s="234">
        <v>475</v>
      </c>
      <c r="G224" s="233"/>
      <c r="H224" s="233">
        <v>574</v>
      </c>
      <c r="I224" s="257">
        <v>570</v>
      </c>
      <c r="J224" s="258" t="s">
        <v>706</v>
      </c>
      <c r="K224" s="201">
        <f t="shared" si="19"/>
        <v>99</v>
      </c>
      <c r="L224" s="259">
        <f t="shared" si="20"/>
        <v>0.20842105263157895</v>
      </c>
      <c r="M224" s="260" t="s">
        <v>613</v>
      </c>
      <c r="N224" s="261">
        <v>43403</v>
      </c>
      <c r="O224" s="78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30">
        <v>101</v>
      </c>
      <c r="B225" s="231">
        <v>43397</v>
      </c>
      <c r="C225" s="231"/>
      <c r="D225" s="232" t="s">
        <v>401</v>
      </c>
      <c r="E225" s="233" t="s">
        <v>647</v>
      </c>
      <c r="F225" s="234">
        <v>707.5</v>
      </c>
      <c r="G225" s="233"/>
      <c r="H225" s="233">
        <v>872</v>
      </c>
      <c r="I225" s="257">
        <v>872</v>
      </c>
      <c r="J225" s="258" t="s">
        <v>706</v>
      </c>
      <c r="K225" s="201">
        <f t="shared" si="19"/>
        <v>164.5</v>
      </c>
      <c r="L225" s="259">
        <f t="shared" si="20"/>
        <v>0.23250883392226149</v>
      </c>
      <c r="M225" s="260" t="s">
        <v>613</v>
      </c>
      <c r="N225" s="261">
        <v>43482</v>
      </c>
      <c r="O225" s="78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30">
        <v>102</v>
      </c>
      <c r="B226" s="231">
        <v>43398</v>
      </c>
      <c r="C226" s="231"/>
      <c r="D226" s="232" t="s">
        <v>358</v>
      </c>
      <c r="E226" s="233" t="s">
        <v>647</v>
      </c>
      <c r="F226" s="234">
        <v>164</v>
      </c>
      <c r="G226" s="233"/>
      <c r="H226" s="233">
        <v>204</v>
      </c>
      <c r="I226" s="257">
        <v>209</v>
      </c>
      <c r="J226" s="258" t="s">
        <v>660</v>
      </c>
      <c r="K226" s="201">
        <f t="shared" si="19"/>
        <v>40</v>
      </c>
      <c r="L226" s="259">
        <f t="shared" si="20"/>
        <v>0.24390243902439024</v>
      </c>
      <c r="M226" s="260" t="s">
        <v>613</v>
      </c>
      <c r="N226" s="261">
        <v>43539</v>
      </c>
      <c r="O226" s="78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30">
        <v>103</v>
      </c>
      <c r="B227" s="231">
        <v>43399</v>
      </c>
      <c r="C227" s="231"/>
      <c r="D227" s="232" t="s">
        <v>506</v>
      </c>
      <c r="E227" s="233" t="s">
        <v>647</v>
      </c>
      <c r="F227" s="234">
        <v>240</v>
      </c>
      <c r="G227" s="233"/>
      <c r="H227" s="233">
        <v>297</v>
      </c>
      <c r="I227" s="257">
        <v>297</v>
      </c>
      <c r="J227" s="258" t="s">
        <v>706</v>
      </c>
      <c r="K227" s="201">
        <f t="shared" si="19"/>
        <v>57</v>
      </c>
      <c r="L227" s="259">
        <f t="shared" si="20"/>
        <v>0.23749999999999999</v>
      </c>
      <c r="M227" s="260" t="s">
        <v>613</v>
      </c>
      <c r="N227" s="261">
        <v>43417</v>
      </c>
      <c r="O227" s="78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30">
        <v>104</v>
      </c>
      <c r="B228" s="231">
        <v>43439</v>
      </c>
      <c r="C228" s="231"/>
      <c r="D228" s="232" t="s">
        <v>777</v>
      </c>
      <c r="E228" s="233" t="s">
        <v>647</v>
      </c>
      <c r="F228" s="234">
        <v>202.5</v>
      </c>
      <c r="G228" s="233"/>
      <c r="H228" s="233">
        <v>255</v>
      </c>
      <c r="I228" s="257">
        <v>252</v>
      </c>
      <c r="J228" s="258" t="s">
        <v>706</v>
      </c>
      <c r="K228" s="201">
        <f t="shared" si="19"/>
        <v>52.5</v>
      </c>
      <c r="L228" s="259">
        <f t="shared" si="20"/>
        <v>0.25925925925925924</v>
      </c>
      <c r="M228" s="260" t="s">
        <v>613</v>
      </c>
      <c r="N228" s="261">
        <v>43542</v>
      </c>
      <c r="O228" s="78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30">
        <v>105</v>
      </c>
      <c r="B229" s="231">
        <v>43465</v>
      </c>
      <c r="C229" s="231"/>
      <c r="D229" s="232" t="s">
        <v>433</v>
      </c>
      <c r="E229" s="233" t="s">
        <v>647</v>
      </c>
      <c r="F229" s="234">
        <v>710</v>
      </c>
      <c r="G229" s="233"/>
      <c r="H229" s="233">
        <v>866</v>
      </c>
      <c r="I229" s="257">
        <v>866</v>
      </c>
      <c r="J229" s="258" t="s">
        <v>706</v>
      </c>
      <c r="K229" s="201">
        <f t="shared" si="19"/>
        <v>156</v>
      </c>
      <c r="L229" s="259">
        <f t="shared" si="20"/>
        <v>0.21971830985915494</v>
      </c>
      <c r="M229" s="260" t="s">
        <v>613</v>
      </c>
      <c r="N229" s="316">
        <v>43553</v>
      </c>
      <c r="O229" s="78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30">
        <v>105</v>
      </c>
      <c r="B230" s="231">
        <v>43522</v>
      </c>
      <c r="C230" s="231"/>
      <c r="D230" s="232" t="s">
        <v>142</v>
      </c>
      <c r="E230" s="233" t="s">
        <v>647</v>
      </c>
      <c r="F230" s="234">
        <v>340</v>
      </c>
      <c r="G230" s="233"/>
      <c r="H230" s="233">
        <v>398.5</v>
      </c>
      <c r="I230" s="257">
        <v>411</v>
      </c>
      <c r="J230" s="258" t="s">
        <v>3509</v>
      </c>
      <c r="K230" s="201">
        <f t="shared" ref="K230" si="21">H230-F230</f>
        <v>58.5</v>
      </c>
      <c r="L230" s="259">
        <f t="shared" ref="L230" si="22">K230/F230</f>
        <v>0.17205882352941176</v>
      </c>
      <c r="M230" s="260" t="s">
        <v>613</v>
      </c>
      <c r="N230" s="316">
        <v>43760</v>
      </c>
      <c r="O230" s="78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42">
        <v>107</v>
      </c>
      <c r="B231" s="243">
        <v>43559</v>
      </c>
      <c r="C231" s="243"/>
      <c r="D231" s="244" t="s">
        <v>420</v>
      </c>
      <c r="E231" s="245" t="s">
        <v>647</v>
      </c>
      <c r="F231" s="246">
        <v>130</v>
      </c>
      <c r="G231" s="245"/>
      <c r="H231" s="245">
        <v>65</v>
      </c>
      <c r="I231" s="266">
        <v>158</v>
      </c>
      <c r="J231" s="211" t="s">
        <v>778</v>
      </c>
      <c r="K231" s="207">
        <f t="shared" si="19"/>
        <v>-65</v>
      </c>
      <c r="L231" s="208">
        <f t="shared" si="20"/>
        <v>-0.5</v>
      </c>
      <c r="M231" s="209" t="s">
        <v>687</v>
      </c>
      <c r="N231" s="210">
        <v>43726</v>
      </c>
      <c r="O231" s="78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67">
        <v>108</v>
      </c>
      <c r="B232" s="268">
        <v>43017</v>
      </c>
      <c r="C232" s="268"/>
      <c r="D232" s="269" t="s">
        <v>170</v>
      </c>
      <c r="E232" s="270" t="s">
        <v>647</v>
      </c>
      <c r="F232" s="271">
        <v>152.5</v>
      </c>
      <c r="G232" s="272"/>
      <c r="H232" s="272">
        <v>183.5</v>
      </c>
      <c r="I232" s="272">
        <v>210</v>
      </c>
      <c r="J232" s="317" t="s">
        <v>779</v>
      </c>
      <c r="K232" s="318">
        <f t="shared" si="19"/>
        <v>31</v>
      </c>
      <c r="L232" s="319">
        <f t="shared" si="20"/>
        <v>0.20327868852459016</v>
      </c>
      <c r="M232" s="271" t="s">
        <v>613</v>
      </c>
      <c r="N232" s="320">
        <v>43042</v>
      </c>
      <c r="O232" s="78"/>
      <c r="P232" s="16"/>
      <c r="Q232" s="16"/>
      <c r="R232" s="135" t="s">
        <v>780</v>
      </c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67">
        <v>109</v>
      </c>
      <c r="B233" s="268">
        <v>43074</v>
      </c>
      <c r="C233" s="268"/>
      <c r="D233" s="269" t="s">
        <v>308</v>
      </c>
      <c r="E233" s="270" t="s">
        <v>647</v>
      </c>
      <c r="F233" s="271">
        <v>177.5</v>
      </c>
      <c r="G233" s="272"/>
      <c r="H233" s="272">
        <v>215</v>
      </c>
      <c r="I233" s="272">
        <v>230</v>
      </c>
      <c r="J233" s="321" t="s">
        <v>781</v>
      </c>
      <c r="K233" s="318">
        <f t="shared" si="19"/>
        <v>37.5</v>
      </c>
      <c r="L233" s="319">
        <f t="shared" si="20"/>
        <v>0.21126760563380281</v>
      </c>
      <c r="M233" s="271" t="s">
        <v>613</v>
      </c>
      <c r="N233" s="320">
        <v>43096</v>
      </c>
      <c r="O233" s="78"/>
      <c r="P233" s="16"/>
      <c r="Q233" s="16"/>
      <c r="R233" s="141" t="s">
        <v>780</v>
      </c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42">
        <v>110</v>
      </c>
      <c r="B234" s="243">
        <v>43192</v>
      </c>
      <c r="C234" s="243"/>
      <c r="D234" s="244" t="s">
        <v>782</v>
      </c>
      <c r="E234" s="245" t="s">
        <v>647</v>
      </c>
      <c r="F234" s="246">
        <v>492.5</v>
      </c>
      <c r="G234" s="245"/>
      <c r="H234" s="245">
        <v>442</v>
      </c>
      <c r="I234" s="266">
        <v>613</v>
      </c>
      <c r="J234" s="211" t="s">
        <v>3526</v>
      </c>
      <c r="K234" s="207">
        <f t="shared" ref="K234" si="23">H234-F234</f>
        <v>-50.5</v>
      </c>
      <c r="L234" s="208">
        <f t="shared" ref="L234" si="24">K234/F234</f>
        <v>-0.10253807106598985</v>
      </c>
      <c r="M234" s="209" t="s">
        <v>687</v>
      </c>
      <c r="N234" s="210">
        <v>43762</v>
      </c>
      <c r="O234" s="78"/>
      <c r="P234" s="16"/>
      <c r="Q234" s="16"/>
      <c r="R234" s="17" t="s">
        <v>783</v>
      </c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67">
        <v>111</v>
      </c>
      <c r="B235" s="268">
        <v>43398</v>
      </c>
      <c r="C235" s="268"/>
      <c r="D235" s="269" t="s">
        <v>105</v>
      </c>
      <c r="E235" s="270" t="s">
        <v>647</v>
      </c>
      <c r="F235" s="271">
        <v>707.5</v>
      </c>
      <c r="G235" s="272"/>
      <c r="H235" s="272">
        <v>850</v>
      </c>
      <c r="I235" s="272">
        <v>890</v>
      </c>
      <c r="J235" s="321" t="s">
        <v>784</v>
      </c>
      <c r="K235" s="318">
        <f t="shared" si="19"/>
        <v>142.5</v>
      </c>
      <c r="L235" s="319">
        <f t="shared" si="20"/>
        <v>0.20141342756183744</v>
      </c>
      <c r="M235" s="271" t="s">
        <v>613</v>
      </c>
      <c r="N235" s="320">
        <v>43453</v>
      </c>
      <c r="O235" s="78"/>
      <c r="P235" s="16"/>
      <c r="Q235" s="16"/>
      <c r="R235" s="135" t="s">
        <v>780</v>
      </c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73">
        <v>112</v>
      </c>
      <c r="B236" s="274">
        <v>42877</v>
      </c>
      <c r="C236" s="274"/>
      <c r="D236" s="275" t="s">
        <v>393</v>
      </c>
      <c r="E236" s="276" t="s">
        <v>647</v>
      </c>
      <c r="F236" s="159" t="s">
        <v>785</v>
      </c>
      <c r="G236" s="277"/>
      <c r="H236" s="277"/>
      <c r="I236" s="277">
        <v>190</v>
      </c>
      <c r="J236" s="322"/>
      <c r="K236" s="277"/>
      <c r="L236" s="276"/>
      <c r="M236" s="322" t="s">
        <v>617</v>
      </c>
      <c r="N236" s="323"/>
      <c r="O236" s="78"/>
      <c r="P236" s="16"/>
      <c r="Q236" s="16"/>
      <c r="R236" s="141" t="s">
        <v>783</v>
      </c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73">
        <v>113</v>
      </c>
      <c r="B237" s="278">
        <v>43138</v>
      </c>
      <c r="C237" s="278"/>
      <c r="D237" s="275" t="s">
        <v>393</v>
      </c>
      <c r="E237" s="276" t="s">
        <v>647</v>
      </c>
      <c r="F237" s="159" t="s">
        <v>786</v>
      </c>
      <c r="G237" s="277"/>
      <c r="H237" s="277"/>
      <c r="I237" s="277">
        <v>190</v>
      </c>
      <c r="J237" s="324"/>
      <c r="K237" s="325"/>
      <c r="L237" s="326"/>
      <c r="M237" s="324" t="s">
        <v>617</v>
      </c>
      <c r="N237" s="327"/>
      <c r="O237" s="78"/>
      <c r="P237" s="16"/>
      <c r="Q237" s="16"/>
      <c r="R237" s="135" t="s">
        <v>783</v>
      </c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73">
        <v>114</v>
      </c>
      <c r="B238" s="278">
        <v>43158</v>
      </c>
      <c r="C238" s="278"/>
      <c r="D238" s="275" t="s">
        <v>787</v>
      </c>
      <c r="E238" s="279" t="s">
        <v>647</v>
      </c>
      <c r="F238" s="280" t="s">
        <v>788</v>
      </c>
      <c r="G238" s="279"/>
      <c r="H238" s="279"/>
      <c r="I238" s="328">
        <v>398</v>
      </c>
      <c r="J238" s="324"/>
      <c r="K238" s="277"/>
      <c r="L238" s="276"/>
      <c r="M238" s="324" t="s">
        <v>617</v>
      </c>
      <c r="N238" s="323"/>
      <c r="O238" s="78"/>
      <c r="P238" s="16"/>
      <c r="Q238" s="16"/>
      <c r="R238" s="135" t="s">
        <v>783</v>
      </c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73">
        <v>115</v>
      </c>
      <c r="B239" s="282">
        <v>43164</v>
      </c>
      <c r="C239" s="283"/>
      <c r="D239" s="275" t="s">
        <v>136</v>
      </c>
      <c r="E239" s="284" t="s">
        <v>647</v>
      </c>
      <c r="F239" s="285" t="s">
        <v>789</v>
      </c>
      <c r="G239" s="284"/>
      <c r="H239" s="284"/>
      <c r="I239" s="329">
        <v>672</v>
      </c>
      <c r="J239" s="330"/>
      <c r="K239" s="325"/>
      <c r="L239" s="326"/>
      <c r="M239" s="330" t="s">
        <v>617</v>
      </c>
      <c r="N239" s="327"/>
      <c r="O239" s="78"/>
      <c r="P239" s="16"/>
      <c r="Q239" s="16"/>
      <c r="R239" s="141" t="s">
        <v>780</v>
      </c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73">
        <v>116</v>
      </c>
      <c r="B240" s="283">
        <v>43258</v>
      </c>
      <c r="C240" s="283"/>
      <c r="D240" s="286" t="s">
        <v>459</v>
      </c>
      <c r="E240" s="284" t="s">
        <v>647</v>
      </c>
      <c r="F240" s="280" t="s">
        <v>790</v>
      </c>
      <c r="G240" s="284"/>
      <c r="H240" s="284"/>
      <c r="I240" s="329">
        <v>439</v>
      </c>
      <c r="J240" s="331"/>
      <c r="K240" s="332"/>
      <c r="L240" s="333"/>
      <c r="M240" s="331" t="s">
        <v>617</v>
      </c>
      <c r="N240" s="334"/>
      <c r="O240" s="78"/>
      <c r="P240" s="16"/>
      <c r="Q240" s="16"/>
      <c r="R240" s="135" t="s">
        <v>783</v>
      </c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73">
        <v>117</v>
      </c>
      <c r="B241" s="283">
        <v>43285</v>
      </c>
      <c r="C241" s="283"/>
      <c r="D241" s="286" t="s">
        <v>50</v>
      </c>
      <c r="E241" s="284" t="s">
        <v>647</v>
      </c>
      <c r="F241" s="280" t="s">
        <v>791</v>
      </c>
      <c r="G241" s="284"/>
      <c r="H241" s="284"/>
      <c r="I241" s="329">
        <v>170</v>
      </c>
      <c r="J241" s="331"/>
      <c r="K241" s="332"/>
      <c r="L241" s="333"/>
      <c r="M241" s="331" t="s">
        <v>617</v>
      </c>
      <c r="N241" s="334"/>
      <c r="O241" s="78"/>
      <c r="P241" s="16"/>
      <c r="Q241" s="16"/>
      <c r="R241" s="141" t="s">
        <v>780</v>
      </c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73">
        <v>118</v>
      </c>
      <c r="B242" s="283">
        <v>43396</v>
      </c>
      <c r="C242" s="283"/>
      <c r="D242" s="287" t="s">
        <v>435</v>
      </c>
      <c r="E242" s="284" t="s">
        <v>647</v>
      </c>
      <c r="F242" s="280" t="s">
        <v>792</v>
      </c>
      <c r="G242" s="284"/>
      <c r="H242" s="284"/>
      <c r="I242" s="329">
        <v>191</v>
      </c>
      <c r="J242" s="331"/>
      <c r="K242" s="332"/>
      <c r="L242" s="333"/>
      <c r="M242" s="331" t="s">
        <v>617</v>
      </c>
      <c r="N242" s="334"/>
      <c r="O242" s="78"/>
      <c r="P242" s="16"/>
      <c r="Q242" s="16"/>
      <c r="R242" s="141" t="s">
        <v>783</v>
      </c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73">
        <v>119</v>
      </c>
      <c r="B243" s="278">
        <v>43439</v>
      </c>
      <c r="C243" s="278"/>
      <c r="D243" s="287" t="s">
        <v>336</v>
      </c>
      <c r="E243" s="284" t="s">
        <v>647</v>
      </c>
      <c r="F243" s="285" t="s">
        <v>793</v>
      </c>
      <c r="G243" s="284"/>
      <c r="H243" s="284"/>
      <c r="I243" s="329">
        <v>321</v>
      </c>
      <c r="J243" s="331"/>
      <c r="K243" s="332"/>
      <c r="L243" s="333"/>
      <c r="M243" s="331" t="s">
        <v>617</v>
      </c>
      <c r="N243" s="334"/>
      <c r="O243" s="78"/>
      <c r="P243" s="16"/>
      <c r="Q243" s="16"/>
      <c r="R243" s="135" t="s">
        <v>780</v>
      </c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73">
        <v>120</v>
      </c>
      <c r="B244" s="278">
        <v>43469</v>
      </c>
      <c r="C244" s="278"/>
      <c r="D244" s="287" t="s">
        <v>146</v>
      </c>
      <c r="E244" s="284" t="s">
        <v>647</v>
      </c>
      <c r="F244" s="285" t="s">
        <v>794</v>
      </c>
      <c r="G244" s="284"/>
      <c r="H244" s="284"/>
      <c r="I244" s="329">
        <v>1185</v>
      </c>
      <c r="J244" s="331"/>
      <c r="K244" s="332"/>
      <c r="L244" s="333"/>
      <c r="M244" s="331" t="s">
        <v>617</v>
      </c>
      <c r="N244" s="334"/>
      <c r="O244" s="16"/>
      <c r="P244" s="16"/>
      <c r="Q244" s="16"/>
      <c r="R244" s="141" t="s">
        <v>780</v>
      </c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73">
        <v>121</v>
      </c>
      <c r="B245" s="278">
        <v>43559</v>
      </c>
      <c r="C245" s="278"/>
      <c r="D245" s="287" t="s">
        <v>352</v>
      </c>
      <c r="E245" s="284" t="s">
        <v>647</v>
      </c>
      <c r="F245" s="285" t="s">
        <v>795</v>
      </c>
      <c r="G245" s="284"/>
      <c r="H245" s="284"/>
      <c r="I245" s="329">
        <v>490</v>
      </c>
      <c r="J245" s="331"/>
      <c r="K245" s="332"/>
      <c r="L245" s="333"/>
      <c r="M245" s="331" t="s">
        <v>617</v>
      </c>
      <c r="N245" s="334"/>
      <c r="O245" s="16"/>
      <c r="P245" s="16"/>
      <c r="Q245" s="16"/>
      <c r="R245" s="135" t="s">
        <v>783</v>
      </c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73">
        <v>122</v>
      </c>
      <c r="B246" s="278">
        <v>43707</v>
      </c>
      <c r="C246" s="278"/>
      <c r="D246" s="287" t="s">
        <v>263</v>
      </c>
      <c r="E246" s="284" t="s">
        <v>647</v>
      </c>
      <c r="F246" s="285" t="s">
        <v>796</v>
      </c>
      <c r="G246" s="284"/>
      <c r="H246" s="284"/>
      <c r="I246" s="329">
        <v>190</v>
      </c>
      <c r="J246" s="331"/>
      <c r="K246" s="332"/>
      <c r="L246" s="333"/>
      <c r="M246" s="331" t="s">
        <v>617</v>
      </c>
      <c r="N246" s="334"/>
      <c r="O246" s="16"/>
      <c r="P246" s="16"/>
      <c r="Q246" s="16"/>
      <c r="R246" s="135" t="s">
        <v>780</v>
      </c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73">
        <v>123</v>
      </c>
      <c r="B247" s="278">
        <v>43731</v>
      </c>
      <c r="C247" s="278"/>
      <c r="D247" s="287" t="s">
        <v>450</v>
      </c>
      <c r="E247" s="284" t="s">
        <v>647</v>
      </c>
      <c r="F247" s="285" t="s">
        <v>797</v>
      </c>
      <c r="G247" s="284"/>
      <c r="H247" s="284"/>
      <c r="I247" s="329">
        <v>296</v>
      </c>
      <c r="J247" s="331"/>
      <c r="K247" s="332"/>
      <c r="L247" s="333"/>
      <c r="M247" s="331" t="s">
        <v>617</v>
      </c>
      <c r="N247" s="334"/>
      <c r="O247" s="16"/>
      <c r="P247" s="16"/>
      <c r="Q247" s="16"/>
      <c r="R247" s="141" t="s">
        <v>780</v>
      </c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73">
        <v>124</v>
      </c>
      <c r="B248" s="278">
        <v>43752</v>
      </c>
      <c r="C248" s="278"/>
      <c r="D248" s="287" t="s">
        <v>459</v>
      </c>
      <c r="E248" s="284" t="s">
        <v>647</v>
      </c>
      <c r="F248" s="285" t="s">
        <v>3463</v>
      </c>
      <c r="G248" s="284"/>
      <c r="H248" s="284"/>
      <c r="I248" s="329">
        <v>333</v>
      </c>
      <c r="J248" s="331"/>
      <c r="K248" s="332"/>
      <c r="L248" s="333"/>
      <c r="M248" s="331" t="s">
        <v>617</v>
      </c>
      <c r="N248" s="334"/>
      <c r="O248" s="16"/>
      <c r="P248" s="16"/>
      <c r="Q248" s="16"/>
      <c r="R248" s="135" t="s">
        <v>783</v>
      </c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73">
        <v>125</v>
      </c>
      <c r="B249" s="278">
        <v>43752</v>
      </c>
      <c r="C249" s="278"/>
      <c r="D249" s="287" t="s">
        <v>146</v>
      </c>
      <c r="E249" s="284" t="s">
        <v>647</v>
      </c>
      <c r="F249" s="285" t="s">
        <v>3464</v>
      </c>
      <c r="G249" s="284"/>
      <c r="H249" s="284"/>
      <c r="I249" s="329">
        <v>1200</v>
      </c>
      <c r="J249" s="331"/>
      <c r="K249" s="332"/>
      <c r="L249" s="333"/>
      <c r="M249" s="331" t="s">
        <v>617</v>
      </c>
      <c r="N249" s="334"/>
      <c r="O249" s="16"/>
      <c r="P249" s="16"/>
      <c r="Q249" s="16"/>
      <c r="R249" s="135" t="s">
        <v>783</v>
      </c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73">
        <v>126</v>
      </c>
      <c r="B250" s="302">
        <v>43753</v>
      </c>
      <c r="C250" s="302"/>
      <c r="D250" s="312" t="s">
        <v>435</v>
      </c>
      <c r="E250" s="304" t="s">
        <v>647</v>
      </c>
      <c r="F250" s="305" t="s">
        <v>3477</v>
      </c>
      <c r="G250" s="304"/>
      <c r="H250" s="304"/>
      <c r="I250" s="348">
        <v>141</v>
      </c>
      <c r="J250" s="349"/>
      <c r="K250" s="349"/>
      <c r="L250" s="193"/>
      <c r="M250" s="350" t="s">
        <v>617</v>
      </c>
      <c r="N250" s="351"/>
      <c r="O250" s="16"/>
      <c r="P250" s="16"/>
      <c r="Q250" s="16"/>
      <c r="R250" s="135" t="s">
        <v>780</v>
      </c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73">
        <v>127</v>
      </c>
      <c r="B251" s="302">
        <v>43753</v>
      </c>
      <c r="C251" s="302"/>
      <c r="D251" s="312" t="s">
        <v>507</v>
      </c>
      <c r="E251" s="304" t="s">
        <v>647</v>
      </c>
      <c r="F251" s="305" t="s">
        <v>3478</v>
      </c>
      <c r="G251" s="304"/>
      <c r="H251" s="304"/>
      <c r="I251" s="348">
        <v>370</v>
      </c>
      <c r="J251" s="349"/>
      <c r="K251" s="349"/>
      <c r="L251" s="193"/>
      <c r="M251" s="492" t="s">
        <v>617</v>
      </c>
      <c r="N251" s="351"/>
      <c r="O251" s="16"/>
      <c r="P251" s="16"/>
      <c r="Q251" s="16"/>
      <c r="R251" s="495" t="s">
        <v>783</v>
      </c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73">
        <v>128</v>
      </c>
      <c r="B252" s="278">
        <v>43754</v>
      </c>
      <c r="C252" s="278"/>
      <c r="D252" s="287" t="s">
        <v>787</v>
      </c>
      <c r="E252" s="284" t="s">
        <v>647</v>
      </c>
      <c r="F252" s="285" t="s">
        <v>3483</v>
      </c>
      <c r="G252" s="284"/>
      <c r="H252" s="284"/>
      <c r="I252" s="329">
        <v>344</v>
      </c>
      <c r="J252" s="331"/>
      <c r="K252" s="332"/>
      <c r="L252" s="333"/>
      <c r="M252" s="492" t="s">
        <v>617</v>
      </c>
      <c r="N252" s="334"/>
      <c r="O252" s="16"/>
      <c r="P252" s="16"/>
      <c r="Q252" s="16"/>
      <c r="R252" s="495" t="s">
        <v>780</v>
      </c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81"/>
      <c r="B253" s="288"/>
      <c r="C253" s="288"/>
      <c r="D253" s="288"/>
      <c r="E253" s="284"/>
      <c r="F253" s="285" t="s">
        <v>625</v>
      </c>
      <c r="G253" s="284"/>
      <c r="H253" s="284"/>
      <c r="I253" s="329"/>
      <c r="J253" s="331"/>
      <c r="K253" s="332"/>
      <c r="L253" s="333"/>
      <c r="M253" s="335"/>
      <c r="N253" s="334"/>
      <c r="O253" s="16"/>
      <c r="P253" s="16"/>
      <c r="Q253" s="16"/>
      <c r="R253" s="495" t="s">
        <v>783</v>
      </c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88"/>
      <c r="B254" s="288"/>
      <c r="C254" s="288"/>
      <c r="D254" s="288"/>
      <c r="E254" s="289"/>
      <c r="F254" s="290"/>
      <c r="G254" s="289"/>
      <c r="H254" s="289"/>
      <c r="I254" s="336"/>
      <c r="J254" s="337"/>
      <c r="K254" s="338"/>
      <c r="L254" s="339"/>
      <c r="M254" s="340"/>
      <c r="N254" s="341"/>
      <c r="O254" s="16"/>
      <c r="P254" s="16"/>
      <c r="Q254" s="16"/>
      <c r="R254" s="141"/>
      <c r="S254" s="16"/>
    </row>
    <row r="255" spans="1:26">
      <c r="A255" s="288"/>
      <c r="B255" s="288"/>
      <c r="C255" s="288"/>
      <c r="D255" s="288"/>
      <c r="E255" s="289"/>
      <c r="F255" s="290"/>
      <c r="G255" s="289"/>
      <c r="H255" s="289"/>
      <c r="I255" s="336"/>
      <c r="J255" s="337"/>
      <c r="K255" s="338"/>
      <c r="L255" s="339"/>
      <c r="M255" s="340"/>
      <c r="N255" s="341"/>
      <c r="O255" s="16"/>
      <c r="P255" s="16"/>
      <c r="Q255" s="16"/>
      <c r="R255" s="135"/>
      <c r="S255" s="16"/>
    </row>
    <row r="256" spans="1:26" ht="15">
      <c r="A256" s="291"/>
      <c r="B256" s="161" t="s">
        <v>798</v>
      </c>
      <c r="C256" s="161"/>
      <c r="D256" s="161"/>
      <c r="E256" s="161"/>
      <c r="F256" s="17"/>
      <c r="G256" s="17"/>
      <c r="H256" s="162"/>
      <c r="I256" s="17"/>
      <c r="J256" s="105"/>
      <c r="K256" s="106"/>
      <c r="L256" s="17"/>
      <c r="M256" s="17"/>
      <c r="N256" s="16"/>
      <c r="O256" s="16"/>
      <c r="P256" s="16"/>
      <c r="Q256" s="16"/>
      <c r="R256" s="141"/>
      <c r="S256" s="16"/>
    </row>
    <row r="257" spans="1:26" ht="38.25">
      <c r="A257" s="20" t="s">
        <v>16</v>
      </c>
      <c r="B257" s="21" t="s">
        <v>588</v>
      </c>
      <c r="C257" s="21"/>
      <c r="D257" s="22" t="s">
        <v>601</v>
      </c>
      <c r="E257" s="21" t="s">
        <v>602</v>
      </c>
      <c r="F257" s="21" t="s">
        <v>603</v>
      </c>
      <c r="G257" s="21" t="s">
        <v>644</v>
      </c>
      <c r="H257" s="21" t="s">
        <v>645</v>
      </c>
      <c r="I257" s="21" t="s">
        <v>606</v>
      </c>
      <c r="J257" s="82" t="s">
        <v>607</v>
      </c>
      <c r="K257" s="21" t="s">
        <v>608</v>
      </c>
      <c r="L257" s="21" t="s">
        <v>609</v>
      </c>
      <c r="M257" s="21" t="s">
        <v>610</v>
      </c>
      <c r="N257" s="22" t="s">
        <v>611</v>
      </c>
      <c r="O257" s="16"/>
      <c r="P257" s="16"/>
      <c r="Q257" s="16"/>
      <c r="R257" s="135"/>
      <c r="S257" s="16"/>
    </row>
    <row r="258" spans="1:26">
      <c r="A258" s="292">
        <v>1</v>
      </c>
      <c r="B258" s="164">
        <v>42473</v>
      </c>
      <c r="C258" s="164"/>
      <c r="D258" s="165" t="s">
        <v>364</v>
      </c>
      <c r="E258" s="166" t="s">
        <v>647</v>
      </c>
      <c r="F258" s="167">
        <v>196</v>
      </c>
      <c r="G258" s="166"/>
      <c r="H258" s="166">
        <v>299</v>
      </c>
      <c r="I258" s="199">
        <v>299</v>
      </c>
      <c r="J258" s="200" t="s">
        <v>706</v>
      </c>
      <c r="K258" s="201">
        <v>103</v>
      </c>
      <c r="L258" s="202">
        <v>0.52551020408163296</v>
      </c>
      <c r="M258" s="203" t="s">
        <v>613</v>
      </c>
      <c r="N258" s="204">
        <v>42620</v>
      </c>
      <c r="O258" s="16"/>
      <c r="P258" s="16"/>
      <c r="Q258" s="16"/>
      <c r="R258" s="135"/>
      <c r="S258" s="16"/>
    </row>
    <row r="259" spans="1:26">
      <c r="A259" s="292">
        <v>2</v>
      </c>
      <c r="B259" s="164">
        <v>42473</v>
      </c>
      <c r="C259" s="164"/>
      <c r="D259" s="165" t="s">
        <v>799</v>
      </c>
      <c r="E259" s="166" t="s">
        <v>647</v>
      </c>
      <c r="F259" s="167">
        <v>88</v>
      </c>
      <c r="G259" s="166"/>
      <c r="H259" s="166">
        <v>103</v>
      </c>
      <c r="I259" s="199">
        <v>103</v>
      </c>
      <c r="J259" s="200" t="s">
        <v>706</v>
      </c>
      <c r="K259" s="201">
        <v>15</v>
      </c>
      <c r="L259" s="202">
        <v>0.170454545454545</v>
      </c>
      <c r="M259" s="203" t="s">
        <v>613</v>
      </c>
      <c r="N259" s="204">
        <v>42530</v>
      </c>
      <c r="O259" s="16"/>
      <c r="P259" s="16"/>
      <c r="Q259" s="16"/>
      <c r="R259" s="141"/>
      <c r="S259" s="16"/>
    </row>
    <row r="260" spans="1:26">
      <c r="A260" s="293">
        <v>3</v>
      </c>
      <c r="B260" s="169">
        <v>42522</v>
      </c>
      <c r="C260" s="169"/>
      <c r="D260" s="170" t="s">
        <v>800</v>
      </c>
      <c r="E260" s="171" t="s">
        <v>647</v>
      </c>
      <c r="F260" s="172">
        <v>500</v>
      </c>
      <c r="G260" s="172"/>
      <c r="H260" s="173">
        <v>232.5</v>
      </c>
      <c r="I260" s="205" t="s">
        <v>801</v>
      </c>
      <c r="J260" s="206" t="s">
        <v>802</v>
      </c>
      <c r="K260" s="207">
        <f>H260-F260</f>
        <v>-267.5</v>
      </c>
      <c r="L260" s="208">
        <f>K260/F260</f>
        <v>-0.53500000000000003</v>
      </c>
      <c r="M260" s="209" t="s">
        <v>687</v>
      </c>
      <c r="N260" s="210">
        <v>43735</v>
      </c>
      <c r="O260" s="16"/>
      <c r="P260" s="16"/>
      <c r="Q260" s="16"/>
      <c r="R260" s="135"/>
      <c r="S260" s="16"/>
    </row>
    <row r="261" spans="1:26">
      <c r="A261" s="292">
        <v>4</v>
      </c>
      <c r="B261" s="164">
        <v>42549</v>
      </c>
      <c r="C261" s="164"/>
      <c r="D261" s="223" t="s">
        <v>803</v>
      </c>
      <c r="E261" s="166" t="s">
        <v>647</v>
      </c>
      <c r="F261" s="167">
        <v>262.5</v>
      </c>
      <c r="G261" s="166"/>
      <c r="H261" s="166">
        <v>340</v>
      </c>
      <c r="I261" s="199">
        <v>333</v>
      </c>
      <c r="J261" s="200" t="s">
        <v>804</v>
      </c>
      <c r="K261" s="201">
        <v>77.5</v>
      </c>
      <c r="L261" s="202">
        <v>0.29523809523809502</v>
      </c>
      <c r="M261" s="203" t="s">
        <v>613</v>
      </c>
      <c r="N261" s="204">
        <v>43017</v>
      </c>
      <c r="O261" s="16"/>
      <c r="P261" s="16"/>
      <c r="Q261" s="16"/>
      <c r="R261" s="141"/>
      <c r="S261" s="16"/>
    </row>
    <row r="262" spans="1:26">
      <c r="A262" s="292">
        <v>5</v>
      </c>
      <c r="B262" s="164">
        <v>42549</v>
      </c>
      <c r="C262" s="164"/>
      <c r="D262" s="223" t="s">
        <v>805</v>
      </c>
      <c r="E262" s="166" t="s">
        <v>647</v>
      </c>
      <c r="F262" s="167">
        <v>840</v>
      </c>
      <c r="G262" s="166"/>
      <c r="H262" s="166">
        <v>1230</v>
      </c>
      <c r="I262" s="199">
        <v>1230</v>
      </c>
      <c r="J262" s="200" t="s">
        <v>706</v>
      </c>
      <c r="K262" s="201">
        <v>390</v>
      </c>
      <c r="L262" s="202">
        <v>0.46428571428571402</v>
      </c>
      <c r="M262" s="203" t="s">
        <v>613</v>
      </c>
      <c r="N262" s="204">
        <v>42649</v>
      </c>
      <c r="O262" s="16"/>
      <c r="P262" s="16"/>
      <c r="Q262" s="16"/>
      <c r="R262" s="141"/>
      <c r="S262" s="16"/>
    </row>
    <row r="263" spans="1:26">
      <c r="A263" s="292">
        <v>6</v>
      </c>
      <c r="B263" s="164">
        <v>42646</v>
      </c>
      <c r="C263" s="164"/>
      <c r="D263" s="223" t="s">
        <v>415</v>
      </c>
      <c r="E263" s="166" t="s">
        <v>647</v>
      </c>
      <c r="F263" s="167">
        <v>430</v>
      </c>
      <c r="G263" s="166"/>
      <c r="H263" s="166">
        <v>596</v>
      </c>
      <c r="I263" s="199">
        <v>575</v>
      </c>
      <c r="J263" s="200" t="s">
        <v>806</v>
      </c>
      <c r="K263" s="201">
        <v>166</v>
      </c>
      <c r="L263" s="202">
        <v>0.38604651162790699</v>
      </c>
      <c r="M263" s="203" t="s">
        <v>613</v>
      </c>
      <c r="N263" s="204">
        <v>42769</v>
      </c>
      <c r="O263" s="16"/>
      <c r="P263" s="16"/>
      <c r="Q263" s="16"/>
      <c r="R263" s="135"/>
      <c r="S263" s="16"/>
    </row>
    <row r="264" spans="1:26">
      <c r="A264" s="293">
        <v>7</v>
      </c>
      <c r="B264" s="169">
        <v>42710</v>
      </c>
      <c r="C264" s="169"/>
      <c r="D264" s="170" t="s">
        <v>807</v>
      </c>
      <c r="E264" s="171" t="s">
        <v>647</v>
      </c>
      <c r="F264" s="172">
        <v>150.5</v>
      </c>
      <c r="G264" s="172"/>
      <c r="H264" s="173">
        <v>72.5</v>
      </c>
      <c r="I264" s="205">
        <v>174</v>
      </c>
      <c r="J264" s="206" t="s">
        <v>808</v>
      </c>
      <c r="K264" s="207">
        <v>-78</v>
      </c>
      <c r="L264" s="208">
        <v>-0.51827242524916906</v>
      </c>
      <c r="M264" s="209" t="s">
        <v>687</v>
      </c>
      <c r="N264" s="210">
        <v>43333</v>
      </c>
      <c r="O264" s="16"/>
      <c r="P264" s="16"/>
      <c r="Q264" s="16"/>
      <c r="R264" s="141"/>
      <c r="S264" s="16"/>
    </row>
    <row r="265" spans="1:26">
      <c r="A265" s="292">
        <v>8</v>
      </c>
      <c r="B265" s="164">
        <v>42739</v>
      </c>
      <c r="C265" s="164"/>
      <c r="D265" s="165" t="s">
        <v>361</v>
      </c>
      <c r="E265" s="166" t="s">
        <v>647</v>
      </c>
      <c r="F265" s="167">
        <v>99.5</v>
      </c>
      <c r="G265" s="166"/>
      <c r="H265" s="166">
        <v>158</v>
      </c>
      <c r="I265" s="199">
        <v>158</v>
      </c>
      <c r="J265" s="200" t="s">
        <v>706</v>
      </c>
      <c r="K265" s="201">
        <v>58.5</v>
      </c>
      <c r="L265" s="202">
        <v>0.58793969849246197</v>
      </c>
      <c r="M265" s="203" t="s">
        <v>613</v>
      </c>
      <c r="N265" s="204">
        <v>42898</v>
      </c>
      <c r="O265" s="16"/>
      <c r="P265" s="16"/>
      <c r="Q265" s="16"/>
      <c r="R265" s="135"/>
      <c r="S265" s="16"/>
    </row>
    <row r="266" spans="1:26">
      <c r="A266" s="292">
        <v>9</v>
      </c>
      <c r="B266" s="164">
        <v>42786</v>
      </c>
      <c r="C266" s="164"/>
      <c r="D266" s="165" t="s">
        <v>809</v>
      </c>
      <c r="E266" s="166" t="s">
        <v>647</v>
      </c>
      <c r="F266" s="167">
        <v>202.5</v>
      </c>
      <c r="G266" s="166"/>
      <c r="H266" s="166">
        <v>234</v>
      </c>
      <c r="I266" s="199">
        <v>234</v>
      </c>
      <c r="J266" s="200" t="s">
        <v>706</v>
      </c>
      <c r="K266" s="201">
        <v>31.5</v>
      </c>
      <c r="L266" s="202">
        <v>0.155555555555556</v>
      </c>
      <c r="M266" s="203" t="s">
        <v>613</v>
      </c>
      <c r="N266" s="204">
        <v>42836</v>
      </c>
      <c r="O266" s="16"/>
      <c r="P266" s="16"/>
      <c r="Q266" s="16"/>
      <c r="R266" s="135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92">
        <v>10</v>
      </c>
      <c r="B267" s="164">
        <v>42818</v>
      </c>
      <c r="C267" s="164"/>
      <c r="D267" s="165" t="s">
        <v>805</v>
      </c>
      <c r="E267" s="166" t="s">
        <v>647</v>
      </c>
      <c r="F267" s="167">
        <v>850</v>
      </c>
      <c r="G267" s="166"/>
      <c r="H267" s="166">
        <v>1042.5</v>
      </c>
      <c r="I267" s="199">
        <v>1023</v>
      </c>
      <c r="J267" s="200" t="s">
        <v>810</v>
      </c>
      <c r="K267" s="201">
        <v>192.5</v>
      </c>
      <c r="L267" s="202">
        <v>0.22647058823529401</v>
      </c>
      <c r="M267" s="203" t="s">
        <v>613</v>
      </c>
      <c r="N267" s="204">
        <v>42830</v>
      </c>
      <c r="O267" s="16"/>
      <c r="P267" s="16"/>
      <c r="Q267" s="16"/>
      <c r="R267" s="141"/>
      <c r="S267" s="16"/>
    </row>
    <row r="268" spans="1:26">
      <c r="A268" s="293">
        <v>11</v>
      </c>
      <c r="B268" s="169">
        <v>42831</v>
      </c>
      <c r="C268" s="169"/>
      <c r="D268" s="170" t="s">
        <v>811</v>
      </c>
      <c r="E268" s="171" t="s">
        <v>647</v>
      </c>
      <c r="F268" s="172">
        <v>40</v>
      </c>
      <c r="G268" s="172"/>
      <c r="H268" s="173">
        <v>13.1</v>
      </c>
      <c r="I268" s="205">
        <v>60</v>
      </c>
      <c r="J268" s="211" t="s">
        <v>812</v>
      </c>
      <c r="K268" s="207">
        <v>-26.9</v>
      </c>
      <c r="L268" s="208">
        <v>-0.67249999999999999</v>
      </c>
      <c r="M268" s="209" t="s">
        <v>687</v>
      </c>
      <c r="N268" s="210">
        <v>43138</v>
      </c>
      <c r="O268" s="16"/>
      <c r="P268" s="16"/>
      <c r="Q268" s="16"/>
      <c r="R268" s="135"/>
      <c r="S268" s="16"/>
    </row>
    <row r="269" spans="1:26">
      <c r="A269" s="292">
        <v>12</v>
      </c>
      <c r="B269" s="164">
        <v>42997</v>
      </c>
      <c r="C269" s="164"/>
      <c r="D269" s="165" t="s">
        <v>758</v>
      </c>
      <c r="E269" s="166" t="s">
        <v>647</v>
      </c>
      <c r="F269" s="167">
        <v>215</v>
      </c>
      <c r="G269" s="166"/>
      <c r="H269" s="166">
        <v>258</v>
      </c>
      <c r="I269" s="199">
        <v>258</v>
      </c>
      <c r="J269" s="200" t="s">
        <v>706</v>
      </c>
      <c r="K269" s="201">
        <v>43</v>
      </c>
      <c r="L269" s="202">
        <v>0.2</v>
      </c>
      <c r="M269" s="203" t="s">
        <v>613</v>
      </c>
      <c r="N269" s="204">
        <v>43040</v>
      </c>
      <c r="O269" s="16"/>
      <c r="P269" s="16"/>
      <c r="Q269" s="16"/>
      <c r="R269" s="141"/>
      <c r="S269" s="16"/>
    </row>
    <row r="270" spans="1:26">
      <c r="A270" s="292">
        <v>13</v>
      </c>
      <c r="B270" s="164">
        <v>43018</v>
      </c>
      <c r="C270" s="164"/>
      <c r="D270" s="165" t="s">
        <v>813</v>
      </c>
      <c r="E270" s="166" t="s">
        <v>647</v>
      </c>
      <c r="F270" s="167">
        <v>895</v>
      </c>
      <c r="G270" s="166"/>
      <c r="H270" s="166">
        <v>1122.5</v>
      </c>
      <c r="I270" s="199">
        <v>1078</v>
      </c>
      <c r="J270" s="214" t="s">
        <v>814</v>
      </c>
      <c r="K270" s="201">
        <v>227.5</v>
      </c>
      <c r="L270" s="202">
        <v>0.25418994413407803</v>
      </c>
      <c r="M270" s="203" t="s">
        <v>613</v>
      </c>
      <c r="N270" s="204">
        <v>43117</v>
      </c>
      <c r="O270" s="16"/>
      <c r="P270" s="16"/>
      <c r="Q270" s="16"/>
      <c r="R270" s="141"/>
      <c r="S270" s="16"/>
    </row>
    <row r="271" spans="1:26">
      <c r="A271" s="294">
        <v>14</v>
      </c>
      <c r="B271" s="231">
        <v>43020</v>
      </c>
      <c r="C271" s="231"/>
      <c r="D271" s="232" t="s">
        <v>357</v>
      </c>
      <c r="E271" s="233" t="s">
        <v>647</v>
      </c>
      <c r="F271" s="234">
        <v>525</v>
      </c>
      <c r="G271" s="233"/>
      <c r="H271" s="233">
        <v>629</v>
      </c>
      <c r="I271" s="257">
        <v>629</v>
      </c>
      <c r="J271" s="342" t="s">
        <v>706</v>
      </c>
      <c r="K271" s="201">
        <v>104</v>
      </c>
      <c r="L271" s="259">
        <v>0.19809523809523799</v>
      </c>
      <c r="M271" s="260" t="s">
        <v>613</v>
      </c>
      <c r="N271" s="261">
        <v>43119</v>
      </c>
      <c r="O271" s="16"/>
      <c r="P271" s="16"/>
      <c r="Q271" s="16"/>
      <c r="R271" s="135"/>
      <c r="S271" s="16"/>
    </row>
    <row r="272" spans="1:26">
      <c r="A272" s="294">
        <v>15</v>
      </c>
      <c r="B272" s="231">
        <v>43098</v>
      </c>
      <c r="C272" s="231"/>
      <c r="D272" s="232" t="s">
        <v>760</v>
      </c>
      <c r="E272" s="233" t="s">
        <v>647</v>
      </c>
      <c r="F272" s="234">
        <v>435</v>
      </c>
      <c r="G272" s="233"/>
      <c r="H272" s="233">
        <v>542.5</v>
      </c>
      <c r="I272" s="257">
        <v>539</v>
      </c>
      <c r="J272" s="258" t="s">
        <v>706</v>
      </c>
      <c r="K272" s="201">
        <v>107.5</v>
      </c>
      <c r="L272" s="259">
        <v>0.247126436781609</v>
      </c>
      <c r="M272" s="260" t="s">
        <v>613</v>
      </c>
      <c r="N272" s="261">
        <v>43206</v>
      </c>
      <c r="O272" s="16"/>
      <c r="P272" s="16"/>
      <c r="Q272" s="16"/>
      <c r="R272" s="141"/>
      <c r="S272" s="16"/>
    </row>
    <row r="273" spans="1:19">
      <c r="A273" s="295">
        <v>16</v>
      </c>
      <c r="B273" s="296">
        <v>43098</v>
      </c>
      <c r="C273" s="296"/>
      <c r="D273" s="232" t="s">
        <v>584</v>
      </c>
      <c r="E273" s="297" t="s">
        <v>647</v>
      </c>
      <c r="F273" s="298">
        <v>885</v>
      </c>
      <c r="G273" s="297"/>
      <c r="H273" s="297">
        <v>1090</v>
      </c>
      <c r="I273" s="343">
        <v>1084</v>
      </c>
      <c r="J273" s="258" t="s">
        <v>706</v>
      </c>
      <c r="K273" s="344">
        <v>205</v>
      </c>
      <c r="L273" s="345">
        <v>0.23163841807909599</v>
      </c>
      <c r="M273" s="346" t="s">
        <v>613</v>
      </c>
      <c r="N273" s="347">
        <v>43213</v>
      </c>
      <c r="O273" s="78"/>
      <c r="P273" s="78"/>
      <c r="Q273" s="78"/>
      <c r="R273" s="135" t="s">
        <v>815</v>
      </c>
      <c r="S273" s="78"/>
    </row>
    <row r="274" spans="1:19">
      <c r="A274" s="293">
        <v>17</v>
      </c>
      <c r="B274" s="169">
        <v>43306</v>
      </c>
      <c r="C274" s="169"/>
      <c r="D274" s="170" t="s">
        <v>811</v>
      </c>
      <c r="E274" s="171" t="s">
        <v>647</v>
      </c>
      <c r="F274" s="172">
        <v>27.5</v>
      </c>
      <c r="G274" s="172"/>
      <c r="H274" s="173">
        <v>13.1</v>
      </c>
      <c r="I274" s="205">
        <v>60</v>
      </c>
      <c r="J274" s="211" t="s">
        <v>816</v>
      </c>
      <c r="K274" s="207">
        <v>-14.4</v>
      </c>
      <c r="L274" s="208">
        <v>-0.52363636363636401</v>
      </c>
      <c r="M274" s="209" t="s">
        <v>687</v>
      </c>
      <c r="N274" s="210">
        <v>43138</v>
      </c>
      <c r="O274" s="78"/>
      <c r="P274" s="78"/>
      <c r="Q274" s="78"/>
      <c r="R274" s="135" t="s">
        <v>815</v>
      </c>
      <c r="S274" s="78"/>
    </row>
    <row r="275" spans="1:19">
      <c r="A275" s="295">
        <v>18</v>
      </c>
      <c r="B275" s="296">
        <v>43335</v>
      </c>
      <c r="C275" s="164"/>
      <c r="D275" s="232" t="s">
        <v>817</v>
      </c>
      <c r="E275" s="297" t="s">
        <v>647</v>
      </c>
      <c r="F275" s="299">
        <v>285</v>
      </c>
      <c r="G275" s="297"/>
      <c r="H275" s="297">
        <v>355</v>
      </c>
      <c r="I275" s="343">
        <v>364</v>
      </c>
      <c r="J275" s="258" t="s">
        <v>818</v>
      </c>
      <c r="K275" s="201">
        <v>70</v>
      </c>
      <c r="L275" s="202">
        <v>0.24561403508771901</v>
      </c>
      <c r="M275" s="203" t="s">
        <v>613</v>
      </c>
      <c r="N275" s="204">
        <v>43455</v>
      </c>
      <c r="O275" s="78"/>
      <c r="P275" s="78"/>
      <c r="Q275" s="78"/>
      <c r="R275" s="141" t="s">
        <v>815</v>
      </c>
      <c r="S275" s="78"/>
    </row>
    <row r="276" spans="1:19">
      <c r="A276" s="300">
        <v>19</v>
      </c>
      <c r="B276" s="301">
        <v>43237</v>
      </c>
      <c r="C276" s="302"/>
      <c r="D276" s="303" t="s">
        <v>500</v>
      </c>
      <c r="E276" s="304" t="s">
        <v>647</v>
      </c>
      <c r="F276" s="305" t="s">
        <v>797</v>
      </c>
      <c r="G276" s="304"/>
      <c r="H276" s="304"/>
      <c r="I276" s="348">
        <v>348</v>
      </c>
      <c r="J276" s="349"/>
      <c r="K276" s="349"/>
      <c r="L276" s="193"/>
      <c r="M276" s="350" t="s">
        <v>617</v>
      </c>
      <c r="N276" s="351"/>
      <c r="R276" s="135" t="s">
        <v>783</v>
      </c>
    </row>
    <row r="277" spans="1:19">
      <c r="A277" s="306">
        <v>20</v>
      </c>
      <c r="B277" s="307">
        <v>43294</v>
      </c>
      <c r="C277" s="307"/>
      <c r="D277" s="308" t="s">
        <v>246</v>
      </c>
      <c r="E277" s="309" t="s">
        <v>647</v>
      </c>
      <c r="F277" s="310" t="s">
        <v>819</v>
      </c>
      <c r="G277" s="309"/>
      <c r="H277" s="309"/>
      <c r="I277" s="352">
        <v>59</v>
      </c>
      <c r="J277" s="353"/>
      <c r="K277" s="353"/>
      <c r="L277" s="354"/>
      <c r="M277" s="331" t="s">
        <v>617</v>
      </c>
      <c r="N277" s="355"/>
      <c r="R277" s="141" t="s">
        <v>780</v>
      </c>
    </row>
    <row r="278" spans="1:19">
      <c r="A278" s="300">
        <v>21</v>
      </c>
      <c r="B278" s="278">
        <v>43439</v>
      </c>
      <c r="C278" s="278"/>
      <c r="D278" s="311" t="s">
        <v>820</v>
      </c>
      <c r="E278" s="284" t="s">
        <v>647</v>
      </c>
      <c r="F278" s="285" t="s">
        <v>821</v>
      </c>
      <c r="G278" s="284"/>
      <c r="H278" s="284"/>
      <c r="I278" s="329">
        <v>840</v>
      </c>
      <c r="J278" s="349"/>
      <c r="K278" s="349"/>
      <c r="L278" s="193"/>
      <c r="M278" s="331" t="s">
        <v>617</v>
      </c>
      <c r="N278" s="351"/>
      <c r="R278" s="141" t="s">
        <v>780</v>
      </c>
    </row>
    <row r="279" spans="1:19">
      <c r="A279" s="306">
        <v>22</v>
      </c>
      <c r="B279" s="278">
        <v>43578</v>
      </c>
      <c r="C279" s="302"/>
      <c r="D279" s="311" t="s">
        <v>822</v>
      </c>
      <c r="E279" s="284" t="s">
        <v>616</v>
      </c>
      <c r="F279" s="285" t="s">
        <v>823</v>
      </c>
      <c r="G279" s="284"/>
      <c r="H279" s="284"/>
      <c r="I279" s="329">
        <v>284</v>
      </c>
      <c r="J279" s="349"/>
      <c r="K279" s="349"/>
      <c r="L279" s="193"/>
      <c r="M279" s="331" t="s">
        <v>617</v>
      </c>
      <c r="N279" s="351"/>
      <c r="R279" s="135" t="s">
        <v>780</v>
      </c>
    </row>
    <row r="280" spans="1:19">
      <c r="A280" s="300">
        <v>23</v>
      </c>
      <c r="B280" s="302">
        <v>43622</v>
      </c>
      <c r="C280" s="302"/>
      <c r="D280" s="312" t="s">
        <v>507</v>
      </c>
      <c r="E280" s="304" t="s">
        <v>616</v>
      </c>
      <c r="F280" s="305">
        <v>334</v>
      </c>
      <c r="G280" s="304"/>
      <c r="H280" s="304"/>
      <c r="I280" s="348">
        <v>419</v>
      </c>
      <c r="J280" s="349"/>
      <c r="K280" s="349"/>
      <c r="L280" s="193"/>
      <c r="M280" s="350" t="s">
        <v>617</v>
      </c>
      <c r="N280" s="351"/>
      <c r="R280" s="141" t="s">
        <v>783</v>
      </c>
    </row>
    <row r="281" spans="1:19">
      <c r="A281" s="306">
        <v>24</v>
      </c>
      <c r="B281" s="278">
        <v>43641</v>
      </c>
      <c r="C281" s="302"/>
      <c r="D281" s="311" t="s">
        <v>140</v>
      </c>
      <c r="E281" s="284" t="s">
        <v>647</v>
      </c>
      <c r="F281" s="285" t="s">
        <v>824</v>
      </c>
      <c r="G281" s="284"/>
      <c r="H281" s="284"/>
      <c r="I281" s="329">
        <v>452</v>
      </c>
      <c r="J281" s="349"/>
      <c r="K281" s="349"/>
      <c r="L281" s="193"/>
      <c r="M281" s="331" t="s">
        <v>617</v>
      </c>
      <c r="N281" s="351"/>
      <c r="R281" s="135" t="s">
        <v>780</v>
      </c>
    </row>
    <row r="282" spans="1:19">
      <c r="A282" s="300"/>
      <c r="B282" s="302"/>
      <c r="C282" s="302"/>
      <c r="D282" s="312"/>
      <c r="E282" s="304"/>
      <c r="F282" s="305"/>
      <c r="G282" s="304"/>
      <c r="H282" s="304"/>
      <c r="I282" s="348"/>
      <c r="J282" s="349"/>
      <c r="K282" s="349"/>
      <c r="L282" s="193"/>
      <c r="M282" s="350"/>
      <c r="N282" s="351"/>
      <c r="R282" s="141" t="s">
        <v>783</v>
      </c>
    </row>
    <row r="283" spans="1:19">
      <c r="A283" s="300"/>
      <c r="B283" s="302"/>
      <c r="C283" s="302"/>
      <c r="D283" s="312"/>
      <c r="E283" s="304"/>
      <c r="F283" s="305"/>
      <c r="G283" s="304"/>
      <c r="H283" s="304"/>
      <c r="I283" s="348"/>
      <c r="J283" s="349"/>
      <c r="K283" s="349"/>
      <c r="L283" s="193"/>
      <c r="M283" s="492"/>
      <c r="N283" s="351"/>
      <c r="R283" s="491" t="s">
        <v>780</v>
      </c>
    </row>
    <row r="284" spans="1:19">
      <c r="A284" s="302"/>
      <c r="B284" s="302"/>
      <c r="C284" s="302"/>
      <c r="D284" s="313"/>
      <c r="E284" s="304"/>
      <c r="F284" s="305"/>
      <c r="G284" s="304"/>
      <c r="H284" s="304"/>
      <c r="I284" s="348"/>
      <c r="J284" s="490"/>
      <c r="K284" s="349"/>
      <c r="L284" s="193"/>
      <c r="M284" s="356"/>
      <c r="N284" s="351"/>
      <c r="R284" s="141"/>
    </row>
    <row r="285" spans="1:19">
      <c r="A285" s="302"/>
      <c r="B285" s="302"/>
      <c r="C285" s="302"/>
      <c r="D285" s="313"/>
      <c r="E285" s="304"/>
      <c r="F285" s="305"/>
      <c r="G285" s="304"/>
      <c r="H285" s="304"/>
      <c r="I285" s="348"/>
      <c r="J285" s="490"/>
      <c r="K285" s="349"/>
      <c r="L285" s="193"/>
      <c r="M285" s="356"/>
      <c r="N285" s="351"/>
      <c r="R285" s="141"/>
    </row>
    <row r="286" spans="1:19">
      <c r="A286" s="302"/>
      <c r="B286" s="302"/>
      <c r="C286" s="302"/>
      <c r="D286" s="313"/>
      <c r="E286" s="304"/>
      <c r="F286" s="305"/>
      <c r="G286" s="304"/>
      <c r="H286" s="304"/>
      <c r="I286" s="348"/>
      <c r="J286" s="490"/>
      <c r="K286" s="349"/>
      <c r="L286" s="193"/>
      <c r="M286" s="356"/>
      <c r="N286" s="351"/>
      <c r="R286" s="141"/>
    </row>
    <row r="287" spans="1:19">
      <c r="A287" s="302"/>
      <c r="B287" s="302"/>
      <c r="C287" s="302"/>
      <c r="D287" s="313"/>
      <c r="E287" s="304"/>
      <c r="F287" s="305"/>
      <c r="G287" s="304"/>
      <c r="H287" s="304"/>
      <c r="I287" s="348"/>
      <c r="J287" s="490"/>
      <c r="K287" s="349"/>
      <c r="L287" s="193"/>
      <c r="M287" s="356"/>
      <c r="N287" s="351"/>
      <c r="R287" s="141"/>
    </row>
    <row r="288" spans="1:19">
      <c r="A288" s="302"/>
      <c r="B288" s="302"/>
      <c r="C288" s="302"/>
      <c r="D288" s="313"/>
      <c r="E288" s="304"/>
      <c r="F288" s="305"/>
      <c r="G288" s="304"/>
      <c r="H288" s="304"/>
      <c r="I288" s="348"/>
      <c r="J288" s="490"/>
      <c r="K288" s="349"/>
      <c r="L288" s="193"/>
      <c r="M288" s="356"/>
      <c r="N288" s="351"/>
      <c r="R288" s="141"/>
    </row>
    <row r="289" spans="1:18">
      <c r="A289" s="302"/>
      <c r="B289" s="302"/>
      <c r="C289" s="302"/>
      <c r="D289" s="313"/>
      <c r="E289" s="304"/>
      <c r="F289" s="305"/>
      <c r="G289" s="304"/>
      <c r="H289" s="304"/>
      <c r="I289" s="348"/>
      <c r="J289" s="490"/>
      <c r="K289" s="349"/>
      <c r="L289" s="193"/>
      <c r="M289" s="356"/>
      <c r="N289" s="351"/>
      <c r="R289" s="141"/>
    </row>
    <row r="290" spans="1:18">
      <c r="A290" s="302"/>
      <c r="B290" s="302"/>
      <c r="C290" s="302"/>
      <c r="D290" s="313"/>
      <c r="E290" s="304"/>
      <c r="F290" s="305"/>
      <c r="G290" s="304"/>
      <c r="H290" s="304"/>
      <c r="I290" s="348"/>
      <c r="J290" s="490"/>
      <c r="K290" s="349"/>
      <c r="L290" s="193"/>
      <c r="M290" s="356"/>
      <c r="N290" s="351"/>
      <c r="R290" s="141"/>
    </row>
    <row r="291" spans="1:18">
      <c r="A291" s="302"/>
      <c r="B291" s="302"/>
      <c r="C291" s="302"/>
      <c r="D291" s="313"/>
      <c r="E291" s="304"/>
      <c r="F291" s="305"/>
      <c r="G291" s="304"/>
      <c r="H291" s="304"/>
      <c r="I291" s="348"/>
      <c r="J291" s="490"/>
      <c r="K291" s="349"/>
      <c r="L291" s="193"/>
      <c r="M291" s="356"/>
      <c r="N291" s="351"/>
      <c r="R291" s="141"/>
    </row>
    <row r="292" spans="1:18">
      <c r="A292" s="302"/>
      <c r="B292" s="302"/>
      <c r="C292" s="302"/>
      <c r="D292" s="313"/>
      <c r="E292" s="304"/>
      <c r="F292" s="305"/>
      <c r="G292" s="304"/>
      <c r="H292" s="304"/>
      <c r="I292" s="348"/>
      <c r="J292" s="490"/>
      <c r="K292" s="349"/>
      <c r="L292" s="193"/>
      <c r="M292" s="356"/>
      <c r="N292" s="351"/>
      <c r="R292" s="141"/>
    </row>
    <row r="293" spans="1:18">
      <c r="A293" s="302"/>
      <c r="B293" s="302"/>
      <c r="C293" s="302"/>
      <c r="D293" s="313"/>
      <c r="E293" s="304"/>
      <c r="F293" s="305"/>
      <c r="G293" s="304"/>
      <c r="H293" s="304"/>
      <c r="I293" s="348"/>
      <c r="J293" s="490"/>
      <c r="K293" s="349"/>
      <c r="L293" s="193"/>
      <c r="M293" s="356"/>
      <c r="N293" s="351"/>
      <c r="R293" s="141"/>
    </row>
    <row r="294" spans="1:18">
      <c r="A294" s="302"/>
      <c r="B294" s="314"/>
      <c r="C294" s="314"/>
      <c r="D294" s="315"/>
      <c r="E294" s="304"/>
      <c r="F294" s="305"/>
      <c r="G294" s="304"/>
      <c r="H294" s="304"/>
      <c r="I294" s="348"/>
      <c r="J294" s="153"/>
      <c r="K294" s="349"/>
      <c r="L294" s="193"/>
      <c r="M294" s="356"/>
      <c r="N294" s="351"/>
      <c r="R294" s="357"/>
    </row>
    <row r="295" spans="1:18">
      <c r="R295" s="357"/>
    </row>
    <row r="296" spans="1:18">
      <c r="R296" s="357"/>
    </row>
    <row r="297" spans="1:18">
      <c r="R297" s="357"/>
    </row>
    <row r="298" spans="1:18">
      <c r="R298" s="357"/>
    </row>
    <row r="299" spans="1:18">
      <c r="R299" s="357"/>
    </row>
    <row r="300" spans="1:18">
      <c r="R300" s="357"/>
    </row>
    <row r="301" spans="1:18">
      <c r="R301" s="357"/>
    </row>
    <row r="302" spans="1:18">
      <c r="R302" s="357"/>
    </row>
    <row r="303" spans="1:18">
      <c r="R303" s="357"/>
    </row>
    <row r="304" spans="1:18">
      <c r="R304" s="357"/>
    </row>
    <row r="305" spans="1:18">
      <c r="R305" s="357"/>
    </row>
    <row r="311" spans="1:18">
      <c r="A311" s="314"/>
    </row>
    <row r="312" spans="1:18">
      <c r="A312" s="314"/>
    </row>
    <row r="313" spans="1:18">
      <c r="A313" s="304"/>
    </row>
  </sheetData>
  <autoFilter ref="R1:R283">
    <extLst/>
  </autoFilter>
  <mergeCells count="126">
    <mergeCell ref="A99:A100"/>
    <mergeCell ref="B99:B100"/>
    <mergeCell ref="J99:J100"/>
    <mergeCell ref="L99:L100"/>
    <mergeCell ref="M99:M100"/>
    <mergeCell ref="N99:N100"/>
    <mergeCell ref="O99:O100"/>
    <mergeCell ref="B62:B63"/>
    <mergeCell ref="J62:J63"/>
    <mergeCell ref="L62:L63"/>
    <mergeCell ref="M62:M63"/>
    <mergeCell ref="N93:N94"/>
    <mergeCell ref="O93:O94"/>
    <mergeCell ref="A93:A94"/>
    <mergeCell ref="B93:B94"/>
    <mergeCell ref="J93:J94"/>
    <mergeCell ref="L93:L94"/>
    <mergeCell ref="M93:M94"/>
    <mergeCell ref="N64:N65"/>
    <mergeCell ref="O64:O65"/>
    <mergeCell ref="A64:A65"/>
    <mergeCell ref="B64:B65"/>
    <mergeCell ref="J64:J65"/>
    <mergeCell ref="L64:L65"/>
    <mergeCell ref="M64:M65"/>
    <mergeCell ref="N62:N63"/>
    <mergeCell ref="O62:O63"/>
    <mergeCell ref="A62:A63"/>
    <mergeCell ref="N66:N67"/>
    <mergeCell ref="O66:O67"/>
    <mergeCell ref="A68:A69"/>
    <mergeCell ref="A58:A59"/>
    <mergeCell ref="A60:A61"/>
    <mergeCell ref="B58:B59"/>
    <mergeCell ref="B60:B61"/>
    <mergeCell ref="J58:J59"/>
    <mergeCell ref="J60:J61"/>
    <mergeCell ref="O58:O59"/>
    <mergeCell ref="O60:O61"/>
    <mergeCell ref="L58:L59"/>
    <mergeCell ref="L60:L61"/>
    <mergeCell ref="M58:M59"/>
    <mergeCell ref="M60:M61"/>
    <mergeCell ref="N58:N59"/>
    <mergeCell ref="N60:N61"/>
    <mergeCell ref="B68:B69"/>
    <mergeCell ref="J68:J69"/>
    <mergeCell ref="L68:L69"/>
    <mergeCell ref="M68:M69"/>
    <mergeCell ref="N68:N69"/>
    <mergeCell ref="O68:O69"/>
    <mergeCell ref="A66:A67"/>
    <mergeCell ref="B66:B67"/>
    <mergeCell ref="J66:J67"/>
    <mergeCell ref="L66:L67"/>
    <mergeCell ref="M66:M67"/>
    <mergeCell ref="N70:N71"/>
    <mergeCell ref="O70:O71"/>
    <mergeCell ref="A72:A73"/>
    <mergeCell ref="B72:B73"/>
    <mergeCell ref="J72:J73"/>
    <mergeCell ref="L72:L73"/>
    <mergeCell ref="M72:M73"/>
    <mergeCell ref="N72:N73"/>
    <mergeCell ref="O72:O73"/>
    <mergeCell ref="A70:A71"/>
    <mergeCell ref="B70:B71"/>
    <mergeCell ref="J70:J71"/>
    <mergeCell ref="L70:L71"/>
    <mergeCell ref="M70:M71"/>
    <mergeCell ref="N74:N75"/>
    <mergeCell ref="O74:O75"/>
    <mergeCell ref="A76:A77"/>
    <mergeCell ref="B76:B77"/>
    <mergeCell ref="J76:J77"/>
    <mergeCell ref="L76:L77"/>
    <mergeCell ref="M76:M77"/>
    <mergeCell ref="N76:N77"/>
    <mergeCell ref="O76:O77"/>
    <mergeCell ref="A74:A75"/>
    <mergeCell ref="B74:B75"/>
    <mergeCell ref="J74:J75"/>
    <mergeCell ref="L74:L75"/>
    <mergeCell ref="M74:M75"/>
    <mergeCell ref="N78:N79"/>
    <mergeCell ref="O78:O79"/>
    <mergeCell ref="A80:A81"/>
    <mergeCell ref="B80:B81"/>
    <mergeCell ref="J80:J81"/>
    <mergeCell ref="L80:L81"/>
    <mergeCell ref="M80:M81"/>
    <mergeCell ref="N80:N81"/>
    <mergeCell ref="O80:O81"/>
    <mergeCell ref="A78:A79"/>
    <mergeCell ref="B78:B79"/>
    <mergeCell ref="J78:J79"/>
    <mergeCell ref="L78:L79"/>
    <mergeCell ref="M78:M79"/>
    <mergeCell ref="N82:N83"/>
    <mergeCell ref="O82:O83"/>
    <mergeCell ref="A84:A85"/>
    <mergeCell ref="B84:B85"/>
    <mergeCell ref="J84:J85"/>
    <mergeCell ref="L84:L85"/>
    <mergeCell ref="M84:M85"/>
    <mergeCell ref="N84:N85"/>
    <mergeCell ref="O84:O85"/>
    <mergeCell ref="A82:A83"/>
    <mergeCell ref="B82:B83"/>
    <mergeCell ref="J82:J83"/>
    <mergeCell ref="L82:L83"/>
    <mergeCell ref="M82:M83"/>
    <mergeCell ref="A95:A96"/>
    <mergeCell ref="B95:B96"/>
    <mergeCell ref="J95:J96"/>
    <mergeCell ref="L95:L96"/>
    <mergeCell ref="M95:M96"/>
    <mergeCell ref="N95:N96"/>
    <mergeCell ref="O95:O96"/>
    <mergeCell ref="A86:A87"/>
    <mergeCell ref="B86:B87"/>
    <mergeCell ref="J86:J87"/>
    <mergeCell ref="L86:L87"/>
    <mergeCell ref="M86:M87"/>
    <mergeCell ref="N86:N87"/>
    <mergeCell ref="O86:O87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57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825</v>
      </c>
      <c r="B1" t="s">
        <v>826</v>
      </c>
      <c r="C1" t="s">
        <v>827</v>
      </c>
      <c r="D1" t="s">
        <v>30</v>
      </c>
      <c r="E1" t="s">
        <v>31</v>
      </c>
      <c r="F1" t="s">
        <v>828</v>
      </c>
      <c r="G1" t="s">
        <v>829</v>
      </c>
      <c r="H1" t="s">
        <v>830</v>
      </c>
      <c r="I1" t="s">
        <v>831</v>
      </c>
      <c r="J1" t="s">
        <v>832</v>
      </c>
      <c r="K1" t="s">
        <v>833</v>
      </c>
      <c r="L1" t="s">
        <v>834</v>
      </c>
      <c r="M1" t="s">
        <v>835</v>
      </c>
      <c r="N1" s="2" t="s">
        <v>835</v>
      </c>
    </row>
    <row r="2" spans="1:14">
      <c r="A2" t="s">
        <v>836</v>
      </c>
      <c r="B2" t="s">
        <v>837</v>
      </c>
      <c r="C2">
        <v>38.799999999999997</v>
      </c>
      <c r="D2">
        <v>38.9</v>
      </c>
      <c r="E2">
        <v>37.299999999999997</v>
      </c>
      <c r="F2">
        <v>37.700000000000003</v>
      </c>
      <c r="G2">
        <v>37.65</v>
      </c>
      <c r="H2">
        <v>38.35</v>
      </c>
      <c r="I2">
        <v>39480</v>
      </c>
      <c r="J2">
        <v>1510023.9</v>
      </c>
      <c r="K2" s="3">
        <v>43770</v>
      </c>
      <c r="L2">
        <v>289</v>
      </c>
      <c r="M2" t="s">
        <v>838</v>
      </c>
      <c r="N2"/>
    </row>
    <row r="3" spans="1:14">
      <c r="A3" t="s">
        <v>3636</v>
      </c>
      <c r="B3" t="s">
        <v>837</v>
      </c>
      <c r="C3">
        <v>13.25</v>
      </c>
      <c r="D3">
        <v>13.25</v>
      </c>
      <c r="E3">
        <v>13.25</v>
      </c>
      <c r="F3">
        <v>13.25</v>
      </c>
      <c r="G3">
        <v>13.25</v>
      </c>
      <c r="H3">
        <v>13.25</v>
      </c>
      <c r="I3">
        <v>15</v>
      </c>
      <c r="J3">
        <v>198.75</v>
      </c>
      <c r="K3" s="3">
        <v>43770</v>
      </c>
      <c r="L3">
        <v>3</v>
      </c>
      <c r="M3" t="s">
        <v>3637</v>
      </c>
      <c r="N3"/>
    </row>
    <row r="4" spans="1:14">
      <c r="A4" t="s">
        <v>839</v>
      </c>
      <c r="B4" t="s">
        <v>837</v>
      </c>
      <c r="C4">
        <v>2</v>
      </c>
      <c r="D4">
        <v>2.0499999999999998</v>
      </c>
      <c r="E4">
        <v>1.95</v>
      </c>
      <c r="F4">
        <v>2</v>
      </c>
      <c r="G4">
        <v>2</v>
      </c>
      <c r="H4">
        <v>2</v>
      </c>
      <c r="I4">
        <v>2597619</v>
      </c>
      <c r="J4">
        <v>5196924.7</v>
      </c>
      <c r="K4" s="3">
        <v>43770</v>
      </c>
      <c r="L4">
        <v>710</v>
      </c>
      <c r="M4" t="s">
        <v>840</v>
      </c>
      <c r="N4"/>
    </row>
    <row r="5" spans="1:14">
      <c r="A5" t="s">
        <v>296</v>
      </c>
      <c r="B5" t="s">
        <v>837</v>
      </c>
      <c r="C5">
        <v>22497.5</v>
      </c>
      <c r="D5">
        <v>22512.05</v>
      </c>
      <c r="E5">
        <v>22100</v>
      </c>
      <c r="F5">
        <v>22202.1</v>
      </c>
      <c r="G5">
        <v>22175</v>
      </c>
      <c r="H5">
        <v>22488.2</v>
      </c>
      <c r="I5">
        <v>1793</v>
      </c>
      <c r="J5">
        <v>39889301.100000001</v>
      </c>
      <c r="K5" s="3">
        <v>43770</v>
      </c>
      <c r="L5">
        <v>875</v>
      </c>
      <c r="M5" t="s">
        <v>841</v>
      </c>
      <c r="N5"/>
    </row>
    <row r="6" spans="1:14">
      <c r="A6" t="s">
        <v>3638</v>
      </c>
      <c r="B6" t="s">
        <v>837</v>
      </c>
      <c r="C6">
        <v>6.2</v>
      </c>
      <c r="D6">
        <v>6.2</v>
      </c>
      <c r="E6">
        <v>6.2</v>
      </c>
      <c r="F6">
        <v>6.2</v>
      </c>
      <c r="G6">
        <v>6.2</v>
      </c>
      <c r="H6">
        <v>6.2</v>
      </c>
      <c r="I6">
        <v>1028</v>
      </c>
      <c r="J6">
        <v>6373.6</v>
      </c>
      <c r="K6" s="3">
        <v>43770</v>
      </c>
      <c r="L6">
        <v>5</v>
      </c>
      <c r="M6" t="s">
        <v>3639</v>
      </c>
      <c r="N6"/>
    </row>
    <row r="7" spans="1:14">
      <c r="A7" t="s">
        <v>842</v>
      </c>
      <c r="B7" t="s">
        <v>837</v>
      </c>
      <c r="C7">
        <v>170.55</v>
      </c>
      <c r="D7">
        <v>173</v>
      </c>
      <c r="E7">
        <v>169.05</v>
      </c>
      <c r="F7">
        <v>169.65</v>
      </c>
      <c r="G7">
        <v>169.65</v>
      </c>
      <c r="H7">
        <v>170.55</v>
      </c>
      <c r="I7">
        <v>3624</v>
      </c>
      <c r="J7">
        <v>619659.65</v>
      </c>
      <c r="K7" s="3">
        <v>43770</v>
      </c>
      <c r="L7">
        <v>142</v>
      </c>
      <c r="M7" t="s">
        <v>843</v>
      </c>
      <c r="N7"/>
    </row>
    <row r="8" spans="1:14">
      <c r="A8" t="s">
        <v>844</v>
      </c>
      <c r="B8" t="s">
        <v>837</v>
      </c>
      <c r="C8">
        <v>122.05</v>
      </c>
      <c r="D8">
        <v>123.8</v>
      </c>
      <c r="E8">
        <v>119.1</v>
      </c>
      <c r="F8">
        <v>119.8</v>
      </c>
      <c r="G8">
        <v>119.5</v>
      </c>
      <c r="H8">
        <v>121.2</v>
      </c>
      <c r="I8">
        <v>104787</v>
      </c>
      <c r="J8">
        <v>12669337.9</v>
      </c>
      <c r="K8" s="3">
        <v>43770</v>
      </c>
      <c r="L8">
        <v>1326</v>
      </c>
      <c r="M8" t="s">
        <v>845</v>
      </c>
      <c r="N8"/>
    </row>
    <row r="9" spans="1:14">
      <c r="A9" t="s">
        <v>846</v>
      </c>
      <c r="B9" t="s">
        <v>837</v>
      </c>
      <c r="C9">
        <v>8.9499999999999993</v>
      </c>
      <c r="D9">
        <v>10.7</v>
      </c>
      <c r="E9">
        <v>8.6999999999999993</v>
      </c>
      <c r="F9">
        <v>10.7</v>
      </c>
      <c r="G9">
        <v>10.7</v>
      </c>
      <c r="H9">
        <v>8.9499999999999993</v>
      </c>
      <c r="I9">
        <v>1497561</v>
      </c>
      <c r="J9">
        <v>15641063.949999999</v>
      </c>
      <c r="K9" s="3">
        <v>43770</v>
      </c>
      <c r="L9">
        <v>2147</v>
      </c>
      <c r="M9" t="s">
        <v>847</v>
      </c>
      <c r="N9"/>
    </row>
    <row r="10" spans="1:14">
      <c r="A10" t="s">
        <v>848</v>
      </c>
      <c r="B10" t="s">
        <v>837</v>
      </c>
      <c r="C10">
        <v>540</v>
      </c>
      <c r="D10">
        <v>545</v>
      </c>
      <c r="E10">
        <v>529</v>
      </c>
      <c r="F10">
        <v>532</v>
      </c>
      <c r="G10">
        <v>529</v>
      </c>
      <c r="H10">
        <v>537.95000000000005</v>
      </c>
      <c r="I10">
        <v>6779</v>
      </c>
      <c r="J10">
        <v>3646507</v>
      </c>
      <c r="K10" s="3">
        <v>43770</v>
      </c>
      <c r="L10">
        <v>1243</v>
      </c>
      <c r="M10" t="s">
        <v>849</v>
      </c>
      <c r="N10"/>
    </row>
    <row r="11" spans="1:14" hidden="1">
      <c r="A11" t="s">
        <v>850</v>
      </c>
      <c r="B11" t="s">
        <v>837</v>
      </c>
      <c r="C11">
        <v>881.95</v>
      </c>
      <c r="D11">
        <v>881.95</v>
      </c>
      <c r="E11">
        <v>870</v>
      </c>
      <c r="F11">
        <v>877.4</v>
      </c>
      <c r="G11">
        <v>872</v>
      </c>
      <c r="H11">
        <v>876.5</v>
      </c>
      <c r="I11">
        <v>53188</v>
      </c>
      <c r="J11">
        <v>46597507.399999999</v>
      </c>
      <c r="K11" s="3">
        <v>43770</v>
      </c>
      <c r="L11">
        <v>4797</v>
      </c>
      <c r="M11" t="s">
        <v>851</v>
      </c>
      <c r="N11"/>
    </row>
    <row r="12" spans="1:14">
      <c r="A12" t="s">
        <v>852</v>
      </c>
      <c r="B12" t="s">
        <v>837</v>
      </c>
      <c r="C12">
        <v>14.45</v>
      </c>
      <c r="D12">
        <v>14.95</v>
      </c>
      <c r="E12">
        <v>13.9</v>
      </c>
      <c r="F12">
        <v>14.1</v>
      </c>
      <c r="G12">
        <v>14.15</v>
      </c>
      <c r="H12">
        <v>14.15</v>
      </c>
      <c r="I12">
        <v>8165</v>
      </c>
      <c r="J12">
        <v>118734.3</v>
      </c>
      <c r="K12" s="3">
        <v>43770</v>
      </c>
      <c r="L12">
        <v>122</v>
      </c>
      <c r="M12" t="s">
        <v>853</v>
      </c>
      <c r="N12"/>
    </row>
    <row r="13" spans="1:14">
      <c r="A13" t="s">
        <v>299</v>
      </c>
      <c r="B13" t="s">
        <v>837</v>
      </c>
      <c r="C13">
        <v>1607</v>
      </c>
      <c r="D13">
        <v>1607</v>
      </c>
      <c r="E13">
        <v>1573</v>
      </c>
      <c r="F13">
        <v>1582.75</v>
      </c>
      <c r="G13">
        <v>1573</v>
      </c>
      <c r="H13">
        <v>1591.6</v>
      </c>
      <c r="I13">
        <v>7173</v>
      </c>
      <c r="J13">
        <v>11386167.75</v>
      </c>
      <c r="K13" s="3">
        <v>43770</v>
      </c>
      <c r="L13">
        <v>1062</v>
      </c>
      <c r="M13" t="s">
        <v>854</v>
      </c>
      <c r="N13"/>
    </row>
    <row r="14" spans="1:14">
      <c r="A14" t="s">
        <v>855</v>
      </c>
      <c r="B14" t="s">
        <v>856</v>
      </c>
      <c r="C14">
        <v>26.75</v>
      </c>
      <c r="D14">
        <v>28.05</v>
      </c>
      <c r="E14">
        <v>26.3</v>
      </c>
      <c r="F14">
        <v>28</v>
      </c>
      <c r="G14">
        <v>28</v>
      </c>
      <c r="H14">
        <v>26.75</v>
      </c>
      <c r="I14">
        <v>48916</v>
      </c>
      <c r="J14">
        <v>1344664.75</v>
      </c>
      <c r="K14" s="3">
        <v>43770</v>
      </c>
      <c r="L14">
        <v>507</v>
      </c>
      <c r="M14" t="s">
        <v>857</v>
      </c>
      <c r="N14"/>
    </row>
    <row r="15" spans="1:14">
      <c r="A15" t="s">
        <v>858</v>
      </c>
      <c r="B15" t="s">
        <v>837</v>
      </c>
      <c r="C15">
        <v>1458.6</v>
      </c>
      <c r="D15">
        <v>1480</v>
      </c>
      <c r="E15">
        <v>1451.65</v>
      </c>
      <c r="F15">
        <v>1458.85</v>
      </c>
      <c r="G15">
        <v>1457</v>
      </c>
      <c r="H15">
        <v>1458.6</v>
      </c>
      <c r="I15">
        <v>74552</v>
      </c>
      <c r="J15">
        <v>109034209.45</v>
      </c>
      <c r="K15" s="3">
        <v>43770</v>
      </c>
      <c r="L15">
        <v>5969</v>
      </c>
      <c r="M15" t="s">
        <v>859</v>
      </c>
      <c r="N15"/>
    </row>
    <row r="16" spans="1:14">
      <c r="A16" t="s">
        <v>300</v>
      </c>
      <c r="B16" t="s">
        <v>837</v>
      </c>
      <c r="C16">
        <v>11750</v>
      </c>
      <c r="D16">
        <v>11885.05</v>
      </c>
      <c r="E16">
        <v>11597</v>
      </c>
      <c r="F16">
        <v>11620.15</v>
      </c>
      <c r="G16">
        <v>11630</v>
      </c>
      <c r="H16">
        <v>11774.4</v>
      </c>
      <c r="I16">
        <v>8388</v>
      </c>
      <c r="J16">
        <v>98260816.549999997</v>
      </c>
      <c r="K16" s="3">
        <v>43770</v>
      </c>
      <c r="L16">
        <v>3068</v>
      </c>
      <c r="M16" t="s">
        <v>860</v>
      </c>
      <c r="N16"/>
    </row>
    <row r="17" spans="1:14">
      <c r="A17" t="s">
        <v>229</v>
      </c>
      <c r="B17" t="s">
        <v>837</v>
      </c>
      <c r="C17">
        <v>82.2</v>
      </c>
      <c r="D17">
        <v>84.7</v>
      </c>
      <c r="E17">
        <v>82.2</v>
      </c>
      <c r="F17">
        <v>83</v>
      </c>
      <c r="G17">
        <v>83.15</v>
      </c>
      <c r="H17">
        <v>81.849999999999994</v>
      </c>
      <c r="I17">
        <v>3673750</v>
      </c>
      <c r="J17">
        <v>306793374.94999999</v>
      </c>
      <c r="K17" s="3">
        <v>43770</v>
      </c>
      <c r="L17">
        <v>18964</v>
      </c>
      <c r="M17" t="s">
        <v>861</v>
      </c>
      <c r="N17"/>
    </row>
    <row r="18" spans="1:14">
      <c r="A18" t="s">
        <v>230</v>
      </c>
      <c r="B18" t="s">
        <v>837</v>
      </c>
      <c r="C18">
        <v>213.25</v>
      </c>
      <c r="D18">
        <v>213.25</v>
      </c>
      <c r="E18">
        <v>209.15</v>
      </c>
      <c r="F18">
        <v>211</v>
      </c>
      <c r="G18">
        <v>210.5</v>
      </c>
      <c r="H18">
        <v>212.2</v>
      </c>
      <c r="I18">
        <v>237461</v>
      </c>
      <c r="J18">
        <v>50069734.100000001</v>
      </c>
      <c r="K18" s="3">
        <v>43770</v>
      </c>
      <c r="L18">
        <v>6407</v>
      </c>
      <c r="M18" t="s">
        <v>862</v>
      </c>
      <c r="N18"/>
    </row>
    <row r="19" spans="1:14">
      <c r="A19" t="s">
        <v>3466</v>
      </c>
      <c r="B19" t="s">
        <v>837</v>
      </c>
      <c r="C19">
        <v>283</v>
      </c>
      <c r="D19">
        <v>292.44</v>
      </c>
      <c r="E19">
        <v>277.7</v>
      </c>
      <c r="F19">
        <v>287.62</v>
      </c>
      <c r="G19">
        <v>287.62</v>
      </c>
      <c r="H19">
        <v>290.54000000000002</v>
      </c>
      <c r="I19">
        <v>1154</v>
      </c>
      <c r="J19">
        <v>332764.90999999997</v>
      </c>
      <c r="K19" s="3">
        <v>43770</v>
      </c>
      <c r="L19">
        <v>29</v>
      </c>
      <c r="M19" t="s">
        <v>3467</v>
      </c>
      <c r="N19"/>
    </row>
    <row r="20" spans="1:14">
      <c r="A20" t="s">
        <v>39</v>
      </c>
      <c r="B20" t="s">
        <v>837</v>
      </c>
      <c r="C20">
        <v>1573</v>
      </c>
      <c r="D20">
        <v>1575.6</v>
      </c>
      <c r="E20">
        <v>1528</v>
      </c>
      <c r="F20">
        <v>1542.2</v>
      </c>
      <c r="G20">
        <v>1542.05</v>
      </c>
      <c r="H20">
        <v>1568.05</v>
      </c>
      <c r="I20">
        <v>887153</v>
      </c>
      <c r="J20">
        <v>1378006992.75</v>
      </c>
      <c r="K20" s="3">
        <v>43770</v>
      </c>
      <c r="L20">
        <v>24635</v>
      </c>
      <c r="M20" t="s">
        <v>863</v>
      </c>
      <c r="N20"/>
    </row>
    <row r="21" spans="1:14" hidden="1">
      <c r="A21" t="s">
        <v>864</v>
      </c>
      <c r="B21" t="s">
        <v>837</v>
      </c>
      <c r="C21">
        <v>937</v>
      </c>
      <c r="D21">
        <v>945</v>
      </c>
      <c r="E21">
        <v>930.05</v>
      </c>
      <c r="F21">
        <v>939.25</v>
      </c>
      <c r="G21">
        <v>940</v>
      </c>
      <c r="H21">
        <v>941.05</v>
      </c>
      <c r="I21">
        <v>4526</v>
      </c>
      <c r="J21">
        <v>4253893.45</v>
      </c>
      <c r="K21" s="3">
        <v>43770</v>
      </c>
      <c r="L21">
        <v>300</v>
      </c>
      <c r="M21" t="s">
        <v>865</v>
      </c>
      <c r="N21"/>
    </row>
    <row r="22" spans="1:14">
      <c r="A22" t="s">
        <v>866</v>
      </c>
      <c r="B22" t="s">
        <v>837</v>
      </c>
      <c r="C22">
        <v>82.05</v>
      </c>
      <c r="D22">
        <v>83</v>
      </c>
      <c r="E22">
        <v>81.599999999999994</v>
      </c>
      <c r="F22">
        <v>82.8</v>
      </c>
      <c r="G22">
        <v>82.5</v>
      </c>
      <c r="H22">
        <v>82.05</v>
      </c>
      <c r="I22">
        <v>102155</v>
      </c>
      <c r="J22">
        <v>8407899.1999999993</v>
      </c>
      <c r="K22" s="3">
        <v>43770</v>
      </c>
      <c r="L22">
        <v>634</v>
      </c>
      <c r="M22" t="s">
        <v>867</v>
      </c>
      <c r="N22"/>
    </row>
    <row r="23" spans="1:14" hidden="1">
      <c r="A23" t="s">
        <v>41</v>
      </c>
      <c r="B23" t="s">
        <v>837</v>
      </c>
      <c r="C23">
        <v>199</v>
      </c>
      <c r="D23">
        <v>202.4</v>
      </c>
      <c r="E23">
        <v>196.2</v>
      </c>
      <c r="F23">
        <v>200.45</v>
      </c>
      <c r="G23">
        <v>199.85</v>
      </c>
      <c r="H23">
        <v>199.65</v>
      </c>
      <c r="I23">
        <v>3522957</v>
      </c>
      <c r="J23">
        <v>702469075.20000005</v>
      </c>
      <c r="K23" s="3">
        <v>43770</v>
      </c>
      <c r="L23">
        <v>20646</v>
      </c>
      <c r="M23" t="s">
        <v>868</v>
      </c>
      <c r="N23"/>
    </row>
    <row r="24" spans="1:14">
      <c r="A24" t="s">
        <v>301</v>
      </c>
      <c r="B24" t="s">
        <v>837</v>
      </c>
      <c r="C24">
        <v>147.44999999999999</v>
      </c>
      <c r="D24">
        <v>148.4</v>
      </c>
      <c r="E24">
        <v>146.80000000000001</v>
      </c>
      <c r="F24">
        <v>146.85</v>
      </c>
      <c r="G24">
        <v>147</v>
      </c>
      <c r="H24">
        <v>147.1</v>
      </c>
      <c r="I24">
        <v>381934</v>
      </c>
      <c r="J24">
        <v>56218008.850000001</v>
      </c>
      <c r="K24" s="3">
        <v>43770</v>
      </c>
      <c r="L24">
        <v>4411</v>
      </c>
      <c r="M24" t="s">
        <v>869</v>
      </c>
      <c r="N24"/>
    </row>
    <row r="25" spans="1:14">
      <c r="A25" t="s">
        <v>302</v>
      </c>
      <c r="B25" t="s">
        <v>837</v>
      </c>
      <c r="C25">
        <v>90.25</v>
      </c>
      <c r="D25">
        <v>91</v>
      </c>
      <c r="E25">
        <v>88.1</v>
      </c>
      <c r="F25">
        <v>89.95</v>
      </c>
      <c r="G25">
        <v>89.75</v>
      </c>
      <c r="H25">
        <v>89.7</v>
      </c>
      <c r="I25">
        <v>937093</v>
      </c>
      <c r="J25">
        <v>83979605.349999994</v>
      </c>
      <c r="K25" s="3">
        <v>43770</v>
      </c>
      <c r="L25">
        <v>5717</v>
      </c>
      <c r="M25" t="s">
        <v>870</v>
      </c>
      <c r="N25"/>
    </row>
    <row r="26" spans="1:14" hidden="1">
      <c r="A26" t="s">
        <v>42</v>
      </c>
      <c r="B26" t="s">
        <v>837</v>
      </c>
      <c r="C26">
        <v>396</v>
      </c>
      <c r="D26">
        <v>397.25</v>
      </c>
      <c r="E26">
        <v>387.85</v>
      </c>
      <c r="F26">
        <v>389.75</v>
      </c>
      <c r="G26">
        <v>388.3</v>
      </c>
      <c r="H26">
        <v>395.8</v>
      </c>
      <c r="I26">
        <v>3665336</v>
      </c>
      <c r="J26">
        <v>1435262316.05</v>
      </c>
      <c r="K26" s="3">
        <v>43770</v>
      </c>
      <c r="L26">
        <v>37071</v>
      </c>
      <c r="M26" t="s">
        <v>871</v>
      </c>
      <c r="N26"/>
    </row>
    <row r="27" spans="1:14">
      <c r="A27" t="s">
        <v>44</v>
      </c>
      <c r="B27" t="s">
        <v>837</v>
      </c>
      <c r="C27">
        <v>66.099999999999994</v>
      </c>
      <c r="D27">
        <v>68.55</v>
      </c>
      <c r="E27">
        <v>65.599999999999994</v>
      </c>
      <c r="F27">
        <v>67.900000000000006</v>
      </c>
      <c r="G27">
        <v>68.05</v>
      </c>
      <c r="H27">
        <v>66.05</v>
      </c>
      <c r="I27">
        <v>9822268</v>
      </c>
      <c r="J27">
        <v>660618746.14999998</v>
      </c>
      <c r="K27" s="3">
        <v>43770</v>
      </c>
      <c r="L27">
        <v>24664</v>
      </c>
      <c r="M27" t="s">
        <v>872</v>
      </c>
      <c r="N27"/>
    </row>
    <row r="28" spans="1:14">
      <c r="A28" t="s">
        <v>303</v>
      </c>
      <c r="B28" t="s">
        <v>837</v>
      </c>
      <c r="C28">
        <v>276.64999999999998</v>
      </c>
      <c r="D28">
        <v>288</v>
      </c>
      <c r="E28">
        <v>275.60000000000002</v>
      </c>
      <c r="F28">
        <v>277.45</v>
      </c>
      <c r="G28">
        <v>276.3</v>
      </c>
      <c r="H28">
        <v>274.10000000000002</v>
      </c>
      <c r="I28">
        <v>657420</v>
      </c>
      <c r="J28">
        <v>185191461</v>
      </c>
      <c r="K28" s="3">
        <v>43770</v>
      </c>
      <c r="L28">
        <v>9518</v>
      </c>
      <c r="M28" t="s">
        <v>873</v>
      </c>
      <c r="N28"/>
    </row>
    <row r="29" spans="1:14">
      <c r="A29" t="s">
        <v>874</v>
      </c>
      <c r="B29" t="s">
        <v>837</v>
      </c>
      <c r="C29">
        <v>294.85000000000002</v>
      </c>
      <c r="D29">
        <v>304.7</v>
      </c>
      <c r="E29">
        <v>282.05</v>
      </c>
      <c r="F29">
        <v>299.55</v>
      </c>
      <c r="G29">
        <v>301</v>
      </c>
      <c r="H29">
        <v>289.2</v>
      </c>
      <c r="I29">
        <v>94362</v>
      </c>
      <c r="J29">
        <v>28047956.649999999</v>
      </c>
      <c r="K29" s="3">
        <v>43770</v>
      </c>
      <c r="L29">
        <v>2061</v>
      </c>
      <c r="M29" t="s">
        <v>875</v>
      </c>
      <c r="N29"/>
    </row>
    <row r="30" spans="1:14">
      <c r="A30" t="s">
        <v>876</v>
      </c>
      <c r="B30" t="s">
        <v>837</v>
      </c>
      <c r="C30">
        <v>123.8</v>
      </c>
      <c r="D30">
        <v>127.5</v>
      </c>
      <c r="E30">
        <v>120.5</v>
      </c>
      <c r="F30">
        <v>122.15</v>
      </c>
      <c r="G30">
        <v>122.35</v>
      </c>
      <c r="H30">
        <v>122.7</v>
      </c>
      <c r="I30">
        <v>44270</v>
      </c>
      <c r="J30">
        <v>5453782.25</v>
      </c>
      <c r="K30" s="3">
        <v>43770</v>
      </c>
      <c r="L30">
        <v>1189</v>
      </c>
      <c r="M30" t="s">
        <v>877</v>
      </c>
      <c r="N30"/>
    </row>
    <row r="31" spans="1:14">
      <c r="A31" t="s">
        <v>878</v>
      </c>
      <c r="B31" t="s">
        <v>837</v>
      </c>
      <c r="C31">
        <v>2.6</v>
      </c>
      <c r="D31">
        <v>2.6</v>
      </c>
      <c r="E31">
        <v>2.6</v>
      </c>
      <c r="F31">
        <v>2.6</v>
      </c>
      <c r="G31">
        <v>2.6</v>
      </c>
      <c r="H31">
        <v>2.5</v>
      </c>
      <c r="I31">
        <v>8770</v>
      </c>
      <c r="J31">
        <v>22802</v>
      </c>
      <c r="K31" s="3">
        <v>43770</v>
      </c>
      <c r="L31">
        <v>23</v>
      </c>
      <c r="M31" t="s">
        <v>879</v>
      </c>
      <c r="N31"/>
    </row>
    <row r="32" spans="1:14">
      <c r="A32" t="s">
        <v>880</v>
      </c>
      <c r="B32" t="s">
        <v>837</v>
      </c>
      <c r="C32">
        <v>316</v>
      </c>
      <c r="D32">
        <v>326.8</v>
      </c>
      <c r="E32">
        <v>316</v>
      </c>
      <c r="F32">
        <v>319.45</v>
      </c>
      <c r="G32">
        <v>319</v>
      </c>
      <c r="H32">
        <v>319.10000000000002</v>
      </c>
      <c r="I32">
        <v>3068</v>
      </c>
      <c r="J32">
        <v>987498.55</v>
      </c>
      <c r="K32" s="3">
        <v>43770</v>
      </c>
      <c r="L32">
        <v>313</v>
      </c>
      <c r="M32" t="s">
        <v>881</v>
      </c>
      <c r="N32"/>
    </row>
    <row r="33" spans="1:14">
      <c r="A33" t="s">
        <v>3484</v>
      </c>
      <c r="B33" t="s">
        <v>856</v>
      </c>
      <c r="C33">
        <v>7.6</v>
      </c>
      <c r="D33">
        <v>7.6</v>
      </c>
      <c r="E33">
        <v>7.1</v>
      </c>
      <c r="F33">
        <v>7.5</v>
      </c>
      <c r="G33">
        <v>7.5</v>
      </c>
      <c r="H33">
        <v>7.45</v>
      </c>
      <c r="I33">
        <v>6240</v>
      </c>
      <c r="J33">
        <v>46613.599999999999</v>
      </c>
      <c r="K33" s="3">
        <v>43770</v>
      </c>
      <c r="L33">
        <v>16</v>
      </c>
      <c r="M33" t="s">
        <v>3485</v>
      </c>
      <c r="N33"/>
    </row>
    <row r="34" spans="1:14">
      <c r="A34" t="s">
        <v>882</v>
      </c>
      <c r="B34" t="s">
        <v>837</v>
      </c>
      <c r="C34">
        <v>13.5</v>
      </c>
      <c r="D34">
        <v>14.1</v>
      </c>
      <c r="E34">
        <v>13.5</v>
      </c>
      <c r="F34">
        <v>13.95</v>
      </c>
      <c r="G34">
        <v>13.9</v>
      </c>
      <c r="H34">
        <v>13.55</v>
      </c>
      <c r="I34">
        <v>21600</v>
      </c>
      <c r="J34">
        <v>298601.40000000002</v>
      </c>
      <c r="K34" s="3">
        <v>43770</v>
      </c>
      <c r="L34">
        <v>113</v>
      </c>
      <c r="M34" t="s">
        <v>883</v>
      </c>
      <c r="N34"/>
    </row>
    <row r="35" spans="1:14">
      <c r="A35" t="s">
        <v>884</v>
      </c>
      <c r="B35" t="s">
        <v>837</v>
      </c>
      <c r="C35">
        <v>57.15</v>
      </c>
      <c r="D35">
        <v>59</v>
      </c>
      <c r="E35">
        <v>56.4</v>
      </c>
      <c r="F35">
        <v>57.65</v>
      </c>
      <c r="G35">
        <v>58</v>
      </c>
      <c r="H35">
        <v>57.75</v>
      </c>
      <c r="I35">
        <v>2959</v>
      </c>
      <c r="J35">
        <v>170092.7</v>
      </c>
      <c r="K35" s="3">
        <v>43770</v>
      </c>
      <c r="L35">
        <v>74</v>
      </c>
      <c r="M35" t="s">
        <v>885</v>
      </c>
      <c r="N35"/>
    </row>
    <row r="36" spans="1:14">
      <c r="A36" t="s">
        <v>304</v>
      </c>
      <c r="B36" t="s">
        <v>837</v>
      </c>
      <c r="C36">
        <v>185.65</v>
      </c>
      <c r="D36">
        <v>192</v>
      </c>
      <c r="E36">
        <v>183.05</v>
      </c>
      <c r="F36">
        <v>189.45</v>
      </c>
      <c r="G36">
        <v>190</v>
      </c>
      <c r="H36">
        <v>185.95</v>
      </c>
      <c r="I36">
        <v>148682</v>
      </c>
      <c r="J36">
        <v>28085009.850000001</v>
      </c>
      <c r="K36" s="3">
        <v>43770</v>
      </c>
      <c r="L36">
        <v>4472</v>
      </c>
      <c r="M36" t="s">
        <v>886</v>
      </c>
      <c r="N36"/>
    </row>
    <row r="37" spans="1:14">
      <c r="A37" t="s">
        <v>305</v>
      </c>
      <c r="B37" t="s">
        <v>837</v>
      </c>
      <c r="C37">
        <v>172</v>
      </c>
      <c r="D37">
        <v>175.25</v>
      </c>
      <c r="E37">
        <v>171.15</v>
      </c>
      <c r="F37">
        <v>172.2</v>
      </c>
      <c r="G37">
        <v>171.7</v>
      </c>
      <c r="H37">
        <v>171.6</v>
      </c>
      <c r="I37">
        <v>104301</v>
      </c>
      <c r="J37">
        <v>18151429.699999999</v>
      </c>
      <c r="K37" s="3">
        <v>43770</v>
      </c>
      <c r="L37">
        <v>1832</v>
      </c>
      <c r="M37" t="s">
        <v>887</v>
      </c>
      <c r="N37"/>
    </row>
    <row r="38" spans="1:14">
      <c r="A38" t="s">
        <v>888</v>
      </c>
      <c r="B38" t="s">
        <v>837</v>
      </c>
      <c r="C38">
        <v>1398.45</v>
      </c>
      <c r="D38">
        <v>1428</v>
      </c>
      <c r="E38">
        <v>1385.1</v>
      </c>
      <c r="F38">
        <v>1397.15</v>
      </c>
      <c r="G38">
        <v>1392.5</v>
      </c>
      <c r="H38">
        <v>1387.55</v>
      </c>
      <c r="I38">
        <v>60715</v>
      </c>
      <c r="J38">
        <v>85430907.5</v>
      </c>
      <c r="K38" s="3">
        <v>43770</v>
      </c>
      <c r="L38">
        <v>3850</v>
      </c>
      <c r="M38" t="s">
        <v>889</v>
      </c>
      <c r="N38"/>
    </row>
    <row r="39" spans="1:14">
      <c r="A39" t="s">
        <v>890</v>
      </c>
      <c r="B39" t="s">
        <v>837</v>
      </c>
      <c r="C39">
        <v>118.8</v>
      </c>
      <c r="D39">
        <v>119</v>
      </c>
      <c r="E39">
        <v>112.15</v>
      </c>
      <c r="F39">
        <v>114.95</v>
      </c>
      <c r="G39">
        <v>112.15</v>
      </c>
      <c r="H39">
        <v>116.45</v>
      </c>
      <c r="I39">
        <v>21876</v>
      </c>
      <c r="J39">
        <v>2555801.4</v>
      </c>
      <c r="K39" s="3">
        <v>43770</v>
      </c>
      <c r="L39">
        <v>227</v>
      </c>
      <c r="M39" t="s">
        <v>891</v>
      </c>
      <c r="N39"/>
    </row>
    <row r="40" spans="1:14">
      <c r="A40" t="s">
        <v>892</v>
      </c>
      <c r="B40" t="s">
        <v>856</v>
      </c>
      <c r="C40">
        <v>110.1</v>
      </c>
      <c r="D40">
        <v>115.75</v>
      </c>
      <c r="E40">
        <v>110.1</v>
      </c>
      <c r="F40">
        <v>114.95</v>
      </c>
      <c r="G40">
        <v>114.95</v>
      </c>
      <c r="H40">
        <v>113.4</v>
      </c>
      <c r="I40">
        <v>1160</v>
      </c>
      <c r="J40">
        <v>129574.65</v>
      </c>
      <c r="K40" s="3">
        <v>43770</v>
      </c>
      <c r="L40">
        <v>20</v>
      </c>
      <c r="M40" t="s">
        <v>893</v>
      </c>
      <c r="N40"/>
    </row>
    <row r="41" spans="1:14">
      <c r="A41" t="s">
        <v>894</v>
      </c>
      <c r="B41" t="s">
        <v>837</v>
      </c>
      <c r="C41">
        <v>47.1</v>
      </c>
      <c r="D41">
        <v>49.4</v>
      </c>
      <c r="E41">
        <v>46.55</v>
      </c>
      <c r="F41">
        <v>49</v>
      </c>
      <c r="G41">
        <v>49.4</v>
      </c>
      <c r="H41">
        <v>47.55</v>
      </c>
      <c r="I41">
        <v>11372</v>
      </c>
      <c r="J41">
        <v>555396.55000000005</v>
      </c>
      <c r="K41" s="3">
        <v>43770</v>
      </c>
      <c r="L41">
        <v>360</v>
      </c>
      <c r="M41" t="s">
        <v>895</v>
      </c>
      <c r="N41"/>
    </row>
    <row r="42" spans="1:14">
      <c r="A42" t="s">
        <v>896</v>
      </c>
      <c r="B42" t="s">
        <v>837</v>
      </c>
      <c r="C42">
        <v>116.2</v>
      </c>
      <c r="D42">
        <v>116.6</v>
      </c>
      <c r="E42">
        <v>116.15</v>
      </c>
      <c r="F42">
        <v>116.25</v>
      </c>
      <c r="G42">
        <v>116.25</v>
      </c>
      <c r="H42">
        <v>116.1</v>
      </c>
      <c r="I42">
        <v>345695</v>
      </c>
      <c r="J42">
        <v>40210695.149999999</v>
      </c>
      <c r="K42" s="3">
        <v>43770</v>
      </c>
      <c r="L42">
        <v>40542</v>
      </c>
      <c r="M42" t="s">
        <v>897</v>
      </c>
      <c r="N42"/>
    </row>
    <row r="43" spans="1:14">
      <c r="A43" t="s">
        <v>898</v>
      </c>
      <c r="B43" t="s">
        <v>837</v>
      </c>
      <c r="C43">
        <v>186.5</v>
      </c>
      <c r="D43">
        <v>186.9</v>
      </c>
      <c r="E43">
        <v>176.1</v>
      </c>
      <c r="F43">
        <v>184.9</v>
      </c>
      <c r="G43">
        <v>186.9</v>
      </c>
      <c r="H43">
        <v>177.3</v>
      </c>
      <c r="I43">
        <v>396</v>
      </c>
      <c r="J43">
        <v>72390</v>
      </c>
      <c r="K43" s="3">
        <v>43770</v>
      </c>
      <c r="L43">
        <v>106</v>
      </c>
      <c r="M43" t="s">
        <v>899</v>
      </c>
      <c r="N43"/>
    </row>
    <row r="44" spans="1:14">
      <c r="A44" t="s">
        <v>900</v>
      </c>
      <c r="B44" t="s">
        <v>837</v>
      </c>
      <c r="C44">
        <v>315.95</v>
      </c>
      <c r="D44">
        <v>347.6</v>
      </c>
      <c r="E44">
        <v>305.10000000000002</v>
      </c>
      <c r="F44">
        <v>309.55</v>
      </c>
      <c r="G44">
        <v>308</v>
      </c>
      <c r="H44">
        <v>303.05</v>
      </c>
      <c r="I44">
        <v>91202</v>
      </c>
      <c r="J44">
        <v>29300983</v>
      </c>
      <c r="K44" s="3">
        <v>43770</v>
      </c>
      <c r="L44">
        <v>3784</v>
      </c>
      <c r="M44" t="s">
        <v>901</v>
      </c>
      <c r="N44"/>
    </row>
    <row r="45" spans="1:14">
      <c r="A45" t="s">
        <v>902</v>
      </c>
      <c r="B45" t="s">
        <v>837</v>
      </c>
      <c r="C45">
        <v>275.05</v>
      </c>
      <c r="D45">
        <v>285.35000000000002</v>
      </c>
      <c r="E45">
        <v>265</v>
      </c>
      <c r="F45">
        <v>275.45</v>
      </c>
      <c r="G45">
        <v>279.95</v>
      </c>
      <c r="H45">
        <v>275.5</v>
      </c>
      <c r="I45">
        <v>1274</v>
      </c>
      <c r="J45">
        <v>353708.15</v>
      </c>
      <c r="K45" s="3">
        <v>43770</v>
      </c>
      <c r="L45">
        <v>182</v>
      </c>
      <c r="M45" t="s">
        <v>903</v>
      </c>
      <c r="N45"/>
    </row>
    <row r="46" spans="1:14">
      <c r="A46" t="s">
        <v>297</v>
      </c>
      <c r="B46" t="s">
        <v>837</v>
      </c>
      <c r="C46">
        <v>1715.75</v>
      </c>
      <c r="D46">
        <v>1740</v>
      </c>
      <c r="E46">
        <v>1672.05</v>
      </c>
      <c r="F46">
        <v>1679.85</v>
      </c>
      <c r="G46">
        <v>1677</v>
      </c>
      <c r="H46">
        <v>1733.25</v>
      </c>
      <c r="I46">
        <v>15833</v>
      </c>
      <c r="J46">
        <v>26766148.350000001</v>
      </c>
      <c r="K46" s="3">
        <v>43770</v>
      </c>
      <c r="L46">
        <v>3261</v>
      </c>
      <c r="M46" t="s">
        <v>904</v>
      </c>
      <c r="N46"/>
    </row>
    <row r="47" spans="1:14">
      <c r="A47" t="s">
        <v>905</v>
      </c>
      <c r="B47" t="s">
        <v>837</v>
      </c>
      <c r="C47">
        <v>10</v>
      </c>
      <c r="D47">
        <v>10.199999999999999</v>
      </c>
      <c r="E47">
        <v>9.9</v>
      </c>
      <c r="F47">
        <v>9.9</v>
      </c>
      <c r="G47">
        <v>10</v>
      </c>
      <c r="H47">
        <v>10</v>
      </c>
      <c r="I47">
        <v>287195</v>
      </c>
      <c r="J47">
        <v>2882492.5</v>
      </c>
      <c r="K47" s="3">
        <v>43770</v>
      </c>
      <c r="L47">
        <v>200</v>
      </c>
      <c r="M47" t="s">
        <v>906</v>
      </c>
      <c r="N47"/>
    </row>
    <row r="48" spans="1:14">
      <c r="A48" t="s">
        <v>907</v>
      </c>
      <c r="B48" t="s">
        <v>837</v>
      </c>
      <c r="C48">
        <v>13</v>
      </c>
      <c r="D48">
        <v>13.25</v>
      </c>
      <c r="E48">
        <v>12.5</v>
      </c>
      <c r="F48">
        <v>12.95</v>
      </c>
      <c r="G48">
        <v>13</v>
      </c>
      <c r="H48">
        <v>12.8</v>
      </c>
      <c r="I48">
        <v>36597</v>
      </c>
      <c r="J48">
        <v>476717.4</v>
      </c>
      <c r="K48" s="3">
        <v>43770</v>
      </c>
      <c r="L48">
        <v>55</v>
      </c>
      <c r="M48" t="s">
        <v>908</v>
      </c>
      <c r="N48"/>
    </row>
    <row r="49" spans="1:14">
      <c r="A49" t="s">
        <v>231</v>
      </c>
      <c r="B49" t="s">
        <v>837</v>
      </c>
      <c r="C49">
        <v>1050</v>
      </c>
      <c r="D49">
        <v>1074.95</v>
      </c>
      <c r="E49">
        <v>1040.7</v>
      </c>
      <c r="F49">
        <v>1062.8</v>
      </c>
      <c r="G49">
        <v>1062.3499999999999</v>
      </c>
      <c r="H49">
        <v>1050.7</v>
      </c>
      <c r="I49">
        <v>50455</v>
      </c>
      <c r="J49">
        <v>53645003.350000001</v>
      </c>
      <c r="K49" s="3">
        <v>43770</v>
      </c>
      <c r="L49">
        <v>3316</v>
      </c>
      <c r="M49" t="s">
        <v>909</v>
      </c>
      <c r="N49"/>
    </row>
    <row r="50" spans="1:14">
      <c r="A50" t="s">
        <v>910</v>
      </c>
      <c r="B50" t="s">
        <v>837</v>
      </c>
      <c r="C50">
        <v>123</v>
      </c>
      <c r="D50">
        <v>123.7</v>
      </c>
      <c r="E50">
        <v>120.3</v>
      </c>
      <c r="F50">
        <v>121.15</v>
      </c>
      <c r="G50">
        <v>120.45</v>
      </c>
      <c r="H50">
        <v>122.2</v>
      </c>
      <c r="I50">
        <v>21968</v>
      </c>
      <c r="J50">
        <v>2682312.5</v>
      </c>
      <c r="K50" s="3">
        <v>43770</v>
      </c>
      <c r="L50">
        <v>603</v>
      </c>
      <c r="M50" t="s">
        <v>911</v>
      </c>
      <c r="N50"/>
    </row>
    <row r="51" spans="1:14">
      <c r="A51" t="s">
        <v>3512</v>
      </c>
      <c r="B51" t="s">
        <v>837</v>
      </c>
      <c r="C51">
        <v>65</v>
      </c>
      <c r="D51">
        <v>65.2</v>
      </c>
      <c r="E51">
        <v>63</v>
      </c>
      <c r="F51">
        <v>63</v>
      </c>
      <c r="G51">
        <v>63</v>
      </c>
      <c r="H51">
        <v>64.849999999999994</v>
      </c>
      <c r="I51">
        <v>2300</v>
      </c>
      <c r="J51">
        <v>148387.20000000001</v>
      </c>
      <c r="K51" s="3">
        <v>43770</v>
      </c>
      <c r="L51">
        <v>11</v>
      </c>
      <c r="M51" t="s">
        <v>3513</v>
      </c>
      <c r="N51"/>
    </row>
    <row r="52" spans="1:14">
      <c r="A52" t="s">
        <v>912</v>
      </c>
      <c r="B52" t="s">
        <v>837</v>
      </c>
      <c r="C52">
        <v>220.15</v>
      </c>
      <c r="D52">
        <v>224.9</v>
      </c>
      <c r="E52">
        <v>216.7</v>
      </c>
      <c r="F52">
        <v>218.15</v>
      </c>
      <c r="G52">
        <v>219.95</v>
      </c>
      <c r="H52">
        <v>224.2</v>
      </c>
      <c r="I52">
        <v>3705</v>
      </c>
      <c r="J52">
        <v>817689.85</v>
      </c>
      <c r="K52" s="3">
        <v>43770</v>
      </c>
      <c r="L52">
        <v>286</v>
      </c>
      <c r="M52" t="s">
        <v>913</v>
      </c>
      <c r="N52"/>
    </row>
    <row r="53" spans="1:14">
      <c r="A53" t="s">
        <v>914</v>
      </c>
      <c r="B53" t="s">
        <v>837</v>
      </c>
      <c r="C53">
        <v>7.4</v>
      </c>
      <c r="D53">
        <v>7.55</v>
      </c>
      <c r="E53">
        <v>7.35</v>
      </c>
      <c r="F53">
        <v>7.55</v>
      </c>
      <c r="G53">
        <v>7.55</v>
      </c>
      <c r="H53">
        <v>7.2</v>
      </c>
      <c r="I53">
        <v>168799</v>
      </c>
      <c r="J53">
        <v>1265272.1499999999</v>
      </c>
      <c r="K53" s="3">
        <v>43770</v>
      </c>
      <c r="L53">
        <v>251</v>
      </c>
      <c r="M53" t="s">
        <v>915</v>
      </c>
      <c r="N53"/>
    </row>
    <row r="54" spans="1:14">
      <c r="A54" t="s">
        <v>306</v>
      </c>
      <c r="B54" t="s">
        <v>837</v>
      </c>
      <c r="C54">
        <v>2143</v>
      </c>
      <c r="D54">
        <v>2143</v>
      </c>
      <c r="E54">
        <v>2072</v>
      </c>
      <c r="F54">
        <v>2090.1</v>
      </c>
      <c r="G54">
        <v>2075.1</v>
      </c>
      <c r="H54">
        <v>2118.0500000000002</v>
      </c>
      <c r="I54">
        <v>8270</v>
      </c>
      <c r="J54">
        <v>17429370.050000001</v>
      </c>
      <c r="K54" s="3">
        <v>43770</v>
      </c>
      <c r="L54">
        <v>943</v>
      </c>
      <c r="M54" t="s">
        <v>916</v>
      </c>
      <c r="N54"/>
    </row>
    <row r="55" spans="1:14" hidden="1">
      <c r="A55" t="s">
        <v>917</v>
      </c>
      <c r="B55" t="s">
        <v>837</v>
      </c>
      <c r="C55">
        <v>15.2</v>
      </c>
      <c r="D55">
        <v>15.8</v>
      </c>
      <c r="E55">
        <v>15</v>
      </c>
      <c r="F55">
        <v>15.8</v>
      </c>
      <c r="G55">
        <v>15.8</v>
      </c>
      <c r="H55">
        <v>14.4</v>
      </c>
      <c r="I55">
        <v>141116</v>
      </c>
      <c r="J55">
        <v>2191862.85</v>
      </c>
      <c r="K55" s="3">
        <v>43770</v>
      </c>
      <c r="L55">
        <v>413</v>
      </c>
      <c r="M55" t="s">
        <v>918</v>
      </c>
      <c r="N55"/>
    </row>
    <row r="56" spans="1:14">
      <c r="A56" t="s">
        <v>919</v>
      </c>
      <c r="B56" t="s">
        <v>837</v>
      </c>
      <c r="C56">
        <v>403.8</v>
      </c>
      <c r="D56">
        <v>418</v>
      </c>
      <c r="E56">
        <v>392.1</v>
      </c>
      <c r="F56">
        <v>410.45</v>
      </c>
      <c r="G56">
        <v>410</v>
      </c>
      <c r="H56">
        <v>395.15</v>
      </c>
      <c r="I56">
        <v>17649</v>
      </c>
      <c r="J56">
        <v>7254160.8499999996</v>
      </c>
      <c r="K56" s="3">
        <v>43770</v>
      </c>
      <c r="L56">
        <v>783</v>
      </c>
      <c r="M56" t="s">
        <v>920</v>
      </c>
      <c r="N56"/>
    </row>
    <row r="57" spans="1:14">
      <c r="A57" t="s">
        <v>233</v>
      </c>
      <c r="B57" t="s">
        <v>837</v>
      </c>
      <c r="C57">
        <v>26.8</v>
      </c>
      <c r="D57">
        <v>27.75</v>
      </c>
      <c r="E57">
        <v>26.5</v>
      </c>
      <c r="F57">
        <v>27.3</v>
      </c>
      <c r="G57">
        <v>27.3</v>
      </c>
      <c r="H57">
        <v>26.9</v>
      </c>
      <c r="I57">
        <v>1458180</v>
      </c>
      <c r="J57">
        <v>39779624.25</v>
      </c>
      <c r="K57" s="3">
        <v>43770</v>
      </c>
      <c r="L57">
        <v>5119</v>
      </c>
      <c r="M57" t="s">
        <v>921</v>
      </c>
      <c r="N57"/>
    </row>
    <row r="58" spans="1:14" hidden="1">
      <c r="A58" t="s">
        <v>922</v>
      </c>
      <c r="B58" t="s">
        <v>856</v>
      </c>
      <c r="C58">
        <v>0.8</v>
      </c>
      <c r="D58">
        <v>0.85</v>
      </c>
      <c r="E58">
        <v>0.75</v>
      </c>
      <c r="F58">
        <v>0.75</v>
      </c>
      <c r="G58">
        <v>0.75</v>
      </c>
      <c r="H58">
        <v>0.8</v>
      </c>
      <c r="I58">
        <v>9930</v>
      </c>
      <c r="J58">
        <v>7628</v>
      </c>
      <c r="K58" s="3">
        <v>43770</v>
      </c>
      <c r="L58">
        <v>24</v>
      </c>
      <c r="M58" t="s">
        <v>923</v>
      </c>
      <c r="N58"/>
    </row>
    <row r="59" spans="1:14" hidden="1">
      <c r="A59" t="s">
        <v>924</v>
      </c>
      <c r="B59" t="s">
        <v>837</v>
      </c>
      <c r="C59">
        <v>52.15</v>
      </c>
      <c r="D59">
        <v>54.75</v>
      </c>
      <c r="E59">
        <v>51.35</v>
      </c>
      <c r="F59">
        <v>53.8</v>
      </c>
      <c r="G59">
        <v>53.65</v>
      </c>
      <c r="H59">
        <v>52.15</v>
      </c>
      <c r="I59">
        <v>257279</v>
      </c>
      <c r="J59">
        <v>13697629.300000001</v>
      </c>
      <c r="K59" s="3">
        <v>43770</v>
      </c>
      <c r="L59">
        <v>2318</v>
      </c>
      <c r="M59" t="s">
        <v>925</v>
      </c>
      <c r="N59"/>
    </row>
    <row r="60" spans="1:14">
      <c r="A60" t="s">
        <v>926</v>
      </c>
      <c r="B60" t="s">
        <v>837</v>
      </c>
      <c r="C60">
        <v>400</v>
      </c>
      <c r="D60">
        <v>400</v>
      </c>
      <c r="E60">
        <v>390.5</v>
      </c>
      <c r="F60">
        <v>398.65</v>
      </c>
      <c r="G60">
        <v>399</v>
      </c>
      <c r="H60">
        <v>395.45</v>
      </c>
      <c r="I60">
        <v>3143</v>
      </c>
      <c r="J60">
        <v>1252862.8</v>
      </c>
      <c r="K60" s="3">
        <v>43770</v>
      </c>
      <c r="L60">
        <v>82</v>
      </c>
      <c r="M60" t="s">
        <v>927</v>
      </c>
      <c r="N60"/>
    </row>
    <row r="61" spans="1:14">
      <c r="A61" t="s">
        <v>928</v>
      </c>
      <c r="B61" t="s">
        <v>837</v>
      </c>
      <c r="C61">
        <v>44.3</v>
      </c>
      <c r="D61">
        <v>47</v>
      </c>
      <c r="E61">
        <v>44</v>
      </c>
      <c r="F61">
        <v>45.8</v>
      </c>
      <c r="G61">
        <v>45.2</v>
      </c>
      <c r="H61">
        <v>44.3</v>
      </c>
      <c r="I61">
        <v>3348</v>
      </c>
      <c r="J61">
        <v>153384.79999999999</v>
      </c>
      <c r="K61" s="3">
        <v>43770</v>
      </c>
      <c r="L61">
        <v>109</v>
      </c>
      <c r="M61" t="s">
        <v>929</v>
      </c>
      <c r="N61"/>
    </row>
    <row r="62" spans="1:14">
      <c r="A62" t="s">
        <v>232</v>
      </c>
      <c r="B62" t="s">
        <v>837</v>
      </c>
      <c r="C62">
        <v>2013.4</v>
      </c>
      <c r="D62">
        <v>2013.4</v>
      </c>
      <c r="E62">
        <v>1985</v>
      </c>
      <c r="F62">
        <v>2000.15</v>
      </c>
      <c r="G62">
        <v>2000</v>
      </c>
      <c r="H62">
        <v>1997.7</v>
      </c>
      <c r="I62">
        <v>53263</v>
      </c>
      <c r="J62">
        <v>106468978.34999999</v>
      </c>
      <c r="K62" s="3">
        <v>43770</v>
      </c>
      <c r="L62">
        <v>2657</v>
      </c>
      <c r="M62" t="s">
        <v>930</v>
      </c>
      <c r="N62"/>
    </row>
    <row r="63" spans="1:14">
      <c r="A63" t="s">
        <v>931</v>
      </c>
      <c r="B63" t="s">
        <v>837</v>
      </c>
      <c r="C63">
        <v>878.25</v>
      </c>
      <c r="D63">
        <v>894.7</v>
      </c>
      <c r="E63">
        <v>865</v>
      </c>
      <c r="F63">
        <v>869.55</v>
      </c>
      <c r="G63">
        <v>879</v>
      </c>
      <c r="H63">
        <v>887.7</v>
      </c>
      <c r="I63">
        <v>4656</v>
      </c>
      <c r="J63">
        <v>4077372.95</v>
      </c>
      <c r="K63" s="3">
        <v>43770</v>
      </c>
      <c r="L63">
        <v>485</v>
      </c>
      <c r="M63" t="s">
        <v>932</v>
      </c>
      <c r="N63"/>
    </row>
    <row r="64" spans="1:14">
      <c r="A64" t="s">
        <v>308</v>
      </c>
      <c r="B64" t="s">
        <v>837</v>
      </c>
      <c r="C64">
        <v>103.85</v>
      </c>
      <c r="D64">
        <v>104.85</v>
      </c>
      <c r="E64">
        <v>103</v>
      </c>
      <c r="F64">
        <v>103.85</v>
      </c>
      <c r="G64">
        <v>104.5</v>
      </c>
      <c r="H64">
        <v>103.85</v>
      </c>
      <c r="I64">
        <v>120664</v>
      </c>
      <c r="J64">
        <v>12552832</v>
      </c>
      <c r="K64" s="3">
        <v>43770</v>
      </c>
      <c r="L64">
        <v>1474</v>
      </c>
      <c r="M64" t="s">
        <v>933</v>
      </c>
      <c r="N64"/>
    </row>
    <row r="65" spans="1:14">
      <c r="A65" t="s">
        <v>934</v>
      </c>
      <c r="B65" t="s">
        <v>837</v>
      </c>
      <c r="C65">
        <v>305</v>
      </c>
      <c r="D65">
        <v>305</v>
      </c>
      <c r="E65">
        <v>295.10000000000002</v>
      </c>
      <c r="F65">
        <v>298.05</v>
      </c>
      <c r="G65">
        <v>298.05</v>
      </c>
      <c r="H65">
        <v>295.55</v>
      </c>
      <c r="I65">
        <v>559</v>
      </c>
      <c r="J65">
        <v>168055.15</v>
      </c>
      <c r="K65" s="3">
        <v>43770</v>
      </c>
      <c r="L65">
        <v>158</v>
      </c>
      <c r="M65" t="s">
        <v>935</v>
      </c>
      <c r="N65"/>
    </row>
    <row r="66" spans="1:14">
      <c r="A66" t="s">
        <v>936</v>
      </c>
      <c r="B66" t="s">
        <v>837</v>
      </c>
      <c r="C66">
        <v>10</v>
      </c>
      <c r="D66">
        <v>10</v>
      </c>
      <c r="E66">
        <v>9.5500000000000007</v>
      </c>
      <c r="F66">
        <v>10</v>
      </c>
      <c r="G66">
        <v>10</v>
      </c>
      <c r="H66">
        <v>10</v>
      </c>
      <c r="I66">
        <v>826</v>
      </c>
      <c r="J66">
        <v>8021.5</v>
      </c>
      <c r="K66" s="3">
        <v>43770</v>
      </c>
      <c r="L66">
        <v>15</v>
      </c>
      <c r="M66" t="s">
        <v>937</v>
      </c>
      <c r="N66"/>
    </row>
    <row r="67" spans="1:14">
      <c r="A67" t="s">
        <v>938</v>
      </c>
      <c r="B67" t="s">
        <v>837</v>
      </c>
      <c r="C67">
        <v>1.55</v>
      </c>
      <c r="D67">
        <v>1.55</v>
      </c>
      <c r="E67">
        <v>1.55</v>
      </c>
      <c r="F67">
        <v>1.55</v>
      </c>
      <c r="G67">
        <v>1.55</v>
      </c>
      <c r="H67">
        <v>1.5</v>
      </c>
      <c r="I67">
        <v>569301</v>
      </c>
      <c r="J67">
        <v>882416.55</v>
      </c>
      <c r="K67" s="3">
        <v>43770</v>
      </c>
      <c r="L67">
        <v>188</v>
      </c>
      <c r="M67" t="s">
        <v>939</v>
      </c>
      <c r="N67"/>
    </row>
    <row r="68" spans="1:14">
      <c r="A68" t="s">
        <v>940</v>
      </c>
      <c r="B68" t="s">
        <v>837</v>
      </c>
      <c r="C68">
        <v>14.5</v>
      </c>
      <c r="D68">
        <v>17.25</v>
      </c>
      <c r="E68">
        <v>14.45</v>
      </c>
      <c r="F68">
        <v>17.25</v>
      </c>
      <c r="G68">
        <v>17.25</v>
      </c>
      <c r="H68">
        <v>14.4</v>
      </c>
      <c r="I68">
        <v>138431</v>
      </c>
      <c r="J68">
        <v>2304793.5</v>
      </c>
      <c r="K68" s="3">
        <v>43770</v>
      </c>
      <c r="L68">
        <v>1322</v>
      </c>
      <c r="M68" t="s">
        <v>941</v>
      </c>
      <c r="N68"/>
    </row>
    <row r="69" spans="1:14">
      <c r="A69" t="s">
        <v>942</v>
      </c>
      <c r="B69" t="s">
        <v>837</v>
      </c>
      <c r="C69">
        <v>193</v>
      </c>
      <c r="D69">
        <v>193</v>
      </c>
      <c r="E69">
        <v>188.1</v>
      </c>
      <c r="F69">
        <v>189.25</v>
      </c>
      <c r="G69">
        <v>188.15</v>
      </c>
      <c r="H69">
        <v>192.65</v>
      </c>
      <c r="I69">
        <v>7506</v>
      </c>
      <c r="J69">
        <v>1427397.4</v>
      </c>
      <c r="K69" s="3">
        <v>43770</v>
      </c>
      <c r="L69">
        <v>286</v>
      </c>
      <c r="M69" t="s">
        <v>943</v>
      </c>
      <c r="N69"/>
    </row>
    <row r="70" spans="1:14">
      <c r="A70" t="s">
        <v>944</v>
      </c>
      <c r="B70" t="s">
        <v>856</v>
      </c>
      <c r="C70">
        <v>0.35</v>
      </c>
      <c r="D70">
        <v>0.45</v>
      </c>
      <c r="E70">
        <v>0.35</v>
      </c>
      <c r="F70">
        <v>0.4</v>
      </c>
      <c r="G70">
        <v>0.4</v>
      </c>
      <c r="H70">
        <v>0.4</v>
      </c>
      <c r="I70">
        <v>17174</v>
      </c>
      <c r="J70">
        <v>7697</v>
      </c>
      <c r="K70" s="3">
        <v>43770</v>
      </c>
      <c r="L70">
        <v>14</v>
      </c>
      <c r="M70" t="s">
        <v>945</v>
      </c>
      <c r="N70"/>
    </row>
    <row r="71" spans="1:14">
      <c r="A71" t="s">
        <v>46</v>
      </c>
      <c r="B71" t="s">
        <v>837</v>
      </c>
      <c r="C71">
        <v>686</v>
      </c>
      <c r="D71">
        <v>695.7</v>
      </c>
      <c r="E71">
        <v>678.55</v>
      </c>
      <c r="F71">
        <v>689.75</v>
      </c>
      <c r="G71">
        <v>691.7</v>
      </c>
      <c r="H71">
        <v>682.05</v>
      </c>
      <c r="I71">
        <v>438764</v>
      </c>
      <c r="J71">
        <v>301986313.10000002</v>
      </c>
      <c r="K71" s="3">
        <v>43770</v>
      </c>
      <c r="L71">
        <v>14120</v>
      </c>
      <c r="M71" t="s">
        <v>946</v>
      </c>
      <c r="N71"/>
    </row>
    <row r="72" spans="1:14">
      <c r="A72" t="s">
        <v>309</v>
      </c>
      <c r="B72" t="s">
        <v>837</v>
      </c>
      <c r="C72">
        <v>1053.6500000000001</v>
      </c>
      <c r="D72">
        <v>1055</v>
      </c>
      <c r="E72">
        <v>1011.1</v>
      </c>
      <c r="F72">
        <v>1022.65</v>
      </c>
      <c r="G72">
        <v>1026</v>
      </c>
      <c r="H72">
        <v>1045.4000000000001</v>
      </c>
      <c r="I72">
        <v>36853</v>
      </c>
      <c r="J72">
        <v>37843966</v>
      </c>
      <c r="K72" s="3">
        <v>43770</v>
      </c>
      <c r="L72">
        <v>3346</v>
      </c>
      <c r="M72" t="s">
        <v>947</v>
      </c>
      <c r="N72"/>
    </row>
    <row r="73" spans="1:14">
      <c r="A73" t="s">
        <v>948</v>
      </c>
      <c r="B73" t="s">
        <v>837</v>
      </c>
      <c r="C73">
        <v>900</v>
      </c>
      <c r="D73">
        <v>917.15</v>
      </c>
      <c r="E73">
        <v>890.45</v>
      </c>
      <c r="F73">
        <v>909.7</v>
      </c>
      <c r="G73">
        <v>917</v>
      </c>
      <c r="H73">
        <v>899.95</v>
      </c>
      <c r="I73">
        <v>3519</v>
      </c>
      <c r="J73">
        <v>3173009.6</v>
      </c>
      <c r="K73" s="3">
        <v>43770</v>
      </c>
      <c r="L73">
        <v>332</v>
      </c>
      <c r="M73" t="s">
        <v>949</v>
      </c>
      <c r="N73"/>
    </row>
    <row r="74" spans="1:14">
      <c r="A74" t="s">
        <v>47</v>
      </c>
      <c r="B74" t="s">
        <v>837</v>
      </c>
      <c r="C74">
        <v>203</v>
      </c>
      <c r="D74">
        <v>204</v>
      </c>
      <c r="E74">
        <v>199.8</v>
      </c>
      <c r="F74">
        <v>201.6</v>
      </c>
      <c r="G74">
        <v>201.3</v>
      </c>
      <c r="H74">
        <v>202.3</v>
      </c>
      <c r="I74">
        <v>2770430</v>
      </c>
      <c r="J74">
        <v>560224229.79999995</v>
      </c>
      <c r="K74" s="3">
        <v>43770</v>
      </c>
      <c r="L74">
        <v>15039</v>
      </c>
      <c r="M74" t="s">
        <v>950</v>
      </c>
      <c r="N74"/>
    </row>
    <row r="75" spans="1:14">
      <c r="A75" t="s">
        <v>951</v>
      </c>
      <c r="B75" t="s">
        <v>837</v>
      </c>
      <c r="C75">
        <v>14.5</v>
      </c>
      <c r="D75">
        <v>15.8</v>
      </c>
      <c r="E75">
        <v>14.5</v>
      </c>
      <c r="F75">
        <v>15.4</v>
      </c>
      <c r="G75">
        <v>15.4</v>
      </c>
      <c r="H75">
        <v>15.4</v>
      </c>
      <c r="I75">
        <v>3596</v>
      </c>
      <c r="J75">
        <v>54347.25</v>
      </c>
      <c r="K75" s="3">
        <v>43770</v>
      </c>
      <c r="L75">
        <v>44</v>
      </c>
      <c r="M75" t="s">
        <v>952</v>
      </c>
      <c r="N75"/>
    </row>
    <row r="76" spans="1:14">
      <c r="A76" t="s">
        <v>953</v>
      </c>
      <c r="B76" t="s">
        <v>837</v>
      </c>
      <c r="C76">
        <v>18</v>
      </c>
      <c r="D76">
        <v>19.149999999999999</v>
      </c>
      <c r="E76">
        <v>17.95</v>
      </c>
      <c r="F76">
        <v>18.149999999999999</v>
      </c>
      <c r="G76">
        <v>18</v>
      </c>
      <c r="H76">
        <v>18.600000000000001</v>
      </c>
      <c r="I76">
        <v>15291</v>
      </c>
      <c r="J76">
        <v>279532.90000000002</v>
      </c>
      <c r="K76" s="3">
        <v>43770</v>
      </c>
      <c r="L76">
        <v>104</v>
      </c>
      <c r="M76" t="s">
        <v>954</v>
      </c>
      <c r="N76"/>
    </row>
    <row r="77" spans="1:14">
      <c r="A77" t="s">
        <v>955</v>
      </c>
      <c r="B77" t="s">
        <v>837</v>
      </c>
      <c r="C77">
        <v>432.9</v>
      </c>
      <c r="D77">
        <v>432.9</v>
      </c>
      <c r="E77">
        <v>420.3</v>
      </c>
      <c r="F77">
        <v>424.25</v>
      </c>
      <c r="G77">
        <v>425.95</v>
      </c>
      <c r="H77">
        <v>428.6</v>
      </c>
      <c r="I77">
        <v>22576</v>
      </c>
      <c r="J77">
        <v>9589190.0999999996</v>
      </c>
      <c r="K77" s="3">
        <v>43770</v>
      </c>
      <c r="L77">
        <v>1904</v>
      </c>
      <c r="M77" t="s">
        <v>956</v>
      </c>
      <c r="N77"/>
    </row>
    <row r="78" spans="1:14">
      <c r="A78" t="s">
        <v>957</v>
      </c>
      <c r="B78" t="s">
        <v>837</v>
      </c>
      <c r="C78">
        <v>31.85</v>
      </c>
      <c r="D78">
        <v>32.299999999999997</v>
      </c>
      <c r="E78">
        <v>31.15</v>
      </c>
      <c r="F78">
        <v>31.8</v>
      </c>
      <c r="G78">
        <v>31.95</v>
      </c>
      <c r="H78">
        <v>31.9</v>
      </c>
      <c r="I78">
        <v>105779</v>
      </c>
      <c r="J78">
        <v>3361588.2</v>
      </c>
      <c r="K78" s="3">
        <v>43770</v>
      </c>
      <c r="L78">
        <v>2581</v>
      </c>
      <c r="M78" t="s">
        <v>958</v>
      </c>
      <c r="N78"/>
    </row>
    <row r="79" spans="1:14">
      <c r="A79" t="s">
        <v>310</v>
      </c>
      <c r="B79" t="s">
        <v>837</v>
      </c>
      <c r="C79">
        <v>17.899999999999999</v>
      </c>
      <c r="D79">
        <v>18.649999999999999</v>
      </c>
      <c r="E79">
        <v>17.7</v>
      </c>
      <c r="F79">
        <v>18.2</v>
      </c>
      <c r="G79">
        <v>18.3</v>
      </c>
      <c r="H79">
        <v>17.899999999999999</v>
      </c>
      <c r="I79">
        <v>1438380</v>
      </c>
      <c r="J79">
        <v>26253647.699999999</v>
      </c>
      <c r="K79" s="3">
        <v>43770</v>
      </c>
      <c r="L79">
        <v>3012</v>
      </c>
      <c r="M79" t="s">
        <v>959</v>
      </c>
      <c r="N79"/>
    </row>
    <row r="80" spans="1:14">
      <c r="A80" t="s">
        <v>960</v>
      </c>
      <c r="B80" t="s">
        <v>856</v>
      </c>
      <c r="C80">
        <v>2.4500000000000002</v>
      </c>
      <c r="D80">
        <v>2.4500000000000002</v>
      </c>
      <c r="E80">
        <v>2.2999999999999998</v>
      </c>
      <c r="F80">
        <v>2.35</v>
      </c>
      <c r="G80">
        <v>2.4500000000000002</v>
      </c>
      <c r="H80">
        <v>2.4</v>
      </c>
      <c r="I80">
        <v>42719</v>
      </c>
      <c r="J80">
        <v>101117.45</v>
      </c>
      <c r="K80" s="3">
        <v>43770</v>
      </c>
      <c r="L80">
        <v>111</v>
      </c>
      <c r="M80" t="s">
        <v>961</v>
      </c>
      <c r="N80"/>
    </row>
    <row r="81" spans="1:14">
      <c r="A81" t="s">
        <v>962</v>
      </c>
      <c r="B81" t="s">
        <v>837</v>
      </c>
      <c r="C81">
        <v>274.8</v>
      </c>
      <c r="D81">
        <v>281.35000000000002</v>
      </c>
      <c r="E81">
        <v>272</v>
      </c>
      <c r="F81">
        <v>274.25</v>
      </c>
      <c r="G81">
        <v>274</v>
      </c>
      <c r="H81">
        <v>269.45</v>
      </c>
      <c r="I81">
        <v>49499</v>
      </c>
      <c r="J81">
        <v>13687606.949999999</v>
      </c>
      <c r="K81" s="3">
        <v>43770</v>
      </c>
      <c r="L81">
        <v>2092</v>
      </c>
      <c r="M81" t="s">
        <v>963</v>
      </c>
      <c r="N81"/>
    </row>
    <row r="82" spans="1:14">
      <c r="A82" t="s">
        <v>964</v>
      </c>
      <c r="B82" t="s">
        <v>837</v>
      </c>
      <c r="C82">
        <v>7.5</v>
      </c>
      <c r="D82">
        <v>7.5</v>
      </c>
      <c r="E82">
        <v>7.5</v>
      </c>
      <c r="F82">
        <v>7.5</v>
      </c>
      <c r="G82">
        <v>7.5</v>
      </c>
      <c r="H82">
        <v>7.15</v>
      </c>
      <c r="I82">
        <v>2498</v>
      </c>
      <c r="J82">
        <v>18735</v>
      </c>
      <c r="K82" s="3">
        <v>43770</v>
      </c>
      <c r="L82">
        <v>8</v>
      </c>
      <c r="M82" t="s">
        <v>965</v>
      </c>
      <c r="N82"/>
    </row>
    <row r="83" spans="1:14">
      <c r="A83" t="s">
        <v>966</v>
      </c>
      <c r="B83" t="s">
        <v>856</v>
      </c>
      <c r="C83">
        <v>0.45</v>
      </c>
      <c r="D83">
        <v>0.5</v>
      </c>
      <c r="E83">
        <v>0.45</v>
      </c>
      <c r="F83">
        <v>0.5</v>
      </c>
      <c r="G83">
        <v>0.5</v>
      </c>
      <c r="H83">
        <v>0.5</v>
      </c>
      <c r="I83">
        <v>8945</v>
      </c>
      <c r="J83">
        <v>4465.25</v>
      </c>
      <c r="K83" s="3">
        <v>43770</v>
      </c>
      <c r="L83">
        <v>5</v>
      </c>
      <c r="M83" t="s">
        <v>967</v>
      </c>
      <c r="N83"/>
    </row>
    <row r="84" spans="1:14">
      <c r="A84" t="s">
        <v>968</v>
      </c>
      <c r="B84" t="s">
        <v>837</v>
      </c>
      <c r="C84">
        <v>4.5999999999999996</v>
      </c>
      <c r="D84">
        <v>4.5999999999999996</v>
      </c>
      <c r="E84">
        <v>4.25</v>
      </c>
      <c r="F84">
        <v>4.45</v>
      </c>
      <c r="G84">
        <v>4.45</v>
      </c>
      <c r="H84">
        <v>4.4000000000000004</v>
      </c>
      <c r="I84">
        <v>44817</v>
      </c>
      <c r="J84">
        <v>200471</v>
      </c>
      <c r="K84" s="3">
        <v>43770</v>
      </c>
      <c r="L84">
        <v>103</v>
      </c>
      <c r="M84" t="s">
        <v>969</v>
      </c>
      <c r="N84"/>
    </row>
    <row r="85" spans="1:14" hidden="1">
      <c r="A85" t="s">
        <v>970</v>
      </c>
      <c r="B85" t="s">
        <v>837</v>
      </c>
      <c r="C85">
        <v>5.2</v>
      </c>
      <c r="D85">
        <v>5.3</v>
      </c>
      <c r="E85">
        <v>4.95</v>
      </c>
      <c r="F85">
        <v>5.2</v>
      </c>
      <c r="G85">
        <v>5.2</v>
      </c>
      <c r="H85">
        <v>5.0999999999999996</v>
      </c>
      <c r="I85">
        <v>42935</v>
      </c>
      <c r="J85">
        <v>218754.2</v>
      </c>
      <c r="K85" s="3">
        <v>43770</v>
      </c>
      <c r="L85">
        <v>135</v>
      </c>
      <c r="M85" t="s">
        <v>971</v>
      </c>
      <c r="N85"/>
    </row>
    <row r="86" spans="1:14">
      <c r="A86" t="s">
        <v>972</v>
      </c>
      <c r="B86" t="s">
        <v>856</v>
      </c>
      <c r="C86">
        <v>0.65</v>
      </c>
      <c r="D86">
        <v>0.7</v>
      </c>
      <c r="E86">
        <v>0.65</v>
      </c>
      <c r="F86">
        <v>0.7</v>
      </c>
      <c r="G86">
        <v>0.7</v>
      </c>
      <c r="H86">
        <v>0.7</v>
      </c>
      <c r="I86">
        <v>9394</v>
      </c>
      <c r="J86">
        <v>6246.3</v>
      </c>
      <c r="K86" s="3">
        <v>43770</v>
      </c>
      <c r="L86">
        <v>19</v>
      </c>
      <c r="M86" t="s">
        <v>973</v>
      </c>
      <c r="N86"/>
    </row>
    <row r="87" spans="1:14">
      <c r="A87" t="s">
        <v>974</v>
      </c>
      <c r="B87" t="s">
        <v>837</v>
      </c>
      <c r="C87">
        <v>485.2</v>
      </c>
      <c r="D87">
        <v>487.45</v>
      </c>
      <c r="E87">
        <v>475.05</v>
      </c>
      <c r="F87">
        <v>483.4</v>
      </c>
      <c r="G87">
        <v>483</v>
      </c>
      <c r="H87">
        <v>486.65</v>
      </c>
      <c r="I87">
        <v>12394</v>
      </c>
      <c r="J87">
        <v>5972159.5999999996</v>
      </c>
      <c r="K87" s="3">
        <v>43770</v>
      </c>
      <c r="L87">
        <v>1394</v>
      </c>
      <c r="M87" t="s">
        <v>975</v>
      </c>
      <c r="N87"/>
    </row>
    <row r="88" spans="1:14">
      <c r="A88" t="s">
        <v>976</v>
      </c>
      <c r="B88" t="s">
        <v>837</v>
      </c>
      <c r="C88">
        <v>525</v>
      </c>
      <c r="D88">
        <v>531.79999999999995</v>
      </c>
      <c r="E88">
        <v>506.9</v>
      </c>
      <c r="F88">
        <v>512.54999999999995</v>
      </c>
      <c r="G88">
        <v>512</v>
      </c>
      <c r="H88">
        <v>534.5</v>
      </c>
      <c r="I88">
        <v>12258</v>
      </c>
      <c r="J88">
        <v>6325629.5499999998</v>
      </c>
      <c r="K88" s="3">
        <v>43770</v>
      </c>
      <c r="L88">
        <v>1094</v>
      </c>
      <c r="M88" t="s">
        <v>977</v>
      </c>
      <c r="N88"/>
    </row>
    <row r="89" spans="1:14">
      <c r="A89" t="s">
        <v>978</v>
      </c>
      <c r="B89" t="s">
        <v>837</v>
      </c>
      <c r="C89">
        <v>150.9</v>
      </c>
      <c r="D89">
        <v>152.9</v>
      </c>
      <c r="E89">
        <v>146.65</v>
      </c>
      <c r="F89">
        <v>147.75</v>
      </c>
      <c r="G89">
        <v>147.25</v>
      </c>
      <c r="H89">
        <v>151.15</v>
      </c>
      <c r="I89">
        <v>2160</v>
      </c>
      <c r="J89">
        <v>324032.09999999998</v>
      </c>
      <c r="K89" s="3">
        <v>43770</v>
      </c>
      <c r="L89">
        <v>128</v>
      </c>
      <c r="M89" t="s">
        <v>979</v>
      </c>
      <c r="N89"/>
    </row>
    <row r="90" spans="1:14">
      <c r="A90" t="s">
        <v>980</v>
      </c>
      <c r="B90" t="s">
        <v>837</v>
      </c>
      <c r="C90">
        <v>166.35</v>
      </c>
      <c r="D90">
        <v>169</v>
      </c>
      <c r="E90">
        <v>164.25</v>
      </c>
      <c r="F90">
        <v>165.15</v>
      </c>
      <c r="G90">
        <v>165</v>
      </c>
      <c r="H90">
        <v>168.1</v>
      </c>
      <c r="I90">
        <v>40184</v>
      </c>
      <c r="J90">
        <v>6664514.0999999996</v>
      </c>
      <c r="K90" s="3">
        <v>43770</v>
      </c>
      <c r="L90">
        <v>1041</v>
      </c>
      <c r="M90" t="s">
        <v>981</v>
      </c>
      <c r="N90"/>
    </row>
    <row r="91" spans="1:14">
      <c r="A91" t="s">
        <v>982</v>
      </c>
      <c r="B91" t="s">
        <v>837</v>
      </c>
      <c r="C91">
        <v>233.9</v>
      </c>
      <c r="D91">
        <v>240.25</v>
      </c>
      <c r="E91">
        <v>227.45</v>
      </c>
      <c r="F91">
        <v>232.2</v>
      </c>
      <c r="G91">
        <v>232.8</v>
      </c>
      <c r="H91">
        <v>236.9</v>
      </c>
      <c r="I91">
        <v>45862</v>
      </c>
      <c r="J91">
        <v>10752879.050000001</v>
      </c>
      <c r="K91" s="3">
        <v>43770</v>
      </c>
      <c r="L91">
        <v>1678</v>
      </c>
      <c r="M91" t="s">
        <v>983</v>
      </c>
      <c r="N91"/>
    </row>
    <row r="92" spans="1:14">
      <c r="A92" t="s">
        <v>298</v>
      </c>
      <c r="B92" t="s">
        <v>837</v>
      </c>
      <c r="C92">
        <v>1497</v>
      </c>
      <c r="D92">
        <v>1500</v>
      </c>
      <c r="E92">
        <v>1455.3</v>
      </c>
      <c r="F92">
        <v>1481.15</v>
      </c>
      <c r="G92">
        <v>1480</v>
      </c>
      <c r="H92">
        <v>1452.95</v>
      </c>
      <c r="I92">
        <v>8220</v>
      </c>
      <c r="J92">
        <v>12167503.949999999</v>
      </c>
      <c r="K92" s="3">
        <v>43770</v>
      </c>
      <c r="L92">
        <v>1063</v>
      </c>
      <c r="M92" t="s">
        <v>984</v>
      </c>
      <c r="N92"/>
    </row>
    <row r="93" spans="1:14">
      <c r="A93" t="s">
        <v>307</v>
      </c>
      <c r="B93" t="s">
        <v>837</v>
      </c>
      <c r="C93">
        <v>550</v>
      </c>
      <c r="D93">
        <v>581.9</v>
      </c>
      <c r="E93">
        <v>546</v>
      </c>
      <c r="F93">
        <v>570.70000000000005</v>
      </c>
      <c r="G93">
        <v>571</v>
      </c>
      <c r="H93">
        <v>550.04999999999995</v>
      </c>
      <c r="I93">
        <v>423092</v>
      </c>
      <c r="J93">
        <v>240205291.55000001</v>
      </c>
      <c r="K93" s="3">
        <v>43770</v>
      </c>
      <c r="L93">
        <v>29356</v>
      </c>
      <c r="M93" t="s">
        <v>985</v>
      </c>
      <c r="N93"/>
    </row>
    <row r="94" spans="1:14">
      <c r="A94" t="s">
        <v>986</v>
      </c>
      <c r="B94" t="s">
        <v>837</v>
      </c>
      <c r="C94">
        <v>72.349999999999994</v>
      </c>
      <c r="D94">
        <v>81.55</v>
      </c>
      <c r="E94">
        <v>72</v>
      </c>
      <c r="F94">
        <v>79.45</v>
      </c>
      <c r="G94">
        <v>79.900000000000006</v>
      </c>
      <c r="H94">
        <v>72.349999999999994</v>
      </c>
      <c r="I94">
        <v>119486</v>
      </c>
      <c r="J94">
        <v>9253684.4499999993</v>
      </c>
      <c r="K94" s="3">
        <v>43770</v>
      </c>
      <c r="L94">
        <v>2309</v>
      </c>
      <c r="M94" t="s">
        <v>987</v>
      </c>
      <c r="N94"/>
    </row>
    <row r="95" spans="1:14">
      <c r="A95" t="s">
        <v>48</v>
      </c>
      <c r="B95" t="s">
        <v>837</v>
      </c>
      <c r="C95">
        <v>1492.8</v>
      </c>
      <c r="D95">
        <v>1508</v>
      </c>
      <c r="E95">
        <v>1450.1</v>
      </c>
      <c r="F95">
        <v>1460</v>
      </c>
      <c r="G95">
        <v>1460.95</v>
      </c>
      <c r="H95">
        <v>1484.8</v>
      </c>
      <c r="I95">
        <v>551152</v>
      </c>
      <c r="J95">
        <v>809716222.70000005</v>
      </c>
      <c r="K95" s="3">
        <v>43770</v>
      </c>
      <c r="L95">
        <v>25678</v>
      </c>
      <c r="M95" t="s">
        <v>988</v>
      </c>
      <c r="N95"/>
    </row>
    <row r="96" spans="1:14">
      <c r="A96" t="s">
        <v>49</v>
      </c>
      <c r="B96" t="s">
        <v>837</v>
      </c>
      <c r="C96">
        <v>191.4</v>
      </c>
      <c r="D96">
        <v>196.75</v>
      </c>
      <c r="E96">
        <v>188.1</v>
      </c>
      <c r="F96">
        <v>189.2</v>
      </c>
      <c r="G96">
        <v>188.8</v>
      </c>
      <c r="H96">
        <v>190.3</v>
      </c>
      <c r="I96">
        <v>4995111</v>
      </c>
      <c r="J96">
        <v>961389396.60000002</v>
      </c>
      <c r="K96" s="3">
        <v>43770</v>
      </c>
      <c r="L96">
        <v>34821</v>
      </c>
      <c r="M96" t="s">
        <v>989</v>
      </c>
      <c r="N96"/>
    </row>
    <row r="97" spans="1:14">
      <c r="A97" t="s">
        <v>990</v>
      </c>
      <c r="B97" t="s">
        <v>837</v>
      </c>
      <c r="C97">
        <v>795</v>
      </c>
      <c r="D97">
        <v>795</v>
      </c>
      <c r="E97">
        <v>771</v>
      </c>
      <c r="F97">
        <v>788.15</v>
      </c>
      <c r="G97">
        <v>789</v>
      </c>
      <c r="H97">
        <v>780.95</v>
      </c>
      <c r="I97">
        <v>950</v>
      </c>
      <c r="J97">
        <v>739414.9</v>
      </c>
      <c r="K97" s="3">
        <v>43770</v>
      </c>
      <c r="L97">
        <v>90</v>
      </c>
      <c r="M97" t="s">
        <v>991</v>
      </c>
      <c r="N97"/>
    </row>
    <row r="98" spans="1:14">
      <c r="A98" t="s">
        <v>992</v>
      </c>
      <c r="B98" t="s">
        <v>837</v>
      </c>
      <c r="C98">
        <v>176</v>
      </c>
      <c r="D98">
        <v>178.4</v>
      </c>
      <c r="E98">
        <v>170.6</v>
      </c>
      <c r="F98">
        <v>171.65</v>
      </c>
      <c r="G98">
        <v>171</v>
      </c>
      <c r="H98">
        <v>176.55</v>
      </c>
      <c r="I98">
        <v>234690</v>
      </c>
      <c r="J98">
        <v>40895833.950000003</v>
      </c>
      <c r="K98" s="3">
        <v>43770</v>
      </c>
      <c r="L98">
        <v>4173</v>
      </c>
      <c r="M98" t="s">
        <v>993</v>
      </c>
      <c r="N98"/>
    </row>
    <row r="99" spans="1:14">
      <c r="A99" t="s">
        <v>994</v>
      </c>
      <c r="B99" t="s">
        <v>837</v>
      </c>
      <c r="C99">
        <v>28</v>
      </c>
      <c r="D99">
        <v>29</v>
      </c>
      <c r="E99">
        <v>26.5</v>
      </c>
      <c r="F99">
        <v>28.3</v>
      </c>
      <c r="G99">
        <v>28.15</v>
      </c>
      <c r="H99">
        <v>28.15</v>
      </c>
      <c r="I99">
        <v>12481</v>
      </c>
      <c r="J99">
        <v>353789.05</v>
      </c>
      <c r="K99" s="3">
        <v>43770</v>
      </c>
      <c r="L99">
        <v>182</v>
      </c>
      <c r="M99" t="s">
        <v>995</v>
      </c>
      <c r="N99"/>
    </row>
    <row r="100" spans="1:14">
      <c r="A100" t="s">
        <v>996</v>
      </c>
      <c r="B100" t="s">
        <v>856</v>
      </c>
      <c r="C100">
        <v>18.5</v>
      </c>
      <c r="D100">
        <v>18.7</v>
      </c>
      <c r="E100">
        <v>18.25</v>
      </c>
      <c r="F100">
        <v>18.600000000000001</v>
      </c>
      <c r="G100">
        <v>18.600000000000001</v>
      </c>
      <c r="H100">
        <v>18.45</v>
      </c>
      <c r="I100">
        <v>15529</v>
      </c>
      <c r="J100">
        <v>286590.25</v>
      </c>
      <c r="K100" s="3">
        <v>43770</v>
      </c>
      <c r="L100">
        <v>70</v>
      </c>
      <c r="M100" t="s">
        <v>997</v>
      </c>
      <c r="N100"/>
    </row>
    <row r="101" spans="1:14">
      <c r="A101" t="s">
        <v>998</v>
      </c>
      <c r="B101" t="s">
        <v>856</v>
      </c>
      <c r="C101">
        <v>1.8</v>
      </c>
      <c r="D101">
        <v>1.8</v>
      </c>
      <c r="E101">
        <v>1.8</v>
      </c>
      <c r="F101">
        <v>1.8</v>
      </c>
      <c r="G101">
        <v>1.8</v>
      </c>
      <c r="H101">
        <v>1.75</v>
      </c>
      <c r="I101">
        <v>8360</v>
      </c>
      <c r="J101">
        <v>15048</v>
      </c>
      <c r="K101" s="3">
        <v>43770</v>
      </c>
      <c r="L101">
        <v>16</v>
      </c>
      <c r="M101" t="s">
        <v>999</v>
      </c>
      <c r="N101"/>
    </row>
    <row r="102" spans="1:14">
      <c r="A102" t="s">
        <v>1000</v>
      </c>
      <c r="B102" t="s">
        <v>837</v>
      </c>
      <c r="C102">
        <v>64.349999999999994</v>
      </c>
      <c r="D102">
        <v>65.8</v>
      </c>
      <c r="E102">
        <v>62.85</v>
      </c>
      <c r="F102">
        <v>63.9</v>
      </c>
      <c r="G102">
        <v>63.85</v>
      </c>
      <c r="H102">
        <v>63.05</v>
      </c>
      <c r="I102">
        <v>16165</v>
      </c>
      <c r="J102">
        <v>1033216.75</v>
      </c>
      <c r="K102" s="3">
        <v>43770</v>
      </c>
      <c r="L102">
        <v>320</v>
      </c>
      <c r="M102" t="s">
        <v>1001</v>
      </c>
      <c r="N102"/>
    </row>
    <row r="103" spans="1:14">
      <c r="A103" t="s">
        <v>1002</v>
      </c>
      <c r="B103" t="s">
        <v>837</v>
      </c>
      <c r="C103">
        <v>17</v>
      </c>
      <c r="D103">
        <v>18.5</v>
      </c>
      <c r="E103">
        <v>16.3</v>
      </c>
      <c r="F103">
        <v>18.100000000000001</v>
      </c>
      <c r="G103">
        <v>17.899999999999999</v>
      </c>
      <c r="H103">
        <v>18</v>
      </c>
      <c r="I103">
        <v>3174</v>
      </c>
      <c r="J103">
        <v>55153.65</v>
      </c>
      <c r="K103" s="3">
        <v>43770</v>
      </c>
      <c r="L103">
        <v>56</v>
      </c>
      <c r="M103" t="s">
        <v>1003</v>
      </c>
      <c r="N103"/>
    </row>
    <row r="104" spans="1:14">
      <c r="A104" t="s">
        <v>1004</v>
      </c>
      <c r="B104" t="s">
        <v>856</v>
      </c>
      <c r="C104">
        <v>23.85</v>
      </c>
      <c r="D104">
        <v>25.8</v>
      </c>
      <c r="E104">
        <v>23.75</v>
      </c>
      <c r="F104">
        <v>24.6</v>
      </c>
      <c r="G104">
        <v>24.1</v>
      </c>
      <c r="H104">
        <v>25</v>
      </c>
      <c r="I104">
        <v>789</v>
      </c>
      <c r="J104">
        <v>19154.75</v>
      </c>
      <c r="K104" s="3">
        <v>43770</v>
      </c>
      <c r="L104">
        <v>22</v>
      </c>
      <c r="M104" t="s">
        <v>1005</v>
      </c>
      <c r="N104"/>
    </row>
    <row r="105" spans="1:14">
      <c r="A105" t="s">
        <v>1006</v>
      </c>
      <c r="B105" t="s">
        <v>837</v>
      </c>
      <c r="C105">
        <v>543.9</v>
      </c>
      <c r="D105">
        <v>543.9</v>
      </c>
      <c r="E105">
        <v>515.1</v>
      </c>
      <c r="F105">
        <v>520.5</v>
      </c>
      <c r="G105">
        <v>515.15</v>
      </c>
      <c r="H105">
        <v>532.79999999999995</v>
      </c>
      <c r="I105">
        <v>4028</v>
      </c>
      <c r="J105">
        <v>2138731</v>
      </c>
      <c r="K105" s="3">
        <v>43770</v>
      </c>
      <c r="L105">
        <v>320</v>
      </c>
      <c r="M105" t="s">
        <v>1007</v>
      </c>
      <c r="N105"/>
    </row>
    <row r="106" spans="1:14">
      <c r="A106" t="s">
        <v>1008</v>
      </c>
      <c r="B106" t="s">
        <v>837</v>
      </c>
      <c r="C106">
        <v>42.35</v>
      </c>
      <c r="D106">
        <v>42.6</v>
      </c>
      <c r="E106">
        <v>40.9</v>
      </c>
      <c r="F106">
        <v>41.95</v>
      </c>
      <c r="G106">
        <v>42</v>
      </c>
      <c r="H106">
        <v>40.85</v>
      </c>
      <c r="I106">
        <v>4530</v>
      </c>
      <c r="J106">
        <v>190068.9</v>
      </c>
      <c r="K106" s="3">
        <v>43770</v>
      </c>
      <c r="L106">
        <v>81</v>
      </c>
      <c r="M106" t="s">
        <v>1009</v>
      </c>
      <c r="N106"/>
    </row>
    <row r="107" spans="1:14">
      <c r="A107" t="s">
        <v>1010</v>
      </c>
      <c r="B107" t="s">
        <v>837</v>
      </c>
      <c r="C107">
        <v>52.95</v>
      </c>
      <c r="D107">
        <v>53.05</v>
      </c>
      <c r="E107">
        <v>51.65</v>
      </c>
      <c r="F107">
        <v>53</v>
      </c>
      <c r="G107">
        <v>53</v>
      </c>
      <c r="H107">
        <v>52.35</v>
      </c>
      <c r="I107">
        <v>7534</v>
      </c>
      <c r="J107">
        <v>397584.6</v>
      </c>
      <c r="K107" s="3">
        <v>43770</v>
      </c>
      <c r="L107">
        <v>222</v>
      </c>
      <c r="M107" t="s">
        <v>1011</v>
      </c>
      <c r="N107"/>
    </row>
    <row r="108" spans="1:14">
      <c r="A108" t="s">
        <v>1012</v>
      </c>
      <c r="B108" t="s">
        <v>837</v>
      </c>
      <c r="C108">
        <v>10.75</v>
      </c>
      <c r="D108">
        <v>10.75</v>
      </c>
      <c r="E108">
        <v>9.6</v>
      </c>
      <c r="F108">
        <v>9.9499999999999993</v>
      </c>
      <c r="G108">
        <v>9.9499999999999993</v>
      </c>
      <c r="H108">
        <v>9.6999999999999993</v>
      </c>
      <c r="I108">
        <v>2250</v>
      </c>
      <c r="J108">
        <v>22320.65</v>
      </c>
      <c r="K108" s="3">
        <v>43770</v>
      </c>
      <c r="L108">
        <v>29</v>
      </c>
      <c r="M108" t="s">
        <v>1013</v>
      </c>
      <c r="N108"/>
    </row>
    <row r="109" spans="1:14">
      <c r="A109" t="s">
        <v>1014</v>
      </c>
      <c r="B109" t="s">
        <v>837</v>
      </c>
      <c r="C109">
        <v>17.45</v>
      </c>
      <c r="D109">
        <v>18.2</v>
      </c>
      <c r="E109">
        <v>17.45</v>
      </c>
      <c r="F109">
        <v>17.850000000000001</v>
      </c>
      <c r="G109">
        <v>18</v>
      </c>
      <c r="H109">
        <v>17.899999999999999</v>
      </c>
      <c r="I109">
        <v>18191</v>
      </c>
      <c r="J109">
        <v>325850.84999999998</v>
      </c>
      <c r="K109" s="3">
        <v>43770</v>
      </c>
      <c r="L109">
        <v>70</v>
      </c>
      <c r="M109" t="s">
        <v>1015</v>
      </c>
      <c r="N109"/>
    </row>
    <row r="110" spans="1:14">
      <c r="A110" t="s">
        <v>1016</v>
      </c>
      <c r="B110" t="s">
        <v>837</v>
      </c>
      <c r="C110">
        <v>23.85</v>
      </c>
      <c r="D110">
        <v>25.8</v>
      </c>
      <c r="E110">
        <v>23.5</v>
      </c>
      <c r="F110">
        <v>25.4</v>
      </c>
      <c r="G110">
        <v>25.75</v>
      </c>
      <c r="H110">
        <v>24.6</v>
      </c>
      <c r="I110">
        <v>34412</v>
      </c>
      <c r="J110">
        <v>868322.15</v>
      </c>
      <c r="K110" s="3">
        <v>43770</v>
      </c>
      <c r="L110">
        <v>285</v>
      </c>
      <c r="M110" t="s">
        <v>1017</v>
      </c>
      <c r="N110"/>
    </row>
    <row r="111" spans="1:14">
      <c r="A111" t="s">
        <v>1018</v>
      </c>
      <c r="B111" t="s">
        <v>837</v>
      </c>
      <c r="C111">
        <v>50.3</v>
      </c>
      <c r="D111">
        <v>54</v>
      </c>
      <c r="E111">
        <v>50.1</v>
      </c>
      <c r="F111">
        <v>53.5</v>
      </c>
      <c r="G111">
        <v>53.4</v>
      </c>
      <c r="H111">
        <v>50.3</v>
      </c>
      <c r="I111">
        <v>2364346</v>
      </c>
      <c r="J111">
        <v>124899079.09999999</v>
      </c>
      <c r="K111" s="3">
        <v>43770</v>
      </c>
      <c r="L111">
        <v>11902</v>
      </c>
      <c r="M111" t="s">
        <v>1019</v>
      </c>
      <c r="N111"/>
    </row>
    <row r="112" spans="1:14">
      <c r="A112" t="s">
        <v>311</v>
      </c>
      <c r="B112" t="s">
        <v>837</v>
      </c>
      <c r="C112">
        <v>454.05</v>
      </c>
      <c r="D112">
        <v>454.05</v>
      </c>
      <c r="E112">
        <v>439.6</v>
      </c>
      <c r="F112">
        <v>441.3</v>
      </c>
      <c r="G112">
        <v>439.6</v>
      </c>
      <c r="H112">
        <v>453.7</v>
      </c>
      <c r="I112">
        <v>14794</v>
      </c>
      <c r="J112">
        <v>6595729</v>
      </c>
      <c r="K112" s="3">
        <v>43770</v>
      </c>
      <c r="L112">
        <v>973</v>
      </c>
      <c r="M112" t="s">
        <v>1020</v>
      </c>
      <c r="N112"/>
    </row>
    <row r="113" spans="1:14">
      <c r="A113" t="s">
        <v>1021</v>
      </c>
      <c r="B113" t="s">
        <v>837</v>
      </c>
      <c r="C113">
        <v>102.4</v>
      </c>
      <c r="D113">
        <v>105</v>
      </c>
      <c r="E113">
        <v>100</v>
      </c>
      <c r="F113">
        <v>102.5</v>
      </c>
      <c r="G113">
        <v>101.15</v>
      </c>
      <c r="H113">
        <v>101.4</v>
      </c>
      <c r="I113">
        <v>12535</v>
      </c>
      <c r="J113">
        <v>1294510.95</v>
      </c>
      <c r="K113" s="3">
        <v>43770</v>
      </c>
      <c r="L113">
        <v>541</v>
      </c>
      <c r="M113" t="s">
        <v>1022</v>
      </c>
      <c r="N113"/>
    </row>
    <row r="114" spans="1:14">
      <c r="A114" t="s">
        <v>1023</v>
      </c>
      <c r="B114" t="s">
        <v>837</v>
      </c>
      <c r="C114">
        <v>211.95</v>
      </c>
      <c r="D114">
        <v>211.95</v>
      </c>
      <c r="E114">
        <v>201.7</v>
      </c>
      <c r="F114">
        <v>207.4</v>
      </c>
      <c r="G114">
        <v>206</v>
      </c>
      <c r="H114">
        <v>208.7</v>
      </c>
      <c r="I114">
        <v>21256</v>
      </c>
      <c r="J114">
        <v>4362250.45</v>
      </c>
      <c r="K114" s="3">
        <v>43770</v>
      </c>
      <c r="L114">
        <v>871</v>
      </c>
      <c r="M114" t="s">
        <v>1024</v>
      </c>
      <c r="N114"/>
    </row>
    <row r="115" spans="1:14">
      <c r="A115" t="s">
        <v>1025</v>
      </c>
      <c r="B115" t="s">
        <v>837</v>
      </c>
      <c r="C115">
        <v>155.6</v>
      </c>
      <c r="D115">
        <v>158</v>
      </c>
      <c r="E115">
        <v>151</v>
      </c>
      <c r="F115">
        <v>156.69999999999999</v>
      </c>
      <c r="G115">
        <v>156.9</v>
      </c>
      <c r="H115">
        <v>155.19999999999999</v>
      </c>
      <c r="I115">
        <v>4814</v>
      </c>
      <c r="J115">
        <v>749846.85</v>
      </c>
      <c r="K115" s="3">
        <v>43770</v>
      </c>
      <c r="L115">
        <v>181</v>
      </c>
      <c r="M115" t="s">
        <v>1026</v>
      </c>
      <c r="N115"/>
    </row>
    <row r="116" spans="1:14">
      <c r="A116" t="s">
        <v>1027</v>
      </c>
      <c r="B116" t="s">
        <v>837</v>
      </c>
      <c r="C116">
        <v>35.049999999999997</v>
      </c>
      <c r="D116">
        <v>37</v>
      </c>
      <c r="E116">
        <v>34.049999999999997</v>
      </c>
      <c r="F116">
        <v>34.950000000000003</v>
      </c>
      <c r="G116">
        <v>34.75</v>
      </c>
      <c r="H116">
        <v>35.35</v>
      </c>
      <c r="I116">
        <v>11129</v>
      </c>
      <c r="J116">
        <v>391685.1</v>
      </c>
      <c r="K116" s="3">
        <v>43770</v>
      </c>
      <c r="L116">
        <v>142</v>
      </c>
      <c r="M116" t="s">
        <v>1028</v>
      </c>
      <c r="N116"/>
    </row>
    <row r="117" spans="1:14">
      <c r="A117" t="s">
        <v>1029</v>
      </c>
      <c r="B117" t="s">
        <v>856</v>
      </c>
      <c r="C117">
        <v>32.799999999999997</v>
      </c>
      <c r="D117">
        <v>32.799999999999997</v>
      </c>
      <c r="E117">
        <v>30.4</v>
      </c>
      <c r="F117">
        <v>31.5</v>
      </c>
      <c r="G117">
        <v>32.450000000000003</v>
      </c>
      <c r="H117">
        <v>31.9</v>
      </c>
      <c r="I117">
        <v>22119</v>
      </c>
      <c r="J117">
        <v>694835.4</v>
      </c>
      <c r="K117" s="3">
        <v>43770</v>
      </c>
      <c r="L117">
        <v>104</v>
      </c>
      <c r="M117" t="s">
        <v>1030</v>
      </c>
      <c r="N117"/>
    </row>
    <row r="118" spans="1:14">
      <c r="A118" t="s">
        <v>1031</v>
      </c>
      <c r="B118" t="s">
        <v>837</v>
      </c>
      <c r="C118">
        <v>95.35</v>
      </c>
      <c r="D118">
        <v>97.6</v>
      </c>
      <c r="E118">
        <v>95.25</v>
      </c>
      <c r="F118">
        <v>97.35</v>
      </c>
      <c r="G118">
        <v>96.75</v>
      </c>
      <c r="H118">
        <v>95.05</v>
      </c>
      <c r="I118">
        <v>32394</v>
      </c>
      <c r="J118">
        <v>3131323.05</v>
      </c>
      <c r="K118" s="3">
        <v>43770</v>
      </c>
      <c r="L118">
        <v>1153</v>
      </c>
      <c r="M118" t="s">
        <v>1032</v>
      </c>
      <c r="N118"/>
    </row>
    <row r="119" spans="1:14">
      <c r="A119" t="s">
        <v>1033</v>
      </c>
      <c r="B119" t="s">
        <v>837</v>
      </c>
      <c r="C119">
        <v>8.15</v>
      </c>
      <c r="D119">
        <v>8.5</v>
      </c>
      <c r="E119">
        <v>8</v>
      </c>
      <c r="F119">
        <v>8</v>
      </c>
      <c r="G119">
        <v>8</v>
      </c>
      <c r="H119">
        <v>8.35</v>
      </c>
      <c r="I119">
        <v>39307</v>
      </c>
      <c r="J119">
        <v>322401.90000000002</v>
      </c>
      <c r="K119" s="3">
        <v>43770</v>
      </c>
      <c r="L119">
        <v>197</v>
      </c>
      <c r="M119" t="s">
        <v>1034</v>
      </c>
      <c r="N119"/>
    </row>
    <row r="120" spans="1:14" hidden="1">
      <c r="A120" t="s">
        <v>312</v>
      </c>
      <c r="B120" t="s">
        <v>837</v>
      </c>
      <c r="C120">
        <v>103.25</v>
      </c>
      <c r="D120">
        <v>104.15</v>
      </c>
      <c r="E120">
        <v>101.45</v>
      </c>
      <c r="F120">
        <v>101.9</v>
      </c>
      <c r="G120">
        <v>102</v>
      </c>
      <c r="H120">
        <v>102.9</v>
      </c>
      <c r="I120">
        <v>238975</v>
      </c>
      <c r="J120">
        <v>24458231.800000001</v>
      </c>
      <c r="K120" s="3">
        <v>43770</v>
      </c>
      <c r="L120">
        <v>3819</v>
      </c>
      <c r="M120" t="s">
        <v>1035</v>
      </c>
      <c r="N120"/>
    </row>
    <row r="121" spans="1:14">
      <c r="A121" t="s">
        <v>50</v>
      </c>
      <c r="B121" t="s">
        <v>837</v>
      </c>
      <c r="C121">
        <v>76.75</v>
      </c>
      <c r="D121">
        <v>77.45</v>
      </c>
      <c r="E121">
        <v>75.2</v>
      </c>
      <c r="F121">
        <v>75.95</v>
      </c>
      <c r="G121">
        <v>76</v>
      </c>
      <c r="H121">
        <v>76.75</v>
      </c>
      <c r="I121">
        <v>24861078</v>
      </c>
      <c r="J121">
        <v>1897865810.75</v>
      </c>
      <c r="K121" s="3">
        <v>43770</v>
      </c>
      <c r="L121">
        <v>66870</v>
      </c>
      <c r="M121" t="s">
        <v>1036</v>
      </c>
      <c r="N121"/>
    </row>
    <row r="122" spans="1:14">
      <c r="A122" t="s">
        <v>3495</v>
      </c>
      <c r="B122" t="s">
        <v>837</v>
      </c>
      <c r="C122">
        <v>100.5</v>
      </c>
      <c r="D122">
        <v>104.05</v>
      </c>
      <c r="E122">
        <v>98.1</v>
      </c>
      <c r="F122">
        <v>99.2</v>
      </c>
      <c r="G122">
        <v>99.2</v>
      </c>
      <c r="H122">
        <v>100.3</v>
      </c>
      <c r="I122">
        <v>393</v>
      </c>
      <c r="J122">
        <v>39549.85</v>
      </c>
      <c r="K122" s="3">
        <v>43770</v>
      </c>
      <c r="L122">
        <v>92</v>
      </c>
      <c r="M122" t="s">
        <v>3496</v>
      </c>
      <c r="N122"/>
    </row>
    <row r="123" spans="1:14">
      <c r="A123" t="s">
        <v>52</v>
      </c>
      <c r="B123" t="s">
        <v>837</v>
      </c>
      <c r="C123">
        <v>1816</v>
      </c>
      <c r="D123">
        <v>1821</v>
      </c>
      <c r="E123">
        <v>1762</v>
      </c>
      <c r="F123">
        <v>1766.35</v>
      </c>
      <c r="G123">
        <v>1770</v>
      </c>
      <c r="H123">
        <v>1809.6</v>
      </c>
      <c r="I123">
        <v>1527660</v>
      </c>
      <c r="J123">
        <v>2716801083.8499999</v>
      </c>
      <c r="K123" s="3">
        <v>43770</v>
      </c>
      <c r="L123">
        <v>65734</v>
      </c>
      <c r="M123" t="s">
        <v>1037</v>
      </c>
      <c r="N123"/>
    </row>
    <row r="124" spans="1:14">
      <c r="A124" t="s">
        <v>743</v>
      </c>
      <c r="B124" t="s">
        <v>837</v>
      </c>
      <c r="C124">
        <v>234</v>
      </c>
      <c r="D124">
        <v>241.45</v>
      </c>
      <c r="E124">
        <v>233.1</v>
      </c>
      <c r="F124">
        <v>236.3</v>
      </c>
      <c r="G124">
        <v>237</v>
      </c>
      <c r="H124">
        <v>238.7</v>
      </c>
      <c r="I124">
        <v>21469</v>
      </c>
      <c r="J124">
        <v>5068608.3499999996</v>
      </c>
      <c r="K124" s="3">
        <v>43770</v>
      </c>
      <c r="L124">
        <v>1051</v>
      </c>
      <c r="M124" t="s">
        <v>1038</v>
      </c>
      <c r="N124"/>
    </row>
    <row r="125" spans="1:14">
      <c r="A125" t="s">
        <v>1039</v>
      </c>
      <c r="B125" t="s">
        <v>837</v>
      </c>
      <c r="C125">
        <v>144</v>
      </c>
      <c r="D125">
        <v>148.94999999999999</v>
      </c>
      <c r="E125">
        <v>144</v>
      </c>
      <c r="F125">
        <v>146</v>
      </c>
      <c r="G125">
        <v>146</v>
      </c>
      <c r="H125">
        <v>143</v>
      </c>
      <c r="I125">
        <v>2457</v>
      </c>
      <c r="J125">
        <v>356752.75</v>
      </c>
      <c r="K125" s="3">
        <v>43770</v>
      </c>
      <c r="L125">
        <v>23</v>
      </c>
      <c r="M125" t="s">
        <v>1040</v>
      </c>
      <c r="N125"/>
    </row>
    <row r="126" spans="1:14">
      <c r="A126" t="s">
        <v>1041</v>
      </c>
      <c r="B126" t="s">
        <v>837</v>
      </c>
      <c r="C126">
        <v>361</v>
      </c>
      <c r="D126">
        <v>374</v>
      </c>
      <c r="E126">
        <v>355.5</v>
      </c>
      <c r="F126">
        <v>361.65</v>
      </c>
      <c r="G126">
        <v>363.4</v>
      </c>
      <c r="H126">
        <v>368.9</v>
      </c>
      <c r="I126">
        <v>14434</v>
      </c>
      <c r="J126">
        <v>5249771.8499999996</v>
      </c>
      <c r="K126" s="3">
        <v>43770</v>
      </c>
      <c r="L126">
        <v>781</v>
      </c>
      <c r="M126" t="s">
        <v>1042</v>
      </c>
      <c r="N126"/>
    </row>
    <row r="127" spans="1:14">
      <c r="A127" t="s">
        <v>313</v>
      </c>
      <c r="B127" t="s">
        <v>837</v>
      </c>
      <c r="C127">
        <v>138</v>
      </c>
      <c r="D127">
        <v>147</v>
      </c>
      <c r="E127">
        <v>135.55000000000001</v>
      </c>
      <c r="F127">
        <v>141.55000000000001</v>
      </c>
      <c r="G127">
        <v>142.44999999999999</v>
      </c>
      <c r="H127">
        <v>135.05000000000001</v>
      </c>
      <c r="I127">
        <v>508429</v>
      </c>
      <c r="J127">
        <v>71706066.450000003</v>
      </c>
      <c r="K127" s="3">
        <v>43770</v>
      </c>
      <c r="L127">
        <v>14114</v>
      </c>
      <c r="M127" t="s">
        <v>1043</v>
      </c>
      <c r="N127"/>
    </row>
    <row r="128" spans="1:14">
      <c r="A128" t="s">
        <v>315</v>
      </c>
      <c r="B128" t="s">
        <v>837</v>
      </c>
      <c r="C128">
        <v>1133</v>
      </c>
      <c r="D128">
        <v>1133</v>
      </c>
      <c r="E128">
        <v>1112</v>
      </c>
      <c r="F128">
        <v>1116.5999999999999</v>
      </c>
      <c r="G128">
        <v>1114.8</v>
      </c>
      <c r="H128">
        <v>1116.95</v>
      </c>
      <c r="I128">
        <v>80249</v>
      </c>
      <c r="J128">
        <v>90183458.450000003</v>
      </c>
      <c r="K128" s="3">
        <v>43770</v>
      </c>
      <c r="L128">
        <v>3979</v>
      </c>
      <c r="M128" t="s">
        <v>1044</v>
      </c>
      <c r="N128"/>
    </row>
    <row r="129" spans="1:14">
      <c r="A129" t="s">
        <v>1045</v>
      </c>
      <c r="B129" t="s">
        <v>837</v>
      </c>
      <c r="C129">
        <v>79.75</v>
      </c>
      <c r="D129">
        <v>79.75</v>
      </c>
      <c r="E129">
        <v>76.7</v>
      </c>
      <c r="F129">
        <v>77.2</v>
      </c>
      <c r="G129">
        <v>77.3</v>
      </c>
      <c r="H129">
        <v>78.8</v>
      </c>
      <c r="I129">
        <v>69454</v>
      </c>
      <c r="J129">
        <v>5409588</v>
      </c>
      <c r="K129" s="3">
        <v>43770</v>
      </c>
      <c r="L129">
        <v>770</v>
      </c>
      <c r="M129" t="s">
        <v>1046</v>
      </c>
      <c r="N129"/>
    </row>
    <row r="130" spans="1:14">
      <c r="A130" t="s">
        <v>314</v>
      </c>
      <c r="B130" t="s">
        <v>837</v>
      </c>
      <c r="C130">
        <v>2717.9</v>
      </c>
      <c r="D130">
        <v>2743.95</v>
      </c>
      <c r="E130">
        <v>2681.2</v>
      </c>
      <c r="F130">
        <v>2700.95</v>
      </c>
      <c r="G130">
        <v>2700</v>
      </c>
      <c r="H130">
        <v>2725.1</v>
      </c>
      <c r="I130">
        <v>10933</v>
      </c>
      <c r="J130">
        <v>29584979.899999999</v>
      </c>
      <c r="K130" s="3">
        <v>43770</v>
      </c>
      <c r="L130">
        <v>1781</v>
      </c>
      <c r="M130" t="s">
        <v>1047</v>
      </c>
      <c r="N130"/>
    </row>
    <row r="131" spans="1:14">
      <c r="A131" t="s">
        <v>1048</v>
      </c>
      <c r="B131" t="s">
        <v>837</v>
      </c>
      <c r="C131">
        <v>48.4</v>
      </c>
      <c r="D131">
        <v>48.4</v>
      </c>
      <c r="E131">
        <v>48.4</v>
      </c>
      <c r="F131">
        <v>48.4</v>
      </c>
      <c r="G131">
        <v>48.4</v>
      </c>
      <c r="H131">
        <v>53.75</v>
      </c>
      <c r="I131">
        <v>77391</v>
      </c>
      <c r="J131">
        <v>3745724.4</v>
      </c>
      <c r="K131" s="3">
        <v>43770</v>
      </c>
      <c r="L131">
        <v>464</v>
      </c>
      <c r="M131" t="s">
        <v>1049</v>
      </c>
      <c r="N131"/>
    </row>
    <row r="132" spans="1:14">
      <c r="A132" t="s">
        <v>1050</v>
      </c>
      <c r="B132" t="s">
        <v>837</v>
      </c>
      <c r="C132">
        <v>666</v>
      </c>
      <c r="D132">
        <v>666</v>
      </c>
      <c r="E132">
        <v>629.1</v>
      </c>
      <c r="F132">
        <v>636.35</v>
      </c>
      <c r="G132">
        <v>637.70000000000005</v>
      </c>
      <c r="H132">
        <v>646.85</v>
      </c>
      <c r="I132">
        <v>17782</v>
      </c>
      <c r="J132">
        <v>11391479.449999999</v>
      </c>
      <c r="K132" s="3">
        <v>43770</v>
      </c>
      <c r="L132">
        <v>1042</v>
      </c>
      <c r="M132" t="s">
        <v>1051</v>
      </c>
      <c r="N132"/>
    </row>
    <row r="133" spans="1:14">
      <c r="A133" t="s">
        <v>1052</v>
      </c>
      <c r="B133" t="s">
        <v>856</v>
      </c>
      <c r="C133">
        <v>7.05</v>
      </c>
      <c r="D133">
        <v>7.05</v>
      </c>
      <c r="E133">
        <v>6.8</v>
      </c>
      <c r="F133">
        <v>6.85</v>
      </c>
      <c r="G133">
        <v>6.8</v>
      </c>
      <c r="H133">
        <v>7.15</v>
      </c>
      <c r="I133">
        <v>14395</v>
      </c>
      <c r="J133">
        <v>98731.8</v>
      </c>
      <c r="K133" s="3">
        <v>43770</v>
      </c>
      <c r="L133">
        <v>74</v>
      </c>
      <c r="M133" t="s">
        <v>1053</v>
      </c>
      <c r="N133"/>
    </row>
    <row r="134" spans="1:14">
      <c r="A134" t="s">
        <v>316</v>
      </c>
      <c r="B134" t="s">
        <v>837</v>
      </c>
      <c r="C134">
        <v>4320</v>
      </c>
      <c r="D134">
        <v>4348.95</v>
      </c>
      <c r="E134">
        <v>4274</v>
      </c>
      <c r="F134">
        <v>4332.3999999999996</v>
      </c>
      <c r="G134">
        <v>4324.8999999999996</v>
      </c>
      <c r="H134">
        <v>4295.25</v>
      </c>
      <c r="I134">
        <v>12649</v>
      </c>
      <c r="J134">
        <v>54635525.25</v>
      </c>
      <c r="K134" s="3">
        <v>43770</v>
      </c>
      <c r="L134">
        <v>3729</v>
      </c>
      <c r="M134" t="s">
        <v>1054</v>
      </c>
      <c r="N134"/>
    </row>
    <row r="135" spans="1:14">
      <c r="A135" t="s">
        <v>1055</v>
      </c>
      <c r="B135" t="s">
        <v>837</v>
      </c>
      <c r="C135">
        <v>235</v>
      </c>
      <c r="D135">
        <v>236</v>
      </c>
      <c r="E135">
        <v>228</v>
      </c>
      <c r="F135">
        <v>229.15</v>
      </c>
      <c r="G135">
        <v>228</v>
      </c>
      <c r="H135">
        <v>232.3</v>
      </c>
      <c r="I135">
        <v>27634</v>
      </c>
      <c r="J135">
        <v>6385956.7000000002</v>
      </c>
      <c r="K135" s="3">
        <v>43770</v>
      </c>
      <c r="L135">
        <v>1046</v>
      </c>
      <c r="M135" t="s">
        <v>1056</v>
      </c>
      <c r="N135"/>
    </row>
    <row r="136" spans="1:14">
      <c r="A136" t="s">
        <v>228</v>
      </c>
      <c r="B136" t="s">
        <v>837</v>
      </c>
      <c r="C136">
        <v>690</v>
      </c>
      <c r="D136">
        <v>695</v>
      </c>
      <c r="E136">
        <v>666.05</v>
      </c>
      <c r="F136">
        <v>688.4</v>
      </c>
      <c r="G136">
        <v>687.75</v>
      </c>
      <c r="H136">
        <v>685.65</v>
      </c>
      <c r="I136">
        <v>477756</v>
      </c>
      <c r="J136">
        <v>331052034.85000002</v>
      </c>
      <c r="K136" s="3">
        <v>43770</v>
      </c>
      <c r="L136">
        <v>11019</v>
      </c>
      <c r="M136" t="s">
        <v>1057</v>
      </c>
      <c r="N136"/>
    </row>
    <row r="137" spans="1:14">
      <c r="A137" t="s">
        <v>1058</v>
      </c>
      <c r="B137" t="s">
        <v>837</v>
      </c>
      <c r="C137">
        <v>73.099999999999994</v>
      </c>
      <c r="D137">
        <v>75.849999999999994</v>
      </c>
      <c r="E137">
        <v>72.099999999999994</v>
      </c>
      <c r="F137">
        <v>74.45</v>
      </c>
      <c r="G137">
        <v>74.75</v>
      </c>
      <c r="H137">
        <v>73.599999999999994</v>
      </c>
      <c r="I137">
        <v>7954</v>
      </c>
      <c r="J137">
        <v>585898.35</v>
      </c>
      <c r="K137" s="3">
        <v>43770</v>
      </c>
      <c r="L137">
        <v>215</v>
      </c>
      <c r="M137" t="s">
        <v>1059</v>
      </c>
      <c r="N137"/>
    </row>
    <row r="138" spans="1:14">
      <c r="A138" t="s">
        <v>54</v>
      </c>
      <c r="B138" t="s">
        <v>837</v>
      </c>
      <c r="C138">
        <v>472.4</v>
      </c>
      <c r="D138">
        <v>482.9</v>
      </c>
      <c r="E138">
        <v>467.5</v>
      </c>
      <c r="F138">
        <v>480.5</v>
      </c>
      <c r="G138">
        <v>480.55</v>
      </c>
      <c r="H138">
        <v>469.85</v>
      </c>
      <c r="I138">
        <v>2983662</v>
      </c>
      <c r="J138">
        <v>1419501996.9000001</v>
      </c>
      <c r="K138" s="3">
        <v>43770</v>
      </c>
      <c r="L138">
        <v>50370</v>
      </c>
      <c r="M138" t="s">
        <v>1060</v>
      </c>
      <c r="N138"/>
    </row>
    <row r="139" spans="1:14">
      <c r="A139" t="s">
        <v>1061</v>
      </c>
      <c r="B139" t="s">
        <v>837</v>
      </c>
      <c r="C139">
        <v>27.15</v>
      </c>
      <c r="D139">
        <v>29.65</v>
      </c>
      <c r="E139">
        <v>26.1</v>
      </c>
      <c r="F139">
        <v>27.55</v>
      </c>
      <c r="G139">
        <v>26.5</v>
      </c>
      <c r="H139">
        <v>28.4</v>
      </c>
      <c r="I139">
        <v>2687</v>
      </c>
      <c r="J139">
        <v>74632.399999999994</v>
      </c>
      <c r="K139" s="3">
        <v>43770</v>
      </c>
      <c r="L139">
        <v>71</v>
      </c>
      <c r="M139" t="s">
        <v>1062</v>
      </c>
      <c r="N139"/>
    </row>
    <row r="140" spans="1:14">
      <c r="A140" t="s">
        <v>1063</v>
      </c>
      <c r="B140" t="s">
        <v>837</v>
      </c>
      <c r="C140">
        <v>978</v>
      </c>
      <c r="D140">
        <v>980</v>
      </c>
      <c r="E140">
        <v>949</v>
      </c>
      <c r="F140">
        <v>955.2</v>
      </c>
      <c r="G140">
        <v>955</v>
      </c>
      <c r="H140">
        <v>969.2</v>
      </c>
      <c r="I140">
        <v>6236</v>
      </c>
      <c r="J140">
        <v>5990248.4000000004</v>
      </c>
      <c r="K140" s="3">
        <v>43770</v>
      </c>
      <c r="L140">
        <v>716</v>
      </c>
      <c r="M140" t="s">
        <v>1064</v>
      </c>
      <c r="N140"/>
    </row>
    <row r="141" spans="1:14">
      <c r="A141" t="s">
        <v>1065</v>
      </c>
      <c r="B141" t="s">
        <v>837</v>
      </c>
      <c r="C141">
        <v>24.5</v>
      </c>
      <c r="D141">
        <v>24.5</v>
      </c>
      <c r="E141">
        <v>24</v>
      </c>
      <c r="F141">
        <v>24.4</v>
      </c>
      <c r="G141">
        <v>24.5</v>
      </c>
      <c r="H141">
        <v>24.2</v>
      </c>
      <c r="I141">
        <v>15152</v>
      </c>
      <c r="J141">
        <v>369129.95</v>
      </c>
      <c r="K141" s="3">
        <v>43770</v>
      </c>
      <c r="L141">
        <v>127</v>
      </c>
      <c r="M141" t="s">
        <v>1066</v>
      </c>
      <c r="N141"/>
    </row>
    <row r="142" spans="1:14">
      <c r="A142" t="s">
        <v>1067</v>
      </c>
      <c r="B142" t="s">
        <v>837</v>
      </c>
      <c r="C142">
        <v>22.45</v>
      </c>
      <c r="D142">
        <v>22.7</v>
      </c>
      <c r="E142">
        <v>20.5</v>
      </c>
      <c r="F142">
        <v>22.05</v>
      </c>
      <c r="G142">
        <v>22.2</v>
      </c>
      <c r="H142">
        <v>22.15</v>
      </c>
      <c r="I142">
        <v>22243</v>
      </c>
      <c r="J142">
        <v>480441.5</v>
      </c>
      <c r="K142" s="3">
        <v>43770</v>
      </c>
      <c r="L142">
        <v>166</v>
      </c>
      <c r="M142" t="s">
        <v>1068</v>
      </c>
      <c r="N142"/>
    </row>
    <row r="143" spans="1:14">
      <c r="A143" t="s">
        <v>1069</v>
      </c>
      <c r="B143" t="s">
        <v>837</v>
      </c>
      <c r="C143">
        <v>307</v>
      </c>
      <c r="D143">
        <v>319.64999999999998</v>
      </c>
      <c r="E143">
        <v>304.60000000000002</v>
      </c>
      <c r="F143">
        <v>306.8</v>
      </c>
      <c r="G143">
        <v>305</v>
      </c>
      <c r="H143">
        <v>291.39999999999998</v>
      </c>
      <c r="I143">
        <v>415712</v>
      </c>
      <c r="J143">
        <v>129600934.40000001</v>
      </c>
      <c r="K143" s="3">
        <v>43770</v>
      </c>
      <c r="L143">
        <v>9407</v>
      </c>
      <c r="M143" t="s">
        <v>1070</v>
      </c>
      <c r="N143"/>
    </row>
    <row r="144" spans="1:14">
      <c r="A144" t="s">
        <v>317</v>
      </c>
      <c r="B144" t="s">
        <v>837</v>
      </c>
      <c r="C144">
        <v>454.9</v>
      </c>
      <c r="D144">
        <v>455.75</v>
      </c>
      <c r="E144">
        <v>441.75</v>
      </c>
      <c r="F144">
        <v>451</v>
      </c>
      <c r="G144">
        <v>451.2</v>
      </c>
      <c r="H144">
        <v>453.45</v>
      </c>
      <c r="I144">
        <v>215498</v>
      </c>
      <c r="J144">
        <v>96874655.299999997</v>
      </c>
      <c r="K144" s="3">
        <v>43770</v>
      </c>
      <c r="L144">
        <v>6992</v>
      </c>
      <c r="M144" t="s">
        <v>1071</v>
      </c>
      <c r="N144"/>
    </row>
    <row r="145" spans="1:14">
      <c r="A145" t="s">
        <v>1072</v>
      </c>
      <c r="B145" t="s">
        <v>837</v>
      </c>
      <c r="C145">
        <v>25.85</v>
      </c>
      <c r="D145">
        <v>25.85</v>
      </c>
      <c r="E145">
        <v>24.6</v>
      </c>
      <c r="F145">
        <v>24.8</v>
      </c>
      <c r="G145">
        <v>24.65</v>
      </c>
      <c r="H145">
        <v>25.4</v>
      </c>
      <c r="I145">
        <v>32232</v>
      </c>
      <c r="J145">
        <v>815011.2</v>
      </c>
      <c r="K145" s="3">
        <v>43770</v>
      </c>
      <c r="L145">
        <v>281</v>
      </c>
      <c r="M145" t="s">
        <v>1073</v>
      </c>
      <c r="N145"/>
    </row>
    <row r="146" spans="1:14">
      <c r="A146" t="s">
        <v>56</v>
      </c>
      <c r="B146" t="s">
        <v>837</v>
      </c>
      <c r="C146">
        <v>736</v>
      </c>
      <c r="D146">
        <v>750</v>
      </c>
      <c r="E146">
        <v>728.1</v>
      </c>
      <c r="F146">
        <v>748.3</v>
      </c>
      <c r="G146">
        <v>749.4</v>
      </c>
      <c r="H146">
        <v>736.35</v>
      </c>
      <c r="I146">
        <v>8484197</v>
      </c>
      <c r="J146">
        <v>6304535464.1999998</v>
      </c>
      <c r="K146" s="3">
        <v>43770</v>
      </c>
      <c r="L146">
        <v>89752</v>
      </c>
      <c r="M146" t="s">
        <v>1074</v>
      </c>
      <c r="N146"/>
    </row>
    <row r="147" spans="1:14">
      <c r="A147" t="s">
        <v>1075</v>
      </c>
      <c r="B147" t="s">
        <v>837</v>
      </c>
      <c r="C147">
        <v>67.7</v>
      </c>
      <c r="D147">
        <v>72.599999999999994</v>
      </c>
      <c r="E147">
        <v>61.35</v>
      </c>
      <c r="F147">
        <v>70.349999999999994</v>
      </c>
      <c r="G147">
        <v>70</v>
      </c>
      <c r="H147">
        <v>69.150000000000006</v>
      </c>
      <c r="I147">
        <v>187144</v>
      </c>
      <c r="J147">
        <v>12710664.35</v>
      </c>
      <c r="K147" s="3">
        <v>43770</v>
      </c>
      <c r="L147">
        <v>3157</v>
      </c>
      <c r="M147" t="s">
        <v>1076</v>
      </c>
      <c r="N147"/>
    </row>
    <row r="148" spans="1:14">
      <c r="A148" t="s">
        <v>1077</v>
      </c>
      <c r="B148" t="s">
        <v>837</v>
      </c>
      <c r="C148">
        <v>3398</v>
      </c>
      <c r="D148">
        <v>3414</v>
      </c>
      <c r="E148">
        <v>3390.35</v>
      </c>
      <c r="F148">
        <v>3398.7</v>
      </c>
      <c r="G148">
        <v>3399.9</v>
      </c>
      <c r="H148">
        <v>3390.05</v>
      </c>
      <c r="I148">
        <v>386</v>
      </c>
      <c r="J148">
        <v>1312560.45</v>
      </c>
      <c r="K148" s="3">
        <v>43770</v>
      </c>
      <c r="L148">
        <v>87</v>
      </c>
      <c r="M148" t="s">
        <v>1078</v>
      </c>
      <c r="N148"/>
    </row>
    <row r="149" spans="1:14">
      <c r="A149" t="s">
        <v>1079</v>
      </c>
      <c r="B149" t="s">
        <v>837</v>
      </c>
      <c r="C149">
        <v>1230.3599999999999</v>
      </c>
      <c r="D149">
        <v>1230.3599999999999</v>
      </c>
      <c r="E149">
        <v>1219.08</v>
      </c>
      <c r="F149">
        <v>1227.0999999999999</v>
      </c>
      <c r="G149">
        <v>1227.0999999999999</v>
      </c>
      <c r="H149">
        <v>1229.32</v>
      </c>
      <c r="I149">
        <v>64</v>
      </c>
      <c r="J149">
        <v>78156.12</v>
      </c>
      <c r="K149" s="3">
        <v>43770</v>
      </c>
      <c r="L149">
        <v>9</v>
      </c>
      <c r="M149" t="s">
        <v>1080</v>
      </c>
      <c r="N149"/>
    </row>
    <row r="150" spans="1:14">
      <c r="A150" t="s">
        <v>1081</v>
      </c>
      <c r="B150" t="s">
        <v>837</v>
      </c>
      <c r="C150">
        <v>33.700000000000003</v>
      </c>
      <c r="D150">
        <v>33.9</v>
      </c>
      <c r="E150">
        <v>32.5</v>
      </c>
      <c r="F150">
        <v>32.549999999999997</v>
      </c>
      <c r="G150">
        <v>32.5</v>
      </c>
      <c r="H150">
        <v>33.65</v>
      </c>
      <c r="I150">
        <v>3544</v>
      </c>
      <c r="J150">
        <v>117375.7</v>
      </c>
      <c r="K150" s="3">
        <v>43770</v>
      </c>
      <c r="L150">
        <v>57</v>
      </c>
      <c r="M150" t="s">
        <v>1082</v>
      </c>
      <c r="N150"/>
    </row>
    <row r="151" spans="1:14">
      <c r="A151" t="s">
        <v>1083</v>
      </c>
      <c r="B151" t="s">
        <v>837</v>
      </c>
      <c r="C151">
        <v>1.75</v>
      </c>
      <c r="D151">
        <v>1.85</v>
      </c>
      <c r="E151">
        <v>1.75</v>
      </c>
      <c r="F151">
        <v>1.75</v>
      </c>
      <c r="G151">
        <v>1.75</v>
      </c>
      <c r="H151">
        <v>1.8</v>
      </c>
      <c r="I151">
        <v>211896</v>
      </c>
      <c r="J151">
        <v>381286.45</v>
      </c>
      <c r="K151" s="3">
        <v>43770</v>
      </c>
      <c r="L151">
        <v>130</v>
      </c>
      <c r="M151" t="s">
        <v>1084</v>
      </c>
      <c r="N151"/>
    </row>
    <row r="152" spans="1:14">
      <c r="A152" t="s">
        <v>57</v>
      </c>
      <c r="B152" t="s">
        <v>837</v>
      </c>
      <c r="C152">
        <v>3250</v>
      </c>
      <c r="D152">
        <v>3289</v>
      </c>
      <c r="E152">
        <v>3190</v>
      </c>
      <c r="F152">
        <v>3232.65</v>
      </c>
      <c r="G152">
        <v>3230</v>
      </c>
      <c r="H152">
        <v>3247.35</v>
      </c>
      <c r="I152">
        <v>748062</v>
      </c>
      <c r="J152">
        <v>2433040797.4499998</v>
      </c>
      <c r="K152" s="3">
        <v>43770</v>
      </c>
      <c r="L152">
        <v>44741</v>
      </c>
      <c r="M152" t="s">
        <v>1085</v>
      </c>
      <c r="N152"/>
    </row>
    <row r="153" spans="1:14">
      <c r="A153" t="s">
        <v>321</v>
      </c>
      <c r="B153" t="s">
        <v>837</v>
      </c>
      <c r="C153">
        <v>252.05</v>
      </c>
      <c r="D153">
        <v>252.25</v>
      </c>
      <c r="E153">
        <v>245.75</v>
      </c>
      <c r="F153">
        <v>248.55</v>
      </c>
      <c r="G153">
        <v>248.5</v>
      </c>
      <c r="H153">
        <v>251.4</v>
      </c>
      <c r="I153">
        <v>188399</v>
      </c>
      <c r="J153">
        <v>46841406.950000003</v>
      </c>
      <c r="K153" s="3">
        <v>43770</v>
      </c>
      <c r="L153">
        <v>3261</v>
      </c>
      <c r="M153" t="s">
        <v>1086</v>
      </c>
      <c r="N153"/>
    </row>
    <row r="154" spans="1:14">
      <c r="A154" t="s">
        <v>322</v>
      </c>
      <c r="B154" t="s">
        <v>837</v>
      </c>
      <c r="C154">
        <v>380.7</v>
      </c>
      <c r="D154">
        <v>380.7</v>
      </c>
      <c r="E154">
        <v>375</v>
      </c>
      <c r="F154">
        <v>376</v>
      </c>
      <c r="G154">
        <v>375.95</v>
      </c>
      <c r="H154">
        <v>378.65</v>
      </c>
      <c r="I154">
        <v>59315</v>
      </c>
      <c r="J154">
        <v>22401713.399999999</v>
      </c>
      <c r="K154" s="3">
        <v>43770</v>
      </c>
      <c r="L154">
        <v>1974</v>
      </c>
      <c r="M154" t="s">
        <v>1087</v>
      </c>
      <c r="N154"/>
    </row>
    <row r="155" spans="1:14">
      <c r="A155" t="s">
        <v>59</v>
      </c>
      <c r="B155" t="s">
        <v>837</v>
      </c>
      <c r="C155">
        <v>8168</v>
      </c>
      <c r="D155">
        <v>8429</v>
      </c>
      <c r="E155">
        <v>8110.5</v>
      </c>
      <c r="F155">
        <v>8384.75</v>
      </c>
      <c r="G155">
        <v>8394.85</v>
      </c>
      <c r="H155">
        <v>8134.35</v>
      </c>
      <c r="I155">
        <v>656439</v>
      </c>
      <c r="J155">
        <v>5479608035.6999998</v>
      </c>
      <c r="K155" s="3">
        <v>43770</v>
      </c>
      <c r="L155">
        <v>56137</v>
      </c>
      <c r="M155" t="s">
        <v>1088</v>
      </c>
      <c r="N155"/>
    </row>
    <row r="156" spans="1:14">
      <c r="A156" t="s">
        <v>1089</v>
      </c>
      <c r="B156" t="s">
        <v>837</v>
      </c>
      <c r="C156">
        <v>6.4</v>
      </c>
      <c r="D156">
        <v>6.95</v>
      </c>
      <c r="E156">
        <v>6.4</v>
      </c>
      <c r="F156">
        <v>6.8</v>
      </c>
      <c r="G156">
        <v>6.85</v>
      </c>
      <c r="H156">
        <v>6.25</v>
      </c>
      <c r="I156">
        <v>2630448</v>
      </c>
      <c r="J156">
        <v>17790349.75</v>
      </c>
      <c r="K156" s="3">
        <v>43770</v>
      </c>
      <c r="L156">
        <v>3065</v>
      </c>
      <c r="M156" t="s">
        <v>1090</v>
      </c>
      <c r="N156"/>
    </row>
    <row r="157" spans="1:14">
      <c r="A157" t="s">
        <v>235</v>
      </c>
      <c r="B157" t="s">
        <v>837</v>
      </c>
      <c r="C157">
        <v>3668.95</v>
      </c>
      <c r="D157">
        <v>3738.1</v>
      </c>
      <c r="E157">
        <v>3668.95</v>
      </c>
      <c r="F157">
        <v>3698.2</v>
      </c>
      <c r="G157">
        <v>3700</v>
      </c>
      <c r="H157">
        <v>3669.7</v>
      </c>
      <c r="I157">
        <v>55997</v>
      </c>
      <c r="J157">
        <v>207152821.80000001</v>
      </c>
      <c r="K157" s="3">
        <v>43770</v>
      </c>
      <c r="L157">
        <v>8465</v>
      </c>
      <c r="M157" t="s">
        <v>1091</v>
      </c>
      <c r="N157"/>
    </row>
    <row r="158" spans="1:14">
      <c r="A158" t="s">
        <v>60</v>
      </c>
      <c r="B158" t="s">
        <v>837</v>
      </c>
      <c r="C158">
        <v>4029</v>
      </c>
      <c r="D158">
        <v>4110</v>
      </c>
      <c r="E158">
        <v>4021</v>
      </c>
      <c r="F158">
        <v>4069.85</v>
      </c>
      <c r="G158">
        <v>4075</v>
      </c>
      <c r="H158">
        <v>4027.55</v>
      </c>
      <c r="I158">
        <v>1875612</v>
      </c>
      <c r="J158">
        <v>7640475725.6499996</v>
      </c>
      <c r="K158" s="3">
        <v>43770</v>
      </c>
      <c r="L158">
        <v>86761</v>
      </c>
      <c r="M158" t="s">
        <v>1092</v>
      </c>
      <c r="N158"/>
    </row>
    <row r="159" spans="1:14">
      <c r="A159" t="s">
        <v>1093</v>
      </c>
      <c r="B159" t="s">
        <v>837</v>
      </c>
      <c r="C159">
        <v>54.25</v>
      </c>
      <c r="D159">
        <v>55.6</v>
      </c>
      <c r="E159">
        <v>52.95</v>
      </c>
      <c r="F159">
        <v>55.05</v>
      </c>
      <c r="G159">
        <v>55.05</v>
      </c>
      <c r="H159">
        <v>54.1</v>
      </c>
      <c r="I159">
        <v>80049</v>
      </c>
      <c r="J159">
        <v>4373642.3499999996</v>
      </c>
      <c r="K159" s="3">
        <v>43770</v>
      </c>
      <c r="L159">
        <v>573</v>
      </c>
      <c r="M159" t="s">
        <v>1094</v>
      </c>
      <c r="N159"/>
    </row>
    <row r="160" spans="1:14">
      <c r="A160" t="s">
        <v>1095</v>
      </c>
      <c r="B160" t="s">
        <v>837</v>
      </c>
      <c r="C160">
        <v>323</v>
      </c>
      <c r="D160">
        <v>327.5</v>
      </c>
      <c r="E160">
        <v>319.10000000000002</v>
      </c>
      <c r="F160">
        <v>321.60000000000002</v>
      </c>
      <c r="G160">
        <v>321</v>
      </c>
      <c r="H160">
        <v>323.95</v>
      </c>
      <c r="I160">
        <v>12472</v>
      </c>
      <c r="J160">
        <v>4017410.05</v>
      </c>
      <c r="K160" s="3">
        <v>43770</v>
      </c>
      <c r="L160">
        <v>560</v>
      </c>
      <c r="M160" t="s">
        <v>1096</v>
      </c>
      <c r="N160"/>
    </row>
    <row r="161" spans="1:14">
      <c r="A161" t="s">
        <v>1097</v>
      </c>
      <c r="B161" t="s">
        <v>837</v>
      </c>
      <c r="C161">
        <v>83.55</v>
      </c>
      <c r="D161">
        <v>83.55</v>
      </c>
      <c r="E161">
        <v>77</v>
      </c>
      <c r="F161">
        <v>77.349999999999994</v>
      </c>
      <c r="G161">
        <v>81.8</v>
      </c>
      <c r="H161">
        <v>79.599999999999994</v>
      </c>
      <c r="I161">
        <v>156</v>
      </c>
      <c r="J161">
        <v>12388.2</v>
      </c>
      <c r="K161" s="3">
        <v>43770</v>
      </c>
      <c r="L161">
        <v>9</v>
      </c>
      <c r="M161" t="s">
        <v>1098</v>
      </c>
      <c r="N161"/>
    </row>
    <row r="162" spans="1:14">
      <c r="A162" t="s">
        <v>1099</v>
      </c>
      <c r="B162" t="s">
        <v>856</v>
      </c>
      <c r="C162">
        <v>19</v>
      </c>
      <c r="D162">
        <v>19.75</v>
      </c>
      <c r="E162">
        <v>19</v>
      </c>
      <c r="F162">
        <v>19.45</v>
      </c>
      <c r="G162">
        <v>19.649999999999999</v>
      </c>
      <c r="H162">
        <v>19.399999999999999</v>
      </c>
      <c r="I162">
        <v>18797</v>
      </c>
      <c r="J162">
        <v>362367.95</v>
      </c>
      <c r="K162" s="3">
        <v>43770</v>
      </c>
      <c r="L162">
        <v>55</v>
      </c>
      <c r="M162" t="s">
        <v>1100</v>
      </c>
      <c r="N162"/>
    </row>
    <row r="163" spans="1:14" hidden="1">
      <c r="A163" t="s">
        <v>61</v>
      </c>
      <c r="B163" t="s">
        <v>837</v>
      </c>
      <c r="C163">
        <v>881</v>
      </c>
      <c r="D163">
        <v>899.8</v>
      </c>
      <c r="E163">
        <v>867.6</v>
      </c>
      <c r="F163">
        <v>872.8</v>
      </c>
      <c r="G163">
        <v>871</v>
      </c>
      <c r="H163">
        <v>884.7</v>
      </c>
      <c r="I163">
        <v>486874</v>
      </c>
      <c r="J163">
        <v>430460102.39999998</v>
      </c>
      <c r="K163" s="3">
        <v>43770</v>
      </c>
      <c r="L163">
        <v>10986</v>
      </c>
      <c r="M163" t="s">
        <v>1101</v>
      </c>
      <c r="N163"/>
    </row>
    <row r="164" spans="1:14">
      <c r="A164" t="s">
        <v>1102</v>
      </c>
      <c r="B164" t="s">
        <v>837</v>
      </c>
      <c r="C164">
        <v>0.5</v>
      </c>
      <c r="D164">
        <v>0.5</v>
      </c>
      <c r="E164">
        <v>0.45</v>
      </c>
      <c r="F164">
        <v>0.5</v>
      </c>
      <c r="G164">
        <v>0.5</v>
      </c>
      <c r="H164">
        <v>0.5</v>
      </c>
      <c r="I164">
        <v>1032830</v>
      </c>
      <c r="J164">
        <v>503277.6</v>
      </c>
      <c r="K164" s="3">
        <v>43770</v>
      </c>
      <c r="L164">
        <v>261</v>
      </c>
      <c r="M164" t="s">
        <v>1103</v>
      </c>
      <c r="N164"/>
    </row>
    <row r="165" spans="1:14">
      <c r="A165" t="s">
        <v>323</v>
      </c>
      <c r="B165" t="s">
        <v>837</v>
      </c>
      <c r="C165">
        <v>198</v>
      </c>
      <c r="D165">
        <v>200.9</v>
      </c>
      <c r="E165">
        <v>195.5</v>
      </c>
      <c r="F165">
        <v>197.25</v>
      </c>
      <c r="G165">
        <v>197</v>
      </c>
      <c r="H165">
        <v>197.45</v>
      </c>
      <c r="I165">
        <v>98679</v>
      </c>
      <c r="J165">
        <v>19452916.449999999</v>
      </c>
      <c r="K165" s="3">
        <v>43770</v>
      </c>
      <c r="L165">
        <v>2061</v>
      </c>
      <c r="M165" t="s">
        <v>1104</v>
      </c>
      <c r="N165"/>
    </row>
    <row r="166" spans="1:14">
      <c r="A166" t="s">
        <v>1105</v>
      </c>
      <c r="B166" t="s">
        <v>837</v>
      </c>
      <c r="C166">
        <v>39.450000000000003</v>
      </c>
      <c r="D166">
        <v>43.45</v>
      </c>
      <c r="E166">
        <v>39.4</v>
      </c>
      <c r="F166">
        <v>42.7</v>
      </c>
      <c r="G166">
        <v>43.35</v>
      </c>
      <c r="H166">
        <v>39.15</v>
      </c>
      <c r="I166">
        <v>24780</v>
      </c>
      <c r="J166">
        <v>1037274.75</v>
      </c>
      <c r="K166" s="3">
        <v>43770</v>
      </c>
      <c r="L166">
        <v>438</v>
      </c>
      <c r="M166" t="s">
        <v>1106</v>
      </c>
      <c r="N166"/>
    </row>
    <row r="167" spans="1:14">
      <c r="A167" t="s">
        <v>324</v>
      </c>
      <c r="B167" t="s">
        <v>837</v>
      </c>
      <c r="C167">
        <v>164.6</v>
      </c>
      <c r="D167">
        <v>170.35</v>
      </c>
      <c r="E167">
        <v>163</v>
      </c>
      <c r="F167">
        <v>164.5</v>
      </c>
      <c r="G167">
        <v>164.5</v>
      </c>
      <c r="H167">
        <v>162.94999999999999</v>
      </c>
      <c r="I167">
        <v>1924934</v>
      </c>
      <c r="J167">
        <v>321404108.14999998</v>
      </c>
      <c r="K167" s="3">
        <v>43770</v>
      </c>
      <c r="L167">
        <v>23470</v>
      </c>
      <c r="M167" t="s">
        <v>1107</v>
      </c>
      <c r="N167"/>
    </row>
    <row r="168" spans="1:14">
      <c r="A168" t="s">
        <v>1108</v>
      </c>
      <c r="B168" t="s">
        <v>837</v>
      </c>
      <c r="C168">
        <v>35.25</v>
      </c>
      <c r="D168">
        <v>37</v>
      </c>
      <c r="E168">
        <v>34.35</v>
      </c>
      <c r="F168">
        <v>37</v>
      </c>
      <c r="G168">
        <v>37</v>
      </c>
      <c r="H168">
        <v>35.25</v>
      </c>
      <c r="I168">
        <v>5811</v>
      </c>
      <c r="J168">
        <v>212145.2</v>
      </c>
      <c r="K168" s="3">
        <v>43770</v>
      </c>
      <c r="L168">
        <v>57</v>
      </c>
      <c r="M168" t="s">
        <v>1109</v>
      </c>
      <c r="N168"/>
    </row>
    <row r="169" spans="1:14">
      <c r="A169" t="s">
        <v>1110</v>
      </c>
      <c r="B169" t="s">
        <v>837</v>
      </c>
      <c r="C169">
        <v>1197</v>
      </c>
      <c r="D169">
        <v>1220</v>
      </c>
      <c r="E169">
        <v>1169</v>
      </c>
      <c r="F169">
        <v>1208.7</v>
      </c>
      <c r="G169">
        <v>1212</v>
      </c>
      <c r="H169">
        <v>1142.2</v>
      </c>
      <c r="I169">
        <v>919</v>
      </c>
      <c r="J169">
        <v>1101523.5</v>
      </c>
      <c r="K169" s="3">
        <v>43770</v>
      </c>
      <c r="L169">
        <v>297</v>
      </c>
      <c r="M169" t="s">
        <v>1111</v>
      </c>
      <c r="N169"/>
    </row>
    <row r="170" spans="1:14">
      <c r="A170" t="s">
        <v>1112</v>
      </c>
      <c r="B170" t="s">
        <v>837</v>
      </c>
      <c r="C170">
        <v>116.55</v>
      </c>
      <c r="D170">
        <v>120.05</v>
      </c>
      <c r="E170">
        <v>113.65</v>
      </c>
      <c r="F170">
        <v>115.45</v>
      </c>
      <c r="G170">
        <v>116.5</v>
      </c>
      <c r="H170">
        <v>116.55</v>
      </c>
      <c r="I170">
        <v>79593</v>
      </c>
      <c r="J170">
        <v>9295209.6999999993</v>
      </c>
      <c r="K170" s="3">
        <v>43770</v>
      </c>
      <c r="L170">
        <v>2278</v>
      </c>
      <c r="M170" t="s">
        <v>1113</v>
      </c>
      <c r="N170"/>
    </row>
    <row r="171" spans="1:14">
      <c r="A171" t="s">
        <v>236</v>
      </c>
      <c r="B171" t="s">
        <v>837</v>
      </c>
      <c r="C171">
        <v>616.95000000000005</v>
      </c>
      <c r="D171">
        <v>618.9</v>
      </c>
      <c r="E171">
        <v>594.20000000000005</v>
      </c>
      <c r="F171">
        <v>599</v>
      </c>
      <c r="G171">
        <v>597.6</v>
      </c>
      <c r="H171">
        <v>612.29999999999995</v>
      </c>
      <c r="I171">
        <v>1740679</v>
      </c>
      <c r="J171">
        <v>1056171464.25</v>
      </c>
      <c r="K171" s="3">
        <v>43770</v>
      </c>
      <c r="L171">
        <v>63204</v>
      </c>
      <c r="M171" t="s">
        <v>1114</v>
      </c>
      <c r="N171"/>
    </row>
    <row r="172" spans="1:14">
      <c r="A172" t="s">
        <v>1115</v>
      </c>
      <c r="B172" t="s">
        <v>837</v>
      </c>
      <c r="C172">
        <v>20.45</v>
      </c>
      <c r="D172">
        <v>20.8</v>
      </c>
      <c r="E172">
        <v>18.2</v>
      </c>
      <c r="F172">
        <v>19.95</v>
      </c>
      <c r="G172">
        <v>20</v>
      </c>
      <c r="H172">
        <v>19.55</v>
      </c>
      <c r="I172">
        <v>8700</v>
      </c>
      <c r="J172">
        <v>173508.45</v>
      </c>
      <c r="K172" s="3">
        <v>43770</v>
      </c>
      <c r="L172">
        <v>547</v>
      </c>
      <c r="M172" t="s">
        <v>1116</v>
      </c>
      <c r="N172"/>
    </row>
    <row r="173" spans="1:14">
      <c r="A173" t="s">
        <v>62</v>
      </c>
      <c r="B173" t="s">
        <v>837</v>
      </c>
      <c r="C173">
        <v>97.5</v>
      </c>
      <c r="D173">
        <v>100.95</v>
      </c>
      <c r="E173">
        <v>96.9</v>
      </c>
      <c r="F173">
        <v>100</v>
      </c>
      <c r="G173">
        <v>99.9</v>
      </c>
      <c r="H173">
        <v>97.2</v>
      </c>
      <c r="I173">
        <v>39869804</v>
      </c>
      <c r="J173">
        <v>3978311658.0999999</v>
      </c>
      <c r="K173" s="3">
        <v>43770</v>
      </c>
      <c r="L173">
        <v>99682</v>
      </c>
      <c r="M173" t="s">
        <v>1117</v>
      </c>
      <c r="N173"/>
    </row>
    <row r="174" spans="1:14">
      <c r="A174" t="s">
        <v>1118</v>
      </c>
      <c r="B174" t="s">
        <v>837</v>
      </c>
      <c r="C174">
        <v>3050</v>
      </c>
      <c r="D174">
        <v>3098</v>
      </c>
      <c r="E174">
        <v>3050</v>
      </c>
      <c r="F174">
        <v>3091.45</v>
      </c>
      <c r="G174">
        <v>3096</v>
      </c>
      <c r="H174">
        <v>3068.52</v>
      </c>
      <c r="I174">
        <v>14935</v>
      </c>
      <c r="J174">
        <v>46075625.460000001</v>
      </c>
      <c r="K174" s="3">
        <v>43770</v>
      </c>
      <c r="L174">
        <v>660</v>
      </c>
      <c r="M174" t="s">
        <v>1119</v>
      </c>
      <c r="N174"/>
    </row>
    <row r="175" spans="1:14">
      <c r="A175" t="s">
        <v>63</v>
      </c>
      <c r="B175" t="s">
        <v>837</v>
      </c>
      <c r="C175">
        <v>71.5</v>
      </c>
      <c r="D175">
        <v>75.55</v>
      </c>
      <c r="E175">
        <v>70.400000000000006</v>
      </c>
      <c r="F175">
        <v>71</v>
      </c>
      <c r="G175">
        <v>70.650000000000006</v>
      </c>
      <c r="H175">
        <v>71.25</v>
      </c>
      <c r="I175">
        <v>40226962</v>
      </c>
      <c r="J175">
        <v>2935060566.1500001</v>
      </c>
      <c r="K175" s="3">
        <v>43770</v>
      </c>
      <c r="L175">
        <v>102506</v>
      </c>
      <c r="M175" t="s">
        <v>1120</v>
      </c>
      <c r="N175"/>
    </row>
    <row r="176" spans="1:14">
      <c r="A176" t="s">
        <v>1121</v>
      </c>
      <c r="B176" t="s">
        <v>837</v>
      </c>
      <c r="C176">
        <v>67.05</v>
      </c>
      <c r="D176">
        <v>69.099999999999994</v>
      </c>
      <c r="E176">
        <v>65.7</v>
      </c>
      <c r="F176">
        <v>66.75</v>
      </c>
      <c r="G176">
        <v>67.900000000000006</v>
      </c>
      <c r="H176">
        <v>67.05</v>
      </c>
      <c r="I176">
        <v>4257</v>
      </c>
      <c r="J176">
        <v>286627.09999999998</v>
      </c>
      <c r="K176" s="3">
        <v>43770</v>
      </c>
      <c r="L176">
        <v>65</v>
      </c>
      <c r="M176" t="s">
        <v>1122</v>
      </c>
      <c r="N176"/>
    </row>
    <row r="177" spans="1:14">
      <c r="A177" t="s">
        <v>1123</v>
      </c>
      <c r="B177" t="s">
        <v>856</v>
      </c>
      <c r="C177">
        <v>1.3</v>
      </c>
      <c r="D177">
        <v>1.35</v>
      </c>
      <c r="E177">
        <v>1.3</v>
      </c>
      <c r="F177">
        <v>1.35</v>
      </c>
      <c r="G177">
        <v>1.35</v>
      </c>
      <c r="H177">
        <v>1.3</v>
      </c>
      <c r="I177">
        <v>2877</v>
      </c>
      <c r="J177">
        <v>3777.15</v>
      </c>
      <c r="K177" s="3">
        <v>43770</v>
      </c>
      <c r="L177">
        <v>14</v>
      </c>
      <c r="M177" t="s">
        <v>1124</v>
      </c>
      <c r="N177"/>
    </row>
    <row r="178" spans="1:14">
      <c r="A178" t="s">
        <v>318</v>
      </c>
      <c r="B178" t="s">
        <v>837</v>
      </c>
      <c r="C178">
        <v>1013</v>
      </c>
      <c r="D178">
        <v>1020.8</v>
      </c>
      <c r="E178">
        <v>990</v>
      </c>
      <c r="F178">
        <v>996.3</v>
      </c>
      <c r="G178">
        <v>999</v>
      </c>
      <c r="H178">
        <v>1004</v>
      </c>
      <c r="I178">
        <v>17704</v>
      </c>
      <c r="J178">
        <v>17803358.550000001</v>
      </c>
      <c r="K178" s="3">
        <v>43770</v>
      </c>
      <c r="L178">
        <v>1227</v>
      </c>
      <c r="M178" t="s">
        <v>1125</v>
      </c>
      <c r="N178"/>
    </row>
    <row r="179" spans="1:14">
      <c r="A179" t="s">
        <v>1126</v>
      </c>
      <c r="B179" t="s">
        <v>837</v>
      </c>
      <c r="C179">
        <v>164.75</v>
      </c>
      <c r="D179">
        <v>169.4</v>
      </c>
      <c r="E179">
        <v>145.55000000000001</v>
      </c>
      <c r="F179">
        <v>150.55000000000001</v>
      </c>
      <c r="G179">
        <v>150</v>
      </c>
      <c r="H179">
        <v>154</v>
      </c>
      <c r="I179">
        <v>2893</v>
      </c>
      <c r="J179">
        <v>435507.7</v>
      </c>
      <c r="K179" s="3">
        <v>43770</v>
      </c>
      <c r="L179">
        <v>126</v>
      </c>
      <c r="M179" t="s">
        <v>1127</v>
      </c>
      <c r="N179"/>
    </row>
    <row r="180" spans="1:14">
      <c r="A180" t="s">
        <v>64</v>
      </c>
      <c r="B180" t="s">
        <v>837</v>
      </c>
      <c r="C180">
        <v>1802</v>
      </c>
      <c r="D180">
        <v>1810.15</v>
      </c>
      <c r="E180">
        <v>1732.9</v>
      </c>
      <c r="F180">
        <v>1741.25</v>
      </c>
      <c r="G180">
        <v>1741</v>
      </c>
      <c r="H180">
        <v>1806.9</v>
      </c>
      <c r="I180">
        <v>841640</v>
      </c>
      <c r="J180">
        <v>1483491461.6500001</v>
      </c>
      <c r="K180" s="3">
        <v>43770</v>
      </c>
      <c r="L180">
        <v>33868</v>
      </c>
      <c r="M180" t="s">
        <v>1128</v>
      </c>
      <c r="N180"/>
    </row>
    <row r="181" spans="1:14">
      <c r="A181" t="s">
        <v>326</v>
      </c>
      <c r="B181" t="s">
        <v>837</v>
      </c>
      <c r="C181">
        <v>3630</v>
      </c>
      <c r="D181">
        <v>3820</v>
      </c>
      <c r="E181">
        <v>3613.8</v>
      </c>
      <c r="F181">
        <v>3732</v>
      </c>
      <c r="G181">
        <v>3745</v>
      </c>
      <c r="H181">
        <v>3593.9</v>
      </c>
      <c r="I181">
        <v>21084</v>
      </c>
      <c r="J181">
        <v>78908646.349999994</v>
      </c>
      <c r="K181" s="3">
        <v>43770</v>
      </c>
      <c r="L181">
        <v>3735</v>
      </c>
      <c r="M181" t="s">
        <v>1129</v>
      </c>
      <c r="N181"/>
    </row>
    <row r="182" spans="1:14">
      <c r="A182" t="s">
        <v>1130</v>
      </c>
      <c r="B182" t="s">
        <v>837</v>
      </c>
      <c r="C182">
        <v>842</v>
      </c>
      <c r="D182">
        <v>880.05</v>
      </c>
      <c r="E182">
        <v>842</v>
      </c>
      <c r="F182">
        <v>860.35</v>
      </c>
      <c r="G182">
        <v>855.9</v>
      </c>
      <c r="H182">
        <v>849.75</v>
      </c>
      <c r="I182">
        <v>13591</v>
      </c>
      <c r="J182">
        <v>11777503.65</v>
      </c>
      <c r="K182" s="3">
        <v>43770</v>
      </c>
      <c r="L182">
        <v>1255</v>
      </c>
      <c r="M182" t="s">
        <v>1131</v>
      </c>
      <c r="N182"/>
    </row>
    <row r="183" spans="1:14">
      <c r="A183" t="s">
        <v>237</v>
      </c>
      <c r="B183" t="s">
        <v>837</v>
      </c>
      <c r="C183">
        <v>1190</v>
      </c>
      <c r="D183">
        <v>1241.3499999999999</v>
      </c>
      <c r="E183">
        <v>1176</v>
      </c>
      <c r="F183">
        <v>1216.6500000000001</v>
      </c>
      <c r="G183">
        <v>1220</v>
      </c>
      <c r="H183">
        <v>1190.45</v>
      </c>
      <c r="I183">
        <v>329755</v>
      </c>
      <c r="J183">
        <v>401855132.10000002</v>
      </c>
      <c r="K183" s="3">
        <v>43770</v>
      </c>
      <c r="L183">
        <v>16664</v>
      </c>
      <c r="M183" t="s">
        <v>1132</v>
      </c>
      <c r="N183"/>
    </row>
    <row r="184" spans="1:14">
      <c r="A184" t="s">
        <v>1133</v>
      </c>
      <c r="B184" t="s">
        <v>837</v>
      </c>
      <c r="C184">
        <v>2.75</v>
      </c>
      <c r="D184">
        <v>2.85</v>
      </c>
      <c r="E184">
        <v>2.65</v>
      </c>
      <c r="F184">
        <v>2.75</v>
      </c>
      <c r="G184">
        <v>2.7</v>
      </c>
      <c r="H184">
        <v>2.7</v>
      </c>
      <c r="I184">
        <v>377645</v>
      </c>
      <c r="J184">
        <v>1029175.85</v>
      </c>
      <c r="K184" s="3">
        <v>43770</v>
      </c>
      <c r="L184">
        <v>273</v>
      </c>
      <c r="M184" t="s">
        <v>1134</v>
      </c>
      <c r="N184"/>
    </row>
    <row r="185" spans="1:14">
      <c r="A185" t="s">
        <v>1135</v>
      </c>
      <c r="B185" t="s">
        <v>837</v>
      </c>
      <c r="C185">
        <v>7.8</v>
      </c>
      <c r="D185">
        <v>7.8</v>
      </c>
      <c r="E185">
        <v>7.7</v>
      </c>
      <c r="F185">
        <v>7.8</v>
      </c>
      <c r="G185">
        <v>7.8</v>
      </c>
      <c r="H185">
        <v>7.65</v>
      </c>
      <c r="I185">
        <v>54225</v>
      </c>
      <c r="J185">
        <v>417950.5</v>
      </c>
      <c r="K185" s="3">
        <v>43770</v>
      </c>
      <c r="L185">
        <v>19</v>
      </c>
      <c r="M185" t="s">
        <v>1136</v>
      </c>
      <c r="N185"/>
    </row>
    <row r="186" spans="1:14">
      <c r="A186" t="s">
        <v>327</v>
      </c>
      <c r="B186" t="s">
        <v>837</v>
      </c>
      <c r="C186">
        <v>328</v>
      </c>
      <c r="D186">
        <v>343.1</v>
      </c>
      <c r="E186">
        <v>326.95</v>
      </c>
      <c r="F186">
        <v>331.55</v>
      </c>
      <c r="G186">
        <v>330</v>
      </c>
      <c r="H186">
        <v>328.35</v>
      </c>
      <c r="I186">
        <v>82636</v>
      </c>
      <c r="J186">
        <v>27665030.850000001</v>
      </c>
      <c r="K186" s="3">
        <v>43770</v>
      </c>
      <c r="L186">
        <v>3643</v>
      </c>
      <c r="M186" t="s">
        <v>1137</v>
      </c>
      <c r="N186"/>
    </row>
    <row r="187" spans="1:14">
      <c r="A187" t="s">
        <v>1138</v>
      </c>
      <c r="B187" t="s">
        <v>837</v>
      </c>
      <c r="C187">
        <v>12.4</v>
      </c>
      <c r="D187">
        <v>12.4</v>
      </c>
      <c r="E187">
        <v>10.65</v>
      </c>
      <c r="F187">
        <v>11</v>
      </c>
      <c r="G187">
        <v>11</v>
      </c>
      <c r="H187">
        <v>10.85</v>
      </c>
      <c r="I187">
        <v>1838</v>
      </c>
      <c r="J187">
        <v>20129.75</v>
      </c>
      <c r="K187" s="3">
        <v>43770</v>
      </c>
      <c r="L187">
        <v>75</v>
      </c>
      <c r="M187" t="s">
        <v>1139</v>
      </c>
      <c r="N187"/>
    </row>
    <row r="188" spans="1:14">
      <c r="A188" t="s">
        <v>1140</v>
      </c>
      <c r="B188" t="s">
        <v>837</v>
      </c>
      <c r="C188">
        <v>12</v>
      </c>
      <c r="D188">
        <v>12</v>
      </c>
      <c r="E188">
        <v>9.4</v>
      </c>
      <c r="F188">
        <v>11.3</v>
      </c>
      <c r="G188">
        <v>11.4</v>
      </c>
      <c r="H188">
        <v>10.85</v>
      </c>
      <c r="I188">
        <v>108202</v>
      </c>
      <c r="J188">
        <v>1151184.2</v>
      </c>
      <c r="K188" s="3">
        <v>43770</v>
      </c>
      <c r="L188">
        <v>1060</v>
      </c>
      <c r="M188" t="s">
        <v>1141</v>
      </c>
      <c r="N188"/>
    </row>
    <row r="189" spans="1:14">
      <c r="A189" t="s">
        <v>66</v>
      </c>
      <c r="B189" t="s">
        <v>837</v>
      </c>
      <c r="C189">
        <v>118.8</v>
      </c>
      <c r="D189">
        <v>121.75</v>
      </c>
      <c r="E189">
        <v>118.1</v>
      </c>
      <c r="F189">
        <v>120.4</v>
      </c>
      <c r="G189">
        <v>120.25</v>
      </c>
      <c r="H189">
        <v>118.15</v>
      </c>
      <c r="I189">
        <v>8565591</v>
      </c>
      <c r="J189">
        <v>1028102441.15</v>
      </c>
      <c r="K189" s="3">
        <v>43770</v>
      </c>
      <c r="L189">
        <v>37345</v>
      </c>
      <c r="M189" t="s">
        <v>1142</v>
      </c>
      <c r="N189"/>
    </row>
    <row r="190" spans="1:14" hidden="1">
      <c r="A190" t="s">
        <v>319</v>
      </c>
      <c r="B190" t="s">
        <v>837</v>
      </c>
      <c r="C190">
        <v>1029.95</v>
      </c>
      <c r="D190">
        <v>1060</v>
      </c>
      <c r="E190">
        <v>1025</v>
      </c>
      <c r="F190">
        <v>1046.45</v>
      </c>
      <c r="G190">
        <v>1036</v>
      </c>
      <c r="H190">
        <v>1035.6500000000001</v>
      </c>
      <c r="I190">
        <v>564134</v>
      </c>
      <c r="J190">
        <v>588114245.95000005</v>
      </c>
      <c r="K190" s="3">
        <v>43770</v>
      </c>
      <c r="L190">
        <v>20363</v>
      </c>
      <c r="M190" t="s">
        <v>1143</v>
      </c>
      <c r="N190"/>
    </row>
    <row r="191" spans="1:14">
      <c r="A191" t="s">
        <v>1144</v>
      </c>
      <c r="B191" t="s">
        <v>837</v>
      </c>
      <c r="C191">
        <v>54.9</v>
      </c>
      <c r="D191">
        <v>56.7</v>
      </c>
      <c r="E191">
        <v>52.65</v>
      </c>
      <c r="F191">
        <v>53.05</v>
      </c>
      <c r="G191">
        <v>52.65</v>
      </c>
      <c r="H191">
        <v>54.75</v>
      </c>
      <c r="I191">
        <v>708139</v>
      </c>
      <c r="J191">
        <v>38617853.649999999</v>
      </c>
      <c r="K191" s="3">
        <v>43770</v>
      </c>
      <c r="L191">
        <v>3977</v>
      </c>
      <c r="M191" t="s">
        <v>1145</v>
      </c>
      <c r="N191"/>
    </row>
    <row r="192" spans="1:14">
      <c r="A192" t="s">
        <v>67</v>
      </c>
      <c r="B192" t="s">
        <v>837</v>
      </c>
      <c r="C192">
        <v>518.95000000000005</v>
      </c>
      <c r="D192">
        <v>527.65</v>
      </c>
      <c r="E192">
        <v>502.65</v>
      </c>
      <c r="F192">
        <v>508.5</v>
      </c>
      <c r="G192">
        <v>509</v>
      </c>
      <c r="H192">
        <v>526.95000000000005</v>
      </c>
      <c r="I192">
        <v>3824378</v>
      </c>
      <c r="J192">
        <v>1963276656.0999999</v>
      </c>
      <c r="K192" s="3">
        <v>43770</v>
      </c>
      <c r="L192">
        <v>103788</v>
      </c>
      <c r="M192" t="s">
        <v>1146</v>
      </c>
      <c r="N192"/>
    </row>
    <row r="193" spans="1:14">
      <c r="A193" t="s">
        <v>1147</v>
      </c>
      <c r="B193" t="s">
        <v>837</v>
      </c>
      <c r="C193">
        <v>331.1</v>
      </c>
      <c r="D193">
        <v>377</v>
      </c>
      <c r="E193">
        <v>330.15</v>
      </c>
      <c r="F193">
        <v>356.45</v>
      </c>
      <c r="G193">
        <v>357</v>
      </c>
      <c r="H193">
        <v>333</v>
      </c>
      <c r="I193">
        <v>1114311</v>
      </c>
      <c r="J193">
        <v>402184874.10000002</v>
      </c>
      <c r="K193" s="3">
        <v>43770</v>
      </c>
      <c r="L193">
        <v>30484</v>
      </c>
      <c r="M193" t="s">
        <v>1148</v>
      </c>
      <c r="N193"/>
    </row>
    <row r="194" spans="1:14">
      <c r="A194" t="s">
        <v>1149</v>
      </c>
      <c r="B194" t="s">
        <v>837</v>
      </c>
      <c r="C194">
        <v>271.89999999999998</v>
      </c>
      <c r="D194">
        <v>295.5</v>
      </c>
      <c r="E194">
        <v>270.25</v>
      </c>
      <c r="F194">
        <v>295.5</v>
      </c>
      <c r="G194">
        <v>295.5</v>
      </c>
      <c r="H194">
        <v>268.64999999999998</v>
      </c>
      <c r="I194">
        <v>878823</v>
      </c>
      <c r="J194">
        <v>256585635</v>
      </c>
      <c r="K194" s="3">
        <v>43770</v>
      </c>
      <c r="L194">
        <v>7754</v>
      </c>
      <c r="M194" t="s">
        <v>1150</v>
      </c>
      <c r="N194"/>
    </row>
    <row r="195" spans="1:14">
      <c r="A195" t="s">
        <v>1151</v>
      </c>
      <c r="B195" t="s">
        <v>856</v>
      </c>
      <c r="C195">
        <v>2.1</v>
      </c>
      <c r="D195">
        <v>2.1</v>
      </c>
      <c r="E195">
        <v>1.95</v>
      </c>
      <c r="F195">
        <v>2.1</v>
      </c>
      <c r="G195">
        <v>2.1</v>
      </c>
      <c r="H195">
        <v>2</v>
      </c>
      <c r="I195">
        <v>9872</v>
      </c>
      <c r="J195">
        <v>20504.400000000001</v>
      </c>
      <c r="K195" s="3">
        <v>43770</v>
      </c>
      <c r="L195">
        <v>24</v>
      </c>
      <c r="M195" t="s">
        <v>1152</v>
      </c>
      <c r="N195"/>
    </row>
    <row r="196" spans="1:14">
      <c r="A196" t="s">
        <v>1153</v>
      </c>
      <c r="B196" t="s">
        <v>837</v>
      </c>
      <c r="C196">
        <v>33</v>
      </c>
      <c r="D196">
        <v>34</v>
      </c>
      <c r="E196">
        <v>33</v>
      </c>
      <c r="F196">
        <v>33.700000000000003</v>
      </c>
      <c r="G196">
        <v>33.700000000000003</v>
      </c>
      <c r="H196">
        <v>33.200000000000003</v>
      </c>
      <c r="I196">
        <v>85962</v>
      </c>
      <c r="J196">
        <v>2897506.55</v>
      </c>
      <c r="K196" s="3">
        <v>43770</v>
      </c>
      <c r="L196">
        <v>1158</v>
      </c>
      <c r="M196" t="s">
        <v>1154</v>
      </c>
      <c r="N196"/>
    </row>
    <row r="197" spans="1:14">
      <c r="A197" t="s">
        <v>1155</v>
      </c>
      <c r="B197" t="s">
        <v>837</v>
      </c>
      <c r="C197">
        <v>112.8</v>
      </c>
      <c r="D197">
        <v>115</v>
      </c>
      <c r="E197">
        <v>109.05</v>
      </c>
      <c r="F197">
        <v>112.95</v>
      </c>
      <c r="G197">
        <v>111</v>
      </c>
      <c r="H197">
        <v>110.25</v>
      </c>
      <c r="I197">
        <v>12926</v>
      </c>
      <c r="J197">
        <v>1444907.6</v>
      </c>
      <c r="K197" s="3">
        <v>43770</v>
      </c>
      <c r="L197">
        <v>562</v>
      </c>
      <c r="M197" t="s">
        <v>1156</v>
      </c>
      <c r="N197"/>
    </row>
    <row r="198" spans="1:14">
      <c r="A198" t="s">
        <v>1157</v>
      </c>
      <c r="B198" t="s">
        <v>837</v>
      </c>
      <c r="C198">
        <v>19.399999999999999</v>
      </c>
      <c r="D198">
        <v>19.600000000000001</v>
      </c>
      <c r="E198">
        <v>19.05</v>
      </c>
      <c r="F198">
        <v>19.149999999999999</v>
      </c>
      <c r="G198">
        <v>19.149999999999999</v>
      </c>
      <c r="H198">
        <v>19.3</v>
      </c>
      <c r="I198">
        <v>1720</v>
      </c>
      <c r="J198">
        <v>33088.6</v>
      </c>
      <c r="K198" s="3">
        <v>43770</v>
      </c>
      <c r="L198">
        <v>21</v>
      </c>
      <c r="M198" t="s">
        <v>1158</v>
      </c>
      <c r="N198"/>
    </row>
    <row r="199" spans="1:14" hidden="1">
      <c r="A199" t="s">
        <v>1159</v>
      </c>
      <c r="B199" t="s">
        <v>837</v>
      </c>
      <c r="C199">
        <v>20</v>
      </c>
      <c r="D199">
        <v>21.6</v>
      </c>
      <c r="E199">
        <v>19.5</v>
      </c>
      <c r="F199">
        <v>19.850000000000001</v>
      </c>
      <c r="G199">
        <v>19.850000000000001</v>
      </c>
      <c r="H199">
        <v>20.85</v>
      </c>
      <c r="I199">
        <v>1477</v>
      </c>
      <c r="J199">
        <v>29741.45</v>
      </c>
      <c r="K199" s="3">
        <v>43770</v>
      </c>
      <c r="L199">
        <v>11</v>
      </c>
      <c r="M199" t="s">
        <v>1160</v>
      </c>
      <c r="N199"/>
    </row>
    <row r="200" spans="1:14">
      <c r="A200" t="s">
        <v>1161</v>
      </c>
      <c r="B200" t="s">
        <v>837</v>
      </c>
      <c r="C200">
        <v>1.1000000000000001</v>
      </c>
      <c r="D200">
        <v>1.25</v>
      </c>
      <c r="E200">
        <v>1.1000000000000001</v>
      </c>
      <c r="F200">
        <v>1.25</v>
      </c>
      <c r="G200">
        <v>1.25</v>
      </c>
      <c r="H200">
        <v>1.1000000000000001</v>
      </c>
      <c r="I200">
        <v>208098</v>
      </c>
      <c r="J200">
        <v>248025.25</v>
      </c>
      <c r="K200" s="3">
        <v>43770</v>
      </c>
      <c r="L200">
        <v>103</v>
      </c>
      <c r="M200" t="s">
        <v>1162</v>
      </c>
      <c r="N200"/>
    </row>
    <row r="201" spans="1:14">
      <c r="A201" t="s">
        <v>68</v>
      </c>
      <c r="B201" t="s">
        <v>837</v>
      </c>
      <c r="C201">
        <v>451.95</v>
      </c>
      <c r="D201">
        <v>460</v>
      </c>
      <c r="E201">
        <v>448.1</v>
      </c>
      <c r="F201">
        <v>458.75</v>
      </c>
      <c r="G201">
        <v>457.7</v>
      </c>
      <c r="H201">
        <v>453.85</v>
      </c>
      <c r="I201">
        <v>1033117</v>
      </c>
      <c r="J201">
        <v>470974472.60000002</v>
      </c>
      <c r="K201" s="3">
        <v>43770</v>
      </c>
      <c r="L201">
        <v>11971</v>
      </c>
      <c r="M201" t="s">
        <v>1163</v>
      </c>
      <c r="N201"/>
    </row>
    <row r="202" spans="1:14">
      <c r="A202" t="s">
        <v>1164</v>
      </c>
      <c r="B202" t="s">
        <v>837</v>
      </c>
      <c r="C202">
        <v>73.05</v>
      </c>
      <c r="D202">
        <v>79.599999999999994</v>
      </c>
      <c r="E202">
        <v>72.45</v>
      </c>
      <c r="F202">
        <v>77</v>
      </c>
      <c r="G202">
        <v>76.900000000000006</v>
      </c>
      <c r="H202">
        <v>73.05</v>
      </c>
      <c r="I202">
        <v>55613</v>
      </c>
      <c r="J202">
        <v>4241059.0999999996</v>
      </c>
      <c r="K202" s="3">
        <v>43770</v>
      </c>
      <c r="L202">
        <v>869</v>
      </c>
      <c r="M202" t="s">
        <v>1165</v>
      </c>
      <c r="N202"/>
    </row>
    <row r="203" spans="1:14">
      <c r="A203" t="s">
        <v>1166</v>
      </c>
      <c r="B203" t="s">
        <v>837</v>
      </c>
      <c r="C203">
        <v>5800</v>
      </c>
      <c r="D203">
        <v>5835</v>
      </c>
      <c r="E203">
        <v>5660</v>
      </c>
      <c r="F203">
        <v>5758.35</v>
      </c>
      <c r="G203">
        <v>5798</v>
      </c>
      <c r="H203">
        <v>5744.2</v>
      </c>
      <c r="I203">
        <v>1045</v>
      </c>
      <c r="J203">
        <v>6017886.8499999996</v>
      </c>
      <c r="K203" s="3">
        <v>43770</v>
      </c>
      <c r="L203">
        <v>359</v>
      </c>
      <c r="M203" t="s">
        <v>1167</v>
      </c>
      <c r="N203"/>
    </row>
    <row r="204" spans="1:14">
      <c r="A204" t="s">
        <v>1168</v>
      </c>
      <c r="B204" t="s">
        <v>837</v>
      </c>
      <c r="C204">
        <v>33.65</v>
      </c>
      <c r="D204">
        <v>34.4</v>
      </c>
      <c r="E204">
        <v>32.049999999999997</v>
      </c>
      <c r="F204">
        <v>32.65</v>
      </c>
      <c r="G204">
        <v>32.299999999999997</v>
      </c>
      <c r="H204">
        <v>33.5</v>
      </c>
      <c r="I204">
        <v>30625</v>
      </c>
      <c r="J204">
        <v>1014677.85</v>
      </c>
      <c r="K204" s="3">
        <v>43770</v>
      </c>
      <c r="L204">
        <v>149</v>
      </c>
      <c r="M204" t="s">
        <v>1169</v>
      </c>
      <c r="N204"/>
    </row>
    <row r="205" spans="1:14">
      <c r="A205" t="s">
        <v>70</v>
      </c>
      <c r="B205" t="s">
        <v>837</v>
      </c>
      <c r="C205">
        <v>363.35</v>
      </c>
      <c r="D205">
        <v>376.4</v>
      </c>
      <c r="E205">
        <v>363.35</v>
      </c>
      <c r="F205">
        <v>373.05</v>
      </c>
      <c r="G205">
        <v>373.4</v>
      </c>
      <c r="H205">
        <v>374.25</v>
      </c>
      <c r="I205">
        <v>13682012</v>
      </c>
      <c r="J205">
        <v>5082109739.8500004</v>
      </c>
      <c r="K205" s="3">
        <v>43770</v>
      </c>
      <c r="L205">
        <v>86732</v>
      </c>
      <c r="M205" t="s">
        <v>1170</v>
      </c>
      <c r="N205"/>
    </row>
    <row r="206" spans="1:14">
      <c r="A206" t="s">
        <v>71</v>
      </c>
      <c r="B206" t="s">
        <v>837</v>
      </c>
      <c r="C206">
        <v>57</v>
      </c>
      <c r="D206">
        <v>57.7</v>
      </c>
      <c r="E206">
        <v>56.15</v>
      </c>
      <c r="F206">
        <v>56.9</v>
      </c>
      <c r="G206">
        <v>56.9</v>
      </c>
      <c r="H206">
        <v>56.55</v>
      </c>
      <c r="I206">
        <v>19538180</v>
      </c>
      <c r="J206">
        <v>1113999106.5</v>
      </c>
      <c r="K206" s="3">
        <v>43770</v>
      </c>
      <c r="L206">
        <v>47836</v>
      </c>
      <c r="M206" t="s">
        <v>1171</v>
      </c>
      <c r="N206"/>
    </row>
    <row r="207" spans="1:14">
      <c r="A207" t="s">
        <v>1172</v>
      </c>
      <c r="B207" t="s">
        <v>837</v>
      </c>
      <c r="C207">
        <v>24</v>
      </c>
      <c r="D207">
        <v>25.9</v>
      </c>
      <c r="E207">
        <v>23</v>
      </c>
      <c r="F207">
        <v>24.95</v>
      </c>
      <c r="G207">
        <v>24.95</v>
      </c>
      <c r="H207">
        <v>24.1</v>
      </c>
      <c r="I207">
        <v>440</v>
      </c>
      <c r="J207">
        <v>10587.5</v>
      </c>
      <c r="K207" s="3">
        <v>43770</v>
      </c>
      <c r="L207">
        <v>40</v>
      </c>
      <c r="M207" t="s">
        <v>1173</v>
      </c>
      <c r="N207"/>
    </row>
    <row r="208" spans="1:14" hidden="1">
      <c r="A208" t="s">
        <v>1174</v>
      </c>
      <c r="B208" t="s">
        <v>837</v>
      </c>
      <c r="C208">
        <v>136.4</v>
      </c>
      <c r="D208">
        <v>143.19999999999999</v>
      </c>
      <c r="E208">
        <v>136.35</v>
      </c>
      <c r="F208">
        <v>142.94999999999999</v>
      </c>
      <c r="G208">
        <v>143.19999999999999</v>
      </c>
      <c r="H208">
        <v>136.4</v>
      </c>
      <c r="I208">
        <v>2546</v>
      </c>
      <c r="J208">
        <v>358269.2</v>
      </c>
      <c r="K208" s="3">
        <v>43770</v>
      </c>
      <c r="L208">
        <v>88</v>
      </c>
      <c r="M208" t="s">
        <v>1175</v>
      </c>
      <c r="N208"/>
    </row>
    <row r="209" spans="1:14">
      <c r="A209" t="s">
        <v>1176</v>
      </c>
      <c r="B209" t="s">
        <v>856</v>
      </c>
      <c r="C209">
        <v>1.1499999999999999</v>
      </c>
      <c r="D209">
        <v>1.1499999999999999</v>
      </c>
      <c r="E209">
        <v>1.1499999999999999</v>
      </c>
      <c r="F209">
        <v>1.1499999999999999</v>
      </c>
      <c r="G209">
        <v>1.1499999999999999</v>
      </c>
      <c r="H209">
        <v>1.1000000000000001</v>
      </c>
      <c r="I209">
        <v>6030</v>
      </c>
      <c r="J209">
        <v>6934.5</v>
      </c>
      <c r="K209" s="3">
        <v>43770</v>
      </c>
      <c r="L209">
        <v>18</v>
      </c>
      <c r="M209" t="s">
        <v>1177</v>
      </c>
      <c r="N209"/>
    </row>
    <row r="210" spans="1:14">
      <c r="A210" t="s">
        <v>1178</v>
      </c>
      <c r="B210" t="s">
        <v>837</v>
      </c>
      <c r="C210">
        <v>10.25</v>
      </c>
      <c r="D210">
        <v>11</v>
      </c>
      <c r="E210">
        <v>10.25</v>
      </c>
      <c r="F210">
        <v>10.8</v>
      </c>
      <c r="G210">
        <v>10.65</v>
      </c>
      <c r="H210">
        <v>10.35</v>
      </c>
      <c r="I210">
        <v>23421</v>
      </c>
      <c r="J210">
        <v>251183.7</v>
      </c>
      <c r="K210" s="3">
        <v>43770</v>
      </c>
      <c r="L210">
        <v>119</v>
      </c>
      <c r="M210" t="s">
        <v>1179</v>
      </c>
      <c r="N210"/>
    </row>
    <row r="211" spans="1:14">
      <c r="A211" t="s">
        <v>72</v>
      </c>
      <c r="B211" t="s">
        <v>837</v>
      </c>
      <c r="C211">
        <v>246.75</v>
      </c>
      <c r="D211">
        <v>248.5</v>
      </c>
      <c r="E211">
        <v>243</v>
      </c>
      <c r="F211">
        <v>246.25</v>
      </c>
      <c r="G211">
        <v>247</v>
      </c>
      <c r="H211">
        <v>246.1</v>
      </c>
      <c r="I211">
        <v>3805645</v>
      </c>
      <c r="J211">
        <v>936385390.54999995</v>
      </c>
      <c r="K211" s="3">
        <v>43770</v>
      </c>
      <c r="L211">
        <v>25272</v>
      </c>
      <c r="M211" t="s">
        <v>1180</v>
      </c>
      <c r="N211"/>
    </row>
    <row r="212" spans="1:14">
      <c r="A212" t="s">
        <v>3679</v>
      </c>
      <c r="B212" t="s">
        <v>856</v>
      </c>
      <c r="C212">
        <v>4.45</v>
      </c>
      <c r="D212">
        <v>4.6500000000000004</v>
      </c>
      <c r="E212">
        <v>4.25</v>
      </c>
      <c r="F212">
        <v>4.5999999999999996</v>
      </c>
      <c r="G212">
        <v>4.5999999999999996</v>
      </c>
      <c r="H212">
        <v>4.45</v>
      </c>
      <c r="I212">
        <v>4386</v>
      </c>
      <c r="J212">
        <v>19861.25</v>
      </c>
      <c r="K212" s="3">
        <v>43770</v>
      </c>
      <c r="L212">
        <v>30</v>
      </c>
      <c r="M212" t="s">
        <v>3680</v>
      </c>
      <c r="N212"/>
    </row>
    <row r="213" spans="1:14">
      <c r="A213" t="s">
        <v>1181</v>
      </c>
      <c r="B213" t="s">
        <v>837</v>
      </c>
      <c r="C213">
        <v>57.95</v>
      </c>
      <c r="D213">
        <v>64</v>
      </c>
      <c r="E213">
        <v>55</v>
      </c>
      <c r="F213">
        <v>60.4</v>
      </c>
      <c r="G213">
        <v>60.4</v>
      </c>
      <c r="H213">
        <v>56.65</v>
      </c>
      <c r="I213">
        <v>399830</v>
      </c>
      <c r="J213">
        <v>24378269.199999999</v>
      </c>
      <c r="K213" s="3">
        <v>43770</v>
      </c>
      <c r="L213">
        <v>5041</v>
      </c>
      <c r="M213" t="s">
        <v>1182</v>
      </c>
      <c r="N213"/>
    </row>
    <row r="214" spans="1:14">
      <c r="A214" t="s">
        <v>328</v>
      </c>
      <c r="B214" t="s">
        <v>837</v>
      </c>
      <c r="C214">
        <v>573.65</v>
      </c>
      <c r="D214">
        <v>591</v>
      </c>
      <c r="E214">
        <v>568.79999999999995</v>
      </c>
      <c r="F214">
        <v>582.54999999999995</v>
      </c>
      <c r="G214">
        <v>585</v>
      </c>
      <c r="H214">
        <v>569.54999999999995</v>
      </c>
      <c r="I214">
        <v>87777</v>
      </c>
      <c r="J214">
        <v>51135612.649999999</v>
      </c>
      <c r="K214" s="3">
        <v>43770</v>
      </c>
      <c r="L214">
        <v>3604</v>
      </c>
      <c r="M214" t="s">
        <v>1183</v>
      </c>
      <c r="N214"/>
    </row>
    <row r="215" spans="1:14">
      <c r="A215" t="s">
        <v>1184</v>
      </c>
      <c r="B215" t="s">
        <v>837</v>
      </c>
      <c r="C215">
        <v>36.950000000000003</v>
      </c>
      <c r="D215">
        <v>37.5</v>
      </c>
      <c r="E215">
        <v>35.6</v>
      </c>
      <c r="F215">
        <v>36</v>
      </c>
      <c r="G215">
        <v>36.1</v>
      </c>
      <c r="H215">
        <v>35.15</v>
      </c>
      <c r="I215">
        <v>371312</v>
      </c>
      <c r="J215">
        <v>13459846.25</v>
      </c>
      <c r="K215" s="3">
        <v>43770</v>
      </c>
      <c r="L215">
        <v>2355</v>
      </c>
      <c r="M215" t="s">
        <v>1185</v>
      </c>
      <c r="N215"/>
    </row>
    <row r="216" spans="1:14">
      <c r="A216" t="s">
        <v>1186</v>
      </c>
      <c r="B216" t="s">
        <v>837</v>
      </c>
      <c r="C216">
        <v>0.95</v>
      </c>
      <c r="D216">
        <v>0.95</v>
      </c>
      <c r="E216">
        <v>0.85</v>
      </c>
      <c r="F216">
        <v>0.85</v>
      </c>
      <c r="G216">
        <v>0.9</v>
      </c>
      <c r="H216">
        <v>0.9</v>
      </c>
      <c r="I216">
        <v>13473</v>
      </c>
      <c r="J216">
        <v>11774.95</v>
      </c>
      <c r="K216" s="3">
        <v>43770</v>
      </c>
      <c r="L216">
        <v>33</v>
      </c>
      <c r="M216" t="s">
        <v>1187</v>
      </c>
      <c r="N216"/>
    </row>
    <row r="217" spans="1:14">
      <c r="A217" t="s">
        <v>1188</v>
      </c>
      <c r="B217" t="s">
        <v>837</v>
      </c>
      <c r="C217">
        <v>3.55</v>
      </c>
      <c r="D217">
        <v>3.6</v>
      </c>
      <c r="E217">
        <v>3.45</v>
      </c>
      <c r="F217">
        <v>3.5</v>
      </c>
      <c r="G217">
        <v>3.5</v>
      </c>
      <c r="H217">
        <v>3.3</v>
      </c>
      <c r="I217">
        <v>32856</v>
      </c>
      <c r="J217">
        <v>115744.35</v>
      </c>
      <c r="K217" s="3">
        <v>43770</v>
      </c>
      <c r="L217">
        <v>468</v>
      </c>
      <c r="M217" t="s">
        <v>1189</v>
      </c>
      <c r="N217"/>
    </row>
    <row r="218" spans="1:14">
      <c r="A218" t="s">
        <v>330</v>
      </c>
      <c r="B218" t="s">
        <v>837</v>
      </c>
      <c r="C218">
        <v>136.94999999999999</v>
      </c>
      <c r="D218">
        <v>145</v>
      </c>
      <c r="E218">
        <v>136.44999999999999</v>
      </c>
      <c r="F218">
        <v>141.94999999999999</v>
      </c>
      <c r="G218">
        <v>142.30000000000001</v>
      </c>
      <c r="H218">
        <v>136.69999999999999</v>
      </c>
      <c r="I218">
        <v>291214</v>
      </c>
      <c r="J218">
        <v>41297769.200000003</v>
      </c>
      <c r="K218" s="3">
        <v>43770</v>
      </c>
      <c r="L218">
        <v>2672</v>
      </c>
      <c r="M218" t="s">
        <v>1190</v>
      </c>
      <c r="N218"/>
    </row>
    <row r="219" spans="1:14">
      <c r="A219" t="s">
        <v>1191</v>
      </c>
      <c r="B219" t="s">
        <v>837</v>
      </c>
      <c r="C219">
        <v>8.1</v>
      </c>
      <c r="D219">
        <v>8.5</v>
      </c>
      <c r="E219">
        <v>8.1</v>
      </c>
      <c r="F219">
        <v>8.5</v>
      </c>
      <c r="G219">
        <v>8.5</v>
      </c>
      <c r="H219">
        <v>8.1</v>
      </c>
      <c r="I219">
        <v>77975</v>
      </c>
      <c r="J219">
        <v>658281.85</v>
      </c>
      <c r="K219" s="3">
        <v>43770</v>
      </c>
      <c r="L219">
        <v>137</v>
      </c>
      <c r="M219" t="s">
        <v>1192</v>
      </c>
      <c r="N219"/>
    </row>
    <row r="220" spans="1:14">
      <c r="A220" t="s">
        <v>1193</v>
      </c>
      <c r="B220" t="s">
        <v>837</v>
      </c>
      <c r="C220">
        <v>76.95</v>
      </c>
      <c r="D220">
        <v>76.95</v>
      </c>
      <c r="E220">
        <v>72.5</v>
      </c>
      <c r="F220">
        <v>73.7</v>
      </c>
      <c r="G220">
        <v>74</v>
      </c>
      <c r="H220">
        <v>75</v>
      </c>
      <c r="I220">
        <v>13816</v>
      </c>
      <c r="J220">
        <v>1024609.05</v>
      </c>
      <c r="K220" s="3">
        <v>43770</v>
      </c>
      <c r="L220">
        <v>360</v>
      </c>
      <c r="M220" t="s">
        <v>1194</v>
      </c>
      <c r="N220"/>
    </row>
    <row r="221" spans="1:14">
      <c r="A221" t="s">
        <v>3640</v>
      </c>
      <c r="B221" t="s">
        <v>856</v>
      </c>
      <c r="C221">
        <v>0.9</v>
      </c>
      <c r="D221">
        <v>0.9</v>
      </c>
      <c r="E221">
        <v>0.85</v>
      </c>
      <c r="F221">
        <v>0.85</v>
      </c>
      <c r="G221">
        <v>0.85</v>
      </c>
      <c r="H221">
        <v>0.9</v>
      </c>
      <c r="I221">
        <v>2790</v>
      </c>
      <c r="J221">
        <v>2422.25</v>
      </c>
      <c r="K221" s="3">
        <v>43770</v>
      </c>
      <c r="L221">
        <v>14</v>
      </c>
      <c r="M221" t="s">
        <v>3641</v>
      </c>
      <c r="N221"/>
    </row>
    <row r="222" spans="1:14">
      <c r="A222" t="s">
        <v>3449</v>
      </c>
      <c r="B222" t="s">
        <v>856</v>
      </c>
      <c r="C222">
        <v>1.55</v>
      </c>
      <c r="D222">
        <v>1.55</v>
      </c>
      <c r="E222">
        <v>1.55</v>
      </c>
      <c r="F222">
        <v>1.55</v>
      </c>
      <c r="G222">
        <v>1.55</v>
      </c>
      <c r="H222">
        <v>1.6</v>
      </c>
      <c r="I222">
        <v>1093</v>
      </c>
      <c r="J222">
        <v>1694.15</v>
      </c>
      <c r="K222" s="3">
        <v>43770</v>
      </c>
      <c r="L222">
        <v>10</v>
      </c>
      <c r="M222" t="s">
        <v>3450</v>
      </c>
      <c r="N222"/>
    </row>
    <row r="223" spans="1:14">
      <c r="A223" t="s">
        <v>331</v>
      </c>
      <c r="B223" t="s">
        <v>837</v>
      </c>
      <c r="C223">
        <v>2449.9499999999998</v>
      </c>
      <c r="D223">
        <v>2463</v>
      </c>
      <c r="E223">
        <v>2365.5500000000002</v>
      </c>
      <c r="F223">
        <v>2388.0500000000002</v>
      </c>
      <c r="G223">
        <v>2376.5500000000002</v>
      </c>
      <c r="H223">
        <v>2406.6999999999998</v>
      </c>
      <c r="I223">
        <v>22505</v>
      </c>
      <c r="J223">
        <v>54484394.549999997</v>
      </c>
      <c r="K223" s="3">
        <v>43770</v>
      </c>
      <c r="L223">
        <v>2947</v>
      </c>
      <c r="M223" t="s">
        <v>1195</v>
      </c>
      <c r="N223"/>
    </row>
    <row r="224" spans="1:14">
      <c r="A224" t="s">
        <v>332</v>
      </c>
      <c r="B224" t="s">
        <v>837</v>
      </c>
      <c r="C224">
        <v>847.95</v>
      </c>
      <c r="D224">
        <v>852</v>
      </c>
      <c r="E224">
        <v>816.25</v>
      </c>
      <c r="F224">
        <v>821.45</v>
      </c>
      <c r="G224">
        <v>819.45</v>
      </c>
      <c r="H224">
        <v>841.85</v>
      </c>
      <c r="I224">
        <v>34394</v>
      </c>
      <c r="J224">
        <v>28558923.300000001</v>
      </c>
      <c r="K224" s="3">
        <v>43770</v>
      </c>
      <c r="L224">
        <v>3045</v>
      </c>
      <c r="M224" t="s">
        <v>1196</v>
      </c>
      <c r="N224"/>
    </row>
    <row r="225" spans="1:14">
      <c r="A225" t="s">
        <v>1197</v>
      </c>
      <c r="B225" t="s">
        <v>837</v>
      </c>
      <c r="C225">
        <v>76.099999999999994</v>
      </c>
      <c r="D225">
        <v>77.7</v>
      </c>
      <c r="E225">
        <v>75.099999999999994</v>
      </c>
      <c r="F225">
        <v>75.7</v>
      </c>
      <c r="G225">
        <v>75.25</v>
      </c>
      <c r="H225">
        <v>76.849999999999994</v>
      </c>
      <c r="I225">
        <v>131918</v>
      </c>
      <c r="J225">
        <v>10025507.75</v>
      </c>
      <c r="K225" s="3">
        <v>43770</v>
      </c>
      <c r="L225">
        <v>1243</v>
      </c>
      <c r="M225" t="s">
        <v>1198</v>
      </c>
      <c r="N225"/>
    </row>
    <row r="226" spans="1:14" hidden="1">
      <c r="A226" t="s">
        <v>333</v>
      </c>
      <c r="B226" t="s">
        <v>837</v>
      </c>
      <c r="C226">
        <v>81.75</v>
      </c>
      <c r="D226">
        <v>87.6</v>
      </c>
      <c r="E226">
        <v>80.599999999999994</v>
      </c>
      <c r="F226">
        <v>85.55</v>
      </c>
      <c r="G226">
        <v>85.75</v>
      </c>
      <c r="H226">
        <v>81.5</v>
      </c>
      <c r="I226">
        <v>5292709</v>
      </c>
      <c r="J226">
        <v>448927756.75</v>
      </c>
      <c r="K226" s="3">
        <v>43770</v>
      </c>
      <c r="L226">
        <v>27579</v>
      </c>
      <c r="M226" t="s">
        <v>1199</v>
      </c>
      <c r="N226"/>
    </row>
    <row r="227" spans="1:14">
      <c r="A227" t="s">
        <v>813</v>
      </c>
      <c r="B227" t="s">
        <v>837</v>
      </c>
      <c r="C227">
        <v>176</v>
      </c>
      <c r="D227">
        <v>181.7</v>
      </c>
      <c r="E227">
        <v>176</v>
      </c>
      <c r="F227">
        <v>178.85</v>
      </c>
      <c r="G227">
        <v>178.5</v>
      </c>
      <c r="H227">
        <v>175.9</v>
      </c>
      <c r="I227">
        <v>84879</v>
      </c>
      <c r="J227">
        <v>15203631.449999999</v>
      </c>
      <c r="K227" s="3">
        <v>43770</v>
      </c>
      <c r="L227">
        <v>1888</v>
      </c>
      <c r="M227" t="s">
        <v>1200</v>
      </c>
      <c r="N227"/>
    </row>
    <row r="228" spans="1:14">
      <c r="A228" t="s">
        <v>73</v>
      </c>
      <c r="B228" t="s">
        <v>837</v>
      </c>
      <c r="C228">
        <v>15302</v>
      </c>
      <c r="D228">
        <v>15537.15</v>
      </c>
      <c r="E228">
        <v>15252.95</v>
      </c>
      <c r="F228">
        <v>15327.05</v>
      </c>
      <c r="G228">
        <v>15370</v>
      </c>
      <c r="H228">
        <v>15305.35</v>
      </c>
      <c r="I228">
        <v>15871</v>
      </c>
      <c r="J228">
        <v>244206868.15000001</v>
      </c>
      <c r="K228" s="3">
        <v>43770</v>
      </c>
      <c r="L228">
        <v>4609</v>
      </c>
      <c r="M228" t="s">
        <v>1201</v>
      </c>
      <c r="N228"/>
    </row>
    <row r="229" spans="1:14">
      <c r="A229" t="s">
        <v>75</v>
      </c>
      <c r="B229" t="s">
        <v>837</v>
      </c>
      <c r="C229">
        <v>520.04999999999995</v>
      </c>
      <c r="D229">
        <v>525.79999999999995</v>
      </c>
      <c r="E229">
        <v>516</v>
      </c>
      <c r="F229">
        <v>519.4</v>
      </c>
      <c r="G229">
        <v>519.75</v>
      </c>
      <c r="H229">
        <v>526.6</v>
      </c>
      <c r="I229">
        <v>5061143</v>
      </c>
      <c r="J229">
        <v>2631907491.4499998</v>
      </c>
      <c r="K229" s="3">
        <v>43770</v>
      </c>
      <c r="L229">
        <v>63536</v>
      </c>
      <c r="M229" t="s">
        <v>1202</v>
      </c>
      <c r="N229"/>
    </row>
    <row r="230" spans="1:14">
      <c r="A230" t="s">
        <v>1203</v>
      </c>
      <c r="B230" t="s">
        <v>837</v>
      </c>
      <c r="C230">
        <v>19.649999999999999</v>
      </c>
      <c r="D230">
        <v>19.649999999999999</v>
      </c>
      <c r="E230">
        <v>18.95</v>
      </c>
      <c r="F230">
        <v>19.25</v>
      </c>
      <c r="G230">
        <v>19.25</v>
      </c>
      <c r="H230">
        <v>19.350000000000001</v>
      </c>
      <c r="I230">
        <v>71495</v>
      </c>
      <c r="J230">
        <v>1383537.1</v>
      </c>
      <c r="K230" s="3">
        <v>43770</v>
      </c>
      <c r="L230">
        <v>523</v>
      </c>
      <c r="M230" t="s">
        <v>1204</v>
      </c>
      <c r="N230"/>
    </row>
    <row r="231" spans="1:14">
      <c r="A231" t="s">
        <v>1205</v>
      </c>
      <c r="B231" t="s">
        <v>856</v>
      </c>
      <c r="C231">
        <v>3.65</v>
      </c>
      <c r="D231">
        <v>3.8</v>
      </c>
      <c r="E231">
        <v>3.6</v>
      </c>
      <c r="F231">
        <v>3.8</v>
      </c>
      <c r="G231">
        <v>3.8</v>
      </c>
      <c r="H231">
        <v>3.65</v>
      </c>
      <c r="I231">
        <v>34493</v>
      </c>
      <c r="J231">
        <v>128958.15</v>
      </c>
      <c r="K231" s="3">
        <v>43770</v>
      </c>
      <c r="L231">
        <v>71</v>
      </c>
      <c r="M231" t="s">
        <v>1206</v>
      </c>
      <c r="N231"/>
    </row>
    <row r="232" spans="1:14">
      <c r="A232" t="s">
        <v>334</v>
      </c>
      <c r="B232" t="s">
        <v>837</v>
      </c>
      <c r="C232">
        <v>206.25</v>
      </c>
      <c r="D232">
        <v>208.15</v>
      </c>
      <c r="E232">
        <v>199.9</v>
      </c>
      <c r="F232">
        <v>206.4</v>
      </c>
      <c r="G232">
        <v>205.65</v>
      </c>
      <c r="H232">
        <v>206.25</v>
      </c>
      <c r="I232">
        <v>54630</v>
      </c>
      <c r="J232">
        <v>11154436</v>
      </c>
      <c r="K232" s="3">
        <v>43770</v>
      </c>
      <c r="L232">
        <v>4239</v>
      </c>
      <c r="M232" t="s">
        <v>1207</v>
      </c>
      <c r="N232"/>
    </row>
    <row r="233" spans="1:14">
      <c r="A233" t="s">
        <v>76</v>
      </c>
      <c r="B233" t="s">
        <v>837</v>
      </c>
      <c r="C233">
        <v>3295</v>
      </c>
      <c r="D233">
        <v>3295</v>
      </c>
      <c r="E233">
        <v>3236.7</v>
      </c>
      <c r="F233">
        <v>3268.55</v>
      </c>
      <c r="G233">
        <v>3280.55</v>
      </c>
      <c r="H233">
        <v>3266.6</v>
      </c>
      <c r="I233">
        <v>320106</v>
      </c>
      <c r="J233">
        <v>1044621339.5</v>
      </c>
      <c r="K233" s="3">
        <v>43770</v>
      </c>
      <c r="L233">
        <v>31206</v>
      </c>
      <c r="M233" t="s">
        <v>1208</v>
      </c>
      <c r="N233"/>
    </row>
    <row r="234" spans="1:14">
      <c r="A234" t="s">
        <v>1209</v>
      </c>
      <c r="B234" t="s">
        <v>837</v>
      </c>
      <c r="C234">
        <v>64.2</v>
      </c>
      <c r="D234">
        <v>65</v>
      </c>
      <c r="E234">
        <v>63.7</v>
      </c>
      <c r="F234">
        <v>64.5</v>
      </c>
      <c r="G234">
        <v>63.8</v>
      </c>
      <c r="H234">
        <v>64.3</v>
      </c>
      <c r="I234">
        <v>3672</v>
      </c>
      <c r="J234">
        <v>236070.3</v>
      </c>
      <c r="K234" s="3">
        <v>43770</v>
      </c>
      <c r="L234">
        <v>139</v>
      </c>
      <c r="M234" t="s">
        <v>1210</v>
      </c>
      <c r="N234"/>
    </row>
    <row r="235" spans="1:14">
      <c r="A235" t="s">
        <v>1211</v>
      </c>
      <c r="B235" t="s">
        <v>837</v>
      </c>
      <c r="C235">
        <v>33.950000000000003</v>
      </c>
      <c r="D235">
        <v>35.700000000000003</v>
      </c>
      <c r="E235">
        <v>33.549999999999997</v>
      </c>
      <c r="F235">
        <v>34.15</v>
      </c>
      <c r="G235">
        <v>34.299999999999997</v>
      </c>
      <c r="H235">
        <v>33.950000000000003</v>
      </c>
      <c r="I235">
        <v>32521</v>
      </c>
      <c r="J235">
        <v>1131939</v>
      </c>
      <c r="K235" s="3">
        <v>43770</v>
      </c>
      <c r="L235">
        <v>304</v>
      </c>
      <c r="M235" t="s">
        <v>1212</v>
      </c>
      <c r="N235"/>
    </row>
    <row r="236" spans="1:14">
      <c r="A236" t="s">
        <v>320</v>
      </c>
      <c r="B236" t="s">
        <v>837</v>
      </c>
      <c r="C236">
        <v>557.4</v>
      </c>
      <c r="D236">
        <v>558.75</v>
      </c>
      <c r="E236">
        <v>546.5</v>
      </c>
      <c r="F236">
        <v>548.79999999999995</v>
      </c>
      <c r="G236">
        <v>550</v>
      </c>
      <c r="H236">
        <v>554.65</v>
      </c>
      <c r="I236">
        <v>51188</v>
      </c>
      <c r="J236">
        <v>28124805.449999999</v>
      </c>
      <c r="K236" s="3">
        <v>43770</v>
      </c>
      <c r="L236">
        <v>2721</v>
      </c>
      <c r="M236" t="s">
        <v>1213</v>
      </c>
      <c r="N236"/>
    </row>
    <row r="237" spans="1:14">
      <c r="A237" t="s">
        <v>3435</v>
      </c>
      <c r="B237" t="s">
        <v>856</v>
      </c>
      <c r="C237">
        <v>1</v>
      </c>
      <c r="D237">
        <v>1.05</v>
      </c>
      <c r="E237">
        <v>1</v>
      </c>
      <c r="F237">
        <v>1</v>
      </c>
      <c r="G237">
        <v>1</v>
      </c>
      <c r="H237">
        <v>1.05</v>
      </c>
      <c r="I237">
        <v>17788</v>
      </c>
      <c r="J237">
        <v>17823.349999999999</v>
      </c>
      <c r="K237" s="3">
        <v>43770</v>
      </c>
      <c r="L237">
        <v>24</v>
      </c>
      <c r="M237" t="s">
        <v>3436</v>
      </c>
      <c r="N237"/>
    </row>
    <row r="238" spans="1:14">
      <c r="A238" t="s">
        <v>1214</v>
      </c>
      <c r="B238" t="s">
        <v>837</v>
      </c>
      <c r="C238">
        <v>26.75</v>
      </c>
      <c r="D238">
        <v>26.8</v>
      </c>
      <c r="E238">
        <v>25</v>
      </c>
      <c r="F238">
        <v>25.3</v>
      </c>
      <c r="G238">
        <v>25.55</v>
      </c>
      <c r="H238">
        <v>26</v>
      </c>
      <c r="I238">
        <v>6990</v>
      </c>
      <c r="J238">
        <v>179874.25</v>
      </c>
      <c r="K238" s="3">
        <v>43770</v>
      </c>
      <c r="L238">
        <v>200</v>
      </c>
      <c r="M238" t="s">
        <v>1215</v>
      </c>
      <c r="N238"/>
    </row>
    <row r="239" spans="1:14">
      <c r="A239" t="s">
        <v>3497</v>
      </c>
      <c r="B239" t="s">
        <v>837</v>
      </c>
      <c r="C239">
        <v>3570</v>
      </c>
      <c r="D239">
        <v>3599.95</v>
      </c>
      <c r="E239">
        <v>3542</v>
      </c>
      <c r="F239">
        <v>3599.9</v>
      </c>
      <c r="G239">
        <v>3599.9</v>
      </c>
      <c r="H239">
        <v>3570</v>
      </c>
      <c r="I239">
        <v>63</v>
      </c>
      <c r="J239">
        <v>225418.9</v>
      </c>
      <c r="K239" s="3">
        <v>43770</v>
      </c>
      <c r="L239">
        <v>21</v>
      </c>
      <c r="M239" t="s">
        <v>3498</v>
      </c>
      <c r="N239"/>
    </row>
    <row r="240" spans="1:14" hidden="1">
      <c r="A240" t="s">
        <v>1216</v>
      </c>
      <c r="B240" t="s">
        <v>837</v>
      </c>
      <c r="C240">
        <v>129.88999999999999</v>
      </c>
      <c r="D240">
        <v>129.97999999999999</v>
      </c>
      <c r="E240">
        <v>129</v>
      </c>
      <c r="F240">
        <v>129.97999999999999</v>
      </c>
      <c r="G240">
        <v>129.97999999999999</v>
      </c>
      <c r="H240">
        <v>129.78</v>
      </c>
      <c r="I240">
        <v>116</v>
      </c>
      <c r="J240">
        <v>15059.13</v>
      </c>
      <c r="K240" s="3">
        <v>43770</v>
      </c>
      <c r="L240">
        <v>8</v>
      </c>
      <c r="M240" t="s">
        <v>1217</v>
      </c>
      <c r="N240"/>
    </row>
    <row r="241" spans="1:14">
      <c r="A241" t="s">
        <v>329</v>
      </c>
      <c r="B241" t="s">
        <v>837</v>
      </c>
      <c r="C241">
        <v>66.650000000000006</v>
      </c>
      <c r="D241">
        <v>67.5</v>
      </c>
      <c r="E241">
        <v>65.2</v>
      </c>
      <c r="F241">
        <v>66.099999999999994</v>
      </c>
      <c r="G241">
        <v>65.8</v>
      </c>
      <c r="H241">
        <v>66.599999999999994</v>
      </c>
      <c r="I241">
        <v>187740</v>
      </c>
      <c r="J241">
        <v>12501002.85</v>
      </c>
      <c r="K241" s="3">
        <v>43770</v>
      </c>
      <c r="L241">
        <v>2080</v>
      </c>
      <c r="M241" t="s">
        <v>1218</v>
      </c>
      <c r="N241"/>
    </row>
    <row r="242" spans="1:14">
      <c r="A242" t="s">
        <v>1219</v>
      </c>
      <c r="B242" t="s">
        <v>856</v>
      </c>
      <c r="C242">
        <v>1.2</v>
      </c>
      <c r="D242">
        <v>1.3</v>
      </c>
      <c r="E242">
        <v>1.2</v>
      </c>
      <c r="F242">
        <v>1.25</v>
      </c>
      <c r="G242">
        <v>1.25</v>
      </c>
      <c r="H242">
        <v>1.25</v>
      </c>
      <c r="I242">
        <v>24041</v>
      </c>
      <c r="J242">
        <v>29301.65</v>
      </c>
      <c r="K242" s="3">
        <v>43770</v>
      </c>
      <c r="L242">
        <v>27</v>
      </c>
      <c r="M242" t="s">
        <v>1220</v>
      </c>
      <c r="N242"/>
    </row>
    <row r="243" spans="1:14" hidden="1">
      <c r="A243" t="s">
        <v>1221</v>
      </c>
      <c r="B243" t="s">
        <v>837</v>
      </c>
      <c r="C243">
        <v>169.05</v>
      </c>
      <c r="D243">
        <v>188.9</v>
      </c>
      <c r="E243">
        <v>169</v>
      </c>
      <c r="F243">
        <v>183.5</v>
      </c>
      <c r="G243">
        <v>184</v>
      </c>
      <c r="H243">
        <v>168.7</v>
      </c>
      <c r="I243">
        <v>313513</v>
      </c>
      <c r="J243">
        <v>56911411.850000001</v>
      </c>
      <c r="K243" s="3">
        <v>43770</v>
      </c>
      <c r="L243">
        <v>6480</v>
      </c>
      <c r="M243" t="s">
        <v>1222</v>
      </c>
      <c r="N243"/>
    </row>
    <row r="244" spans="1:14">
      <c r="A244" t="s">
        <v>1223</v>
      </c>
      <c r="B244" t="s">
        <v>856</v>
      </c>
      <c r="C244">
        <v>10.5</v>
      </c>
      <c r="D244">
        <v>11</v>
      </c>
      <c r="E244">
        <v>10.5</v>
      </c>
      <c r="F244">
        <v>10.6</v>
      </c>
      <c r="G244">
        <v>10.5</v>
      </c>
      <c r="H244">
        <v>10.5</v>
      </c>
      <c r="I244">
        <v>657</v>
      </c>
      <c r="J244">
        <v>6911.5</v>
      </c>
      <c r="K244" s="3">
        <v>43770</v>
      </c>
      <c r="L244">
        <v>5</v>
      </c>
      <c r="M244" t="s">
        <v>1224</v>
      </c>
      <c r="N244"/>
    </row>
    <row r="245" spans="1:14">
      <c r="A245" t="s">
        <v>1225</v>
      </c>
      <c r="B245" t="s">
        <v>837</v>
      </c>
      <c r="C245">
        <v>20</v>
      </c>
      <c r="D245">
        <v>20.5</v>
      </c>
      <c r="E245">
        <v>19.25</v>
      </c>
      <c r="F245">
        <v>19.899999999999999</v>
      </c>
      <c r="G245">
        <v>19.899999999999999</v>
      </c>
      <c r="H245">
        <v>19.8</v>
      </c>
      <c r="I245">
        <v>25716</v>
      </c>
      <c r="J245">
        <v>509145.75</v>
      </c>
      <c r="K245" s="3">
        <v>43770</v>
      </c>
      <c r="L245">
        <v>179</v>
      </c>
      <c r="M245" t="s">
        <v>1226</v>
      </c>
      <c r="N245"/>
    </row>
    <row r="246" spans="1:14">
      <c r="A246" t="s">
        <v>77</v>
      </c>
      <c r="B246" t="s">
        <v>837</v>
      </c>
      <c r="C246">
        <v>251.95</v>
      </c>
      <c r="D246">
        <v>257.89999999999998</v>
      </c>
      <c r="E246">
        <v>248.5</v>
      </c>
      <c r="F246">
        <v>255.5</v>
      </c>
      <c r="G246">
        <v>255</v>
      </c>
      <c r="H246">
        <v>251.75</v>
      </c>
      <c r="I246">
        <v>672164</v>
      </c>
      <c r="J246">
        <v>171667636.69999999</v>
      </c>
      <c r="K246" s="3">
        <v>43770</v>
      </c>
      <c r="L246">
        <v>10226</v>
      </c>
      <c r="M246" t="s">
        <v>1227</v>
      </c>
      <c r="N246"/>
    </row>
    <row r="247" spans="1:14">
      <c r="A247" t="s">
        <v>1228</v>
      </c>
      <c r="B247" t="s">
        <v>837</v>
      </c>
      <c r="C247">
        <v>19.25</v>
      </c>
      <c r="D247">
        <v>19.25</v>
      </c>
      <c r="E247">
        <v>19.25</v>
      </c>
      <c r="F247">
        <v>19.25</v>
      </c>
      <c r="G247">
        <v>19.25</v>
      </c>
      <c r="H247">
        <v>18.350000000000001</v>
      </c>
      <c r="I247">
        <v>11165</v>
      </c>
      <c r="J247">
        <v>214926.25</v>
      </c>
      <c r="K247" s="3">
        <v>43770</v>
      </c>
      <c r="L247">
        <v>35</v>
      </c>
      <c r="M247" t="s">
        <v>1229</v>
      </c>
      <c r="N247"/>
    </row>
    <row r="248" spans="1:14">
      <c r="A248" t="s">
        <v>738</v>
      </c>
      <c r="B248" t="s">
        <v>837</v>
      </c>
      <c r="C248">
        <v>66.599999999999994</v>
      </c>
      <c r="D248">
        <v>66.8</v>
      </c>
      <c r="E248">
        <v>64.099999999999994</v>
      </c>
      <c r="F248">
        <v>64.55</v>
      </c>
      <c r="G248">
        <v>64.45</v>
      </c>
      <c r="H248">
        <v>65.900000000000006</v>
      </c>
      <c r="I248">
        <v>72683</v>
      </c>
      <c r="J248">
        <v>4720585.9000000004</v>
      </c>
      <c r="K248" s="3">
        <v>43770</v>
      </c>
      <c r="L248">
        <v>1296</v>
      </c>
      <c r="M248" t="s">
        <v>1230</v>
      </c>
      <c r="N248"/>
    </row>
    <row r="249" spans="1:14">
      <c r="A249" t="s">
        <v>78</v>
      </c>
      <c r="B249" t="s">
        <v>837</v>
      </c>
      <c r="C249">
        <v>203.7</v>
      </c>
      <c r="D249">
        <v>209.9</v>
      </c>
      <c r="E249">
        <v>202.6</v>
      </c>
      <c r="F249">
        <v>207.1</v>
      </c>
      <c r="G249">
        <v>206.45</v>
      </c>
      <c r="H249">
        <v>203.55</v>
      </c>
      <c r="I249">
        <v>8367769</v>
      </c>
      <c r="J249">
        <v>1734192758.95</v>
      </c>
      <c r="K249" s="3">
        <v>43770</v>
      </c>
      <c r="L249">
        <v>42171</v>
      </c>
      <c r="M249" t="s">
        <v>1231</v>
      </c>
      <c r="N249"/>
    </row>
    <row r="250" spans="1:14">
      <c r="A250" t="s">
        <v>339</v>
      </c>
      <c r="B250" t="s">
        <v>837</v>
      </c>
      <c r="C250">
        <v>396</v>
      </c>
      <c r="D250">
        <v>409.7</v>
      </c>
      <c r="E250">
        <v>394.5</v>
      </c>
      <c r="F250">
        <v>405.55</v>
      </c>
      <c r="G250">
        <v>406</v>
      </c>
      <c r="H250">
        <v>394.8</v>
      </c>
      <c r="I250">
        <v>394654</v>
      </c>
      <c r="J250">
        <v>159023124.65000001</v>
      </c>
      <c r="K250" s="3">
        <v>43770</v>
      </c>
      <c r="L250">
        <v>20497</v>
      </c>
      <c r="M250" t="s">
        <v>1232</v>
      </c>
      <c r="N250"/>
    </row>
    <row r="251" spans="1:14" hidden="1">
      <c r="A251" t="s">
        <v>1233</v>
      </c>
      <c r="B251" t="s">
        <v>837</v>
      </c>
      <c r="C251">
        <v>208</v>
      </c>
      <c r="D251">
        <v>218.9</v>
      </c>
      <c r="E251">
        <v>200.15</v>
      </c>
      <c r="F251">
        <v>211.45</v>
      </c>
      <c r="G251">
        <v>213.2</v>
      </c>
      <c r="H251">
        <v>208</v>
      </c>
      <c r="I251">
        <v>12148</v>
      </c>
      <c r="J251">
        <v>2545603</v>
      </c>
      <c r="K251" s="3">
        <v>43770</v>
      </c>
      <c r="L251">
        <v>365</v>
      </c>
      <c r="M251" t="s">
        <v>1234</v>
      </c>
      <c r="N251"/>
    </row>
    <row r="252" spans="1:14">
      <c r="A252" t="s">
        <v>1235</v>
      </c>
      <c r="B252" t="s">
        <v>837</v>
      </c>
      <c r="C252">
        <v>214.45</v>
      </c>
      <c r="D252">
        <v>239</v>
      </c>
      <c r="E252">
        <v>210</v>
      </c>
      <c r="F252">
        <v>230.2</v>
      </c>
      <c r="G252">
        <v>226.5</v>
      </c>
      <c r="H252">
        <v>213</v>
      </c>
      <c r="I252">
        <v>270632</v>
      </c>
      <c r="J252">
        <v>61820360.700000003</v>
      </c>
      <c r="K252" s="3">
        <v>43770</v>
      </c>
      <c r="L252">
        <v>8595</v>
      </c>
      <c r="M252" t="s">
        <v>1236</v>
      </c>
      <c r="N252"/>
    </row>
    <row r="253" spans="1:14">
      <c r="A253" t="s">
        <v>340</v>
      </c>
      <c r="B253" t="s">
        <v>837</v>
      </c>
      <c r="C253">
        <v>432.95</v>
      </c>
      <c r="D253">
        <v>439</v>
      </c>
      <c r="E253">
        <v>415</v>
      </c>
      <c r="F253">
        <v>416.2</v>
      </c>
      <c r="G253">
        <v>415.7</v>
      </c>
      <c r="H253">
        <v>429.5</v>
      </c>
      <c r="I253">
        <v>65702</v>
      </c>
      <c r="J253">
        <v>28056719.949999999</v>
      </c>
      <c r="K253" s="3">
        <v>43770</v>
      </c>
      <c r="L253">
        <v>3239</v>
      </c>
      <c r="M253" t="s">
        <v>1237</v>
      </c>
      <c r="N253"/>
    </row>
    <row r="254" spans="1:14">
      <c r="A254" t="s">
        <v>3555</v>
      </c>
      <c r="B254" t="s">
        <v>856</v>
      </c>
      <c r="C254">
        <v>73.8</v>
      </c>
      <c r="D254">
        <v>79.900000000000006</v>
      </c>
      <c r="E254">
        <v>73.8</v>
      </c>
      <c r="F254">
        <v>79.8</v>
      </c>
      <c r="G254">
        <v>79.8</v>
      </c>
      <c r="H254">
        <v>77.650000000000006</v>
      </c>
      <c r="I254">
        <v>170</v>
      </c>
      <c r="J254">
        <v>13178.8</v>
      </c>
      <c r="K254" s="3">
        <v>43770</v>
      </c>
      <c r="L254">
        <v>9</v>
      </c>
      <c r="M254" t="s">
        <v>3556</v>
      </c>
      <c r="N254"/>
    </row>
    <row r="255" spans="1:14">
      <c r="A255" t="s">
        <v>342</v>
      </c>
      <c r="B255" t="s">
        <v>837</v>
      </c>
      <c r="C255">
        <v>323</v>
      </c>
      <c r="D255">
        <v>339.9</v>
      </c>
      <c r="E255">
        <v>318</v>
      </c>
      <c r="F255">
        <v>326.5</v>
      </c>
      <c r="G255">
        <v>325.14999999999998</v>
      </c>
      <c r="H255">
        <v>320.64999999999998</v>
      </c>
      <c r="I255">
        <v>88276</v>
      </c>
      <c r="J255">
        <v>29047590.350000001</v>
      </c>
      <c r="K255" s="3">
        <v>43770</v>
      </c>
      <c r="L255">
        <v>3226</v>
      </c>
      <c r="M255" t="s">
        <v>1238</v>
      </c>
      <c r="N255"/>
    </row>
    <row r="256" spans="1:14">
      <c r="A256" t="s">
        <v>1239</v>
      </c>
      <c r="B256" t="s">
        <v>837</v>
      </c>
      <c r="C256">
        <v>117</v>
      </c>
      <c r="D256">
        <v>117</v>
      </c>
      <c r="E256">
        <v>112</v>
      </c>
      <c r="F256">
        <v>112.35</v>
      </c>
      <c r="G256">
        <v>113</v>
      </c>
      <c r="H256">
        <v>112.5</v>
      </c>
      <c r="I256">
        <v>15610</v>
      </c>
      <c r="J256">
        <v>1760537.15</v>
      </c>
      <c r="K256" s="3">
        <v>43770</v>
      </c>
      <c r="L256">
        <v>264</v>
      </c>
      <c r="M256" t="s">
        <v>1240</v>
      </c>
      <c r="N256"/>
    </row>
    <row r="257" spans="1:14" hidden="1">
      <c r="A257" t="s">
        <v>335</v>
      </c>
      <c r="B257" t="s">
        <v>837</v>
      </c>
      <c r="C257">
        <v>534.9</v>
      </c>
      <c r="D257">
        <v>536</v>
      </c>
      <c r="E257">
        <v>530</v>
      </c>
      <c r="F257">
        <v>535</v>
      </c>
      <c r="G257">
        <v>535</v>
      </c>
      <c r="H257">
        <v>530.70000000000005</v>
      </c>
      <c r="I257">
        <v>84242</v>
      </c>
      <c r="J257">
        <v>45060335.049999997</v>
      </c>
      <c r="K257" s="3">
        <v>43770</v>
      </c>
      <c r="L257">
        <v>2767</v>
      </c>
      <c r="M257" t="s">
        <v>1241</v>
      </c>
      <c r="N257"/>
    </row>
    <row r="258" spans="1:14">
      <c r="A258" t="s">
        <v>1242</v>
      </c>
      <c r="B258" t="s">
        <v>856</v>
      </c>
      <c r="C258">
        <v>0.5</v>
      </c>
      <c r="D258">
        <v>0.5</v>
      </c>
      <c r="E258">
        <v>0.5</v>
      </c>
      <c r="F258">
        <v>0.5</v>
      </c>
      <c r="G258">
        <v>0.5</v>
      </c>
      <c r="H258">
        <v>0.45</v>
      </c>
      <c r="I258">
        <v>143527</v>
      </c>
      <c r="J258">
        <v>71763.5</v>
      </c>
      <c r="K258" s="3">
        <v>43770</v>
      </c>
      <c r="L258">
        <v>55</v>
      </c>
      <c r="M258" t="s">
        <v>1243</v>
      </c>
      <c r="N258"/>
    </row>
    <row r="259" spans="1:14">
      <c r="A259" t="s">
        <v>79</v>
      </c>
      <c r="B259" t="s">
        <v>837</v>
      </c>
      <c r="C259">
        <v>152.15</v>
      </c>
      <c r="D259">
        <v>157</v>
      </c>
      <c r="E259">
        <v>151.5</v>
      </c>
      <c r="F259">
        <v>155.05000000000001</v>
      </c>
      <c r="G259">
        <v>155.05000000000001</v>
      </c>
      <c r="H259">
        <v>152.15</v>
      </c>
      <c r="I259">
        <v>1567869</v>
      </c>
      <c r="J259">
        <v>242844550.80000001</v>
      </c>
      <c r="K259" s="3">
        <v>43770</v>
      </c>
      <c r="L259">
        <v>16779</v>
      </c>
      <c r="M259" t="s">
        <v>1244</v>
      </c>
      <c r="N259"/>
    </row>
    <row r="260" spans="1:14">
      <c r="A260" t="s">
        <v>1245</v>
      </c>
      <c r="B260" t="s">
        <v>837</v>
      </c>
      <c r="C260">
        <v>3.55</v>
      </c>
      <c r="D260">
        <v>3.55</v>
      </c>
      <c r="E260">
        <v>3.35</v>
      </c>
      <c r="F260">
        <v>3.55</v>
      </c>
      <c r="G260">
        <v>3.55</v>
      </c>
      <c r="H260">
        <v>3.4</v>
      </c>
      <c r="I260">
        <v>46644</v>
      </c>
      <c r="J260">
        <v>164692.04999999999</v>
      </c>
      <c r="K260" s="3">
        <v>43770</v>
      </c>
      <c r="L260">
        <v>82</v>
      </c>
      <c r="M260" t="s">
        <v>1246</v>
      </c>
      <c r="N260"/>
    </row>
    <row r="261" spans="1:14">
      <c r="A261" t="s">
        <v>336</v>
      </c>
      <c r="B261" t="s">
        <v>837</v>
      </c>
      <c r="C261">
        <v>210.6</v>
      </c>
      <c r="D261">
        <v>215.8</v>
      </c>
      <c r="E261">
        <v>207</v>
      </c>
      <c r="F261">
        <v>211.9</v>
      </c>
      <c r="G261">
        <v>211.9</v>
      </c>
      <c r="H261">
        <v>207</v>
      </c>
      <c r="I261">
        <v>140353</v>
      </c>
      <c r="J261">
        <v>29755368.699999999</v>
      </c>
      <c r="K261" s="3">
        <v>43770</v>
      </c>
      <c r="L261">
        <v>7155</v>
      </c>
      <c r="M261" t="s">
        <v>1247</v>
      </c>
      <c r="N261"/>
    </row>
    <row r="262" spans="1:14">
      <c r="A262" t="s">
        <v>345</v>
      </c>
      <c r="B262" t="s">
        <v>837</v>
      </c>
      <c r="C262">
        <v>233.65</v>
      </c>
      <c r="D262">
        <v>236.7</v>
      </c>
      <c r="E262">
        <v>228</v>
      </c>
      <c r="F262">
        <v>234.3</v>
      </c>
      <c r="G262">
        <v>234.1</v>
      </c>
      <c r="H262">
        <v>232.5</v>
      </c>
      <c r="I262">
        <v>461052</v>
      </c>
      <c r="J262">
        <v>107542989.90000001</v>
      </c>
      <c r="K262" s="3">
        <v>43770</v>
      </c>
      <c r="L262">
        <v>7070</v>
      </c>
      <c r="M262" t="s">
        <v>1248</v>
      </c>
      <c r="N262"/>
    </row>
    <row r="263" spans="1:14">
      <c r="A263" t="s">
        <v>343</v>
      </c>
      <c r="B263" t="s">
        <v>837</v>
      </c>
      <c r="C263">
        <v>1020</v>
      </c>
      <c r="D263">
        <v>1037</v>
      </c>
      <c r="E263">
        <v>983.25</v>
      </c>
      <c r="F263">
        <v>1004.2</v>
      </c>
      <c r="G263">
        <v>1001.6</v>
      </c>
      <c r="H263">
        <v>1008.8</v>
      </c>
      <c r="I263">
        <v>530186</v>
      </c>
      <c r="J263">
        <v>543331963.60000002</v>
      </c>
      <c r="K263" s="3">
        <v>43770</v>
      </c>
      <c r="L263">
        <v>16962</v>
      </c>
      <c r="M263" t="s">
        <v>1249</v>
      </c>
      <c r="N263"/>
    </row>
    <row r="264" spans="1:14">
      <c r="A264" t="s">
        <v>1250</v>
      </c>
      <c r="B264" t="s">
        <v>837</v>
      </c>
      <c r="C264">
        <v>13.8</v>
      </c>
      <c r="D264">
        <v>14.25</v>
      </c>
      <c r="E264">
        <v>13.25</v>
      </c>
      <c r="F264">
        <v>13.6</v>
      </c>
      <c r="G264">
        <v>13.6</v>
      </c>
      <c r="H264">
        <v>13.75</v>
      </c>
      <c r="I264">
        <v>65582</v>
      </c>
      <c r="J264">
        <v>891094.2</v>
      </c>
      <c r="K264" s="3">
        <v>43770</v>
      </c>
      <c r="L264">
        <v>203</v>
      </c>
      <c r="M264" t="s">
        <v>1251</v>
      </c>
      <c r="N264"/>
    </row>
    <row r="265" spans="1:14">
      <c r="A265" t="s">
        <v>1252</v>
      </c>
      <c r="B265" t="s">
        <v>837</v>
      </c>
      <c r="C265">
        <v>5.25</v>
      </c>
      <c r="D265">
        <v>5.25</v>
      </c>
      <c r="E265">
        <v>5.25</v>
      </c>
      <c r="F265">
        <v>5.25</v>
      </c>
      <c r="G265">
        <v>5.25</v>
      </c>
      <c r="H265">
        <v>5</v>
      </c>
      <c r="I265">
        <v>26517</v>
      </c>
      <c r="J265">
        <v>139214.25</v>
      </c>
      <c r="K265" s="3">
        <v>43770</v>
      </c>
      <c r="L265">
        <v>18</v>
      </c>
      <c r="M265" t="s">
        <v>1253</v>
      </c>
      <c r="N265"/>
    </row>
    <row r="266" spans="1:14">
      <c r="A266" t="s">
        <v>1254</v>
      </c>
      <c r="B266" t="s">
        <v>856</v>
      </c>
      <c r="C266">
        <v>3.15</v>
      </c>
      <c r="D266">
        <v>3.35</v>
      </c>
      <c r="E266">
        <v>3.05</v>
      </c>
      <c r="F266">
        <v>3.15</v>
      </c>
      <c r="G266">
        <v>3.1</v>
      </c>
      <c r="H266">
        <v>3.2</v>
      </c>
      <c r="I266">
        <v>18086</v>
      </c>
      <c r="J266">
        <v>57448.95</v>
      </c>
      <c r="K266" s="3">
        <v>43770</v>
      </c>
      <c r="L266">
        <v>45</v>
      </c>
      <c r="M266" t="s">
        <v>1255</v>
      </c>
      <c r="N266"/>
    </row>
    <row r="267" spans="1:14">
      <c r="A267" t="s">
        <v>1256</v>
      </c>
      <c r="B267" t="s">
        <v>837</v>
      </c>
      <c r="C267">
        <v>182</v>
      </c>
      <c r="D267">
        <v>186</v>
      </c>
      <c r="E267">
        <v>181.8</v>
      </c>
      <c r="F267">
        <v>183.65</v>
      </c>
      <c r="G267">
        <v>182.5</v>
      </c>
      <c r="H267">
        <v>181.45</v>
      </c>
      <c r="I267">
        <v>31199</v>
      </c>
      <c r="J267">
        <v>5730370.2000000002</v>
      </c>
      <c r="K267" s="3">
        <v>43770</v>
      </c>
      <c r="L267">
        <v>685</v>
      </c>
      <c r="M267" t="s">
        <v>1257</v>
      </c>
      <c r="N267"/>
    </row>
    <row r="268" spans="1:14">
      <c r="A268" t="s">
        <v>1258</v>
      </c>
      <c r="B268" t="s">
        <v>837</v>
      </c>
      <c r="C268">
        <v>2.65</v>
      </c>
      <c r="D268">
        <v>2.85</v>
      </c>
      <c r="E268">
        <v>2.65</v>
      </c>
      <c r="F268">
        <v>2.75</v>
      </c>
      <c r="G268">
        <v>2.7</v>
      </c>
      <c r="H268">
        <v>2.7</v>
      </c>
      <c r="I268">
        <v>46236</v>
      </c>
      <c r="J268">
        <v>128193.85</v>
      </c>
      <c r="K268" s="3">
        <v>43770</v>
      </c>
      <c r="L268">
        <v>64</v>
      </c>
      <c r="M268" t="s">
        <v>1259</v>
      </c>
      <c r="N268"/>
    </row>
    <row r="269" spans="1:14">
      <c r="A269" t="s">
        <v>344</v>
      </c>
      <c r="B269" t="s">
        <v>837</v>
      </c>
      <c r="C269">
        <v>23.3</v>
      </c>
      <c r="D269">
        <v>24.8</v>
      </c>
      <c r="E269">
        <v>23.3</v>
      </c>
      <c r="F269">
        <v>23.75</v>
      </c>
      <c r="G269">
        <v>23.75</v>
      </c>
      <c r="H269">
        <v>22.8</v>
      </c>
      <c r="I269">
        <v>3364003</v>
      </c>
      <c r="J269">
        <v>80754334.150000006</v>
      </c>
      <c r="K269" s="3">
        <v>43770</v>
      </c>
      <c r="L269">
        <v>9023</v>
      </c>
      <c r="M269" t="s">
        <v>1260</v>
      </c>
      <c r="N269"/>
    </row>
    <row r="270" spans="1:14" hidden="1">
      <c r="A270" t="s">
        <v>1261</v>
      </c>
      <c r="B270" t="s">
        <v>837</v>
      </c>
      <c r="C270">
        <v>21.8</v>
      </c>
      <c r="D270">
        <v>22.4</v>
      </c>
      <c r="E270">
        <v>19.649999999999999</v>
      </c>
      <c r="F270">
        <v>20.8</v>
      </c>
      <c r="G270">
        <v>20.75</v>
      </c>
      <c r="H270">
        <v>22.35</v>
      </c>
      <c r="I270">
        <v>350401</v>
      </c>
      <c r="J270">
        <v>7510860.0999999996</v>
      </c>
      <c r="K270" s="3">
        <v>43770</v>
      </c>
      <c r="L270">
        <v>1578</v>
      </c>
      <c r="M270" t="s">
        <v>1262</v>
      </c>
      <c r="N270"/>
    </row>
    <row r="271" spans="1:14">
      <c r="A271" t="s">
        <v>1263</v>
      </c>
      <c r="B271" t="s">
        <v>837</v>
      </c>
      <c r="C271">
        <v>415</v>
      </c>
      <c r="D271">
        <v>420.95</v>
      </c>
      <c r="E271">
        <v>404</v>
      </c>
      <c r="F271">
        <v>406.1</v>
      </c>
      <c r="G271">
        <v>405.6</v>
      </c>
      <c r="H271">
        <v>414.15</v>
      </c>
      <c r="I271">
        <v>329</v>
      </c>
      <c r="J271">
        <v>134528.20000000001</v>
      </c>
      <c r="K271" s="3">
        <v>43770</v>
      </c>
      <c r="L271">
        <v>83</v>
      </c>
      <c r="M271" t="s">
        <v>1264</v>
      </c>
      <c r="N271"/>
    </row>
    <row r="272" spans="1:14">
      <c r="A272" t="s">
        <v>346</v>
      </c>
      <c r="B272" t="s">
        <v>837</v>
      </c>
      <c r="C272">
        <v>164.6</v>
      </c>
      <c r="D272">
        <v>169.5</v>
      </c>
      <c r="E272">
        <v>163.15</v>
      </c>
      <c r="F272">
        <v>168.7</v>
      </c>
      <c r="G272">
        <v>169.25</v>
      </c>
      <c r="H272">
        <v>163.19999999999999</v>
      </c>
      <c r="I272">
        <v>166217</v>
      </c>
      <c r="J272">
        <v>27851280.949999999</v>
      </c>
      <c r="K272" s="3">
        <v>43770</v>
      </c>
      <c r="L272">
        <v>3779</v>
      </c>
      <c r="M272" t="s">
        <v>1265</v>
      </c>
      <c r="N272"/>
    </row>
    <row r="273" spans="1:14">
      <c r="A273" t="s">
        <v>81</v>
      </c>
      <c r="B273" t="s">
        <v>837</v>
      </c>
      <c r="C273">
        <v>423.6</v>
      </c>
      <c r="D273">
        <v>426.95</v>
      </c>
      <c r="E273">
        <v>405.45</v>
      </c>
      <c r="F273">
        <v>410.55</v>
      </c>
      <c r="G273">
        <v>411</v>
      </c>
      <c r="H273">
        <v>422.4</v>
      </c>
      <c r="I273">
        <v>785467</v>
      </c>
      <c r="J273">
        <v>325364279.14999998</v>
      </c>
      <c r="K273" s="3">
        <v>43770</v>
      </c>
      <c r="L273">
        <v>13104</v>
      </c>
      <c r="M273" t="s">
        <v>1266</v>
      </c>
      <c r="N273"/>
    </row>
    <row r="274" spans="1:14">
      <c r="A274" t="s">
        <v>347</v>
      </c>
      <c r="B274" t="s">
        <v>837</v>
      </c>
      <c r="C274">
        <v>2684.15</v>
      </c>
      <c r="D274">
        <v>2715</v>
      </c>
      <c r="E274">
        <v>2670</v>
      </c>
      <c r="F274">
        <v>2701.75</v>
      </c>
      <c r="G274">
        <v>2698</v>
      </c>
      <c r="H274">
        <v>2684.15</v>
      </c>
      <c r="I274">
        <v>2914</v>
      </c>
      <c r="J274">
        <v>7838528.4000000004</v>
      </c>
      <c r="K274" s="3">
        <v>43770</v>
      </c>
      <c r="L274">
        <v>677</v>
      </c>
      <c r="M274" t="s">
        <v>1267</v>
      </c>
      <c r="N274"/>
    </row>
    <row r="275" spans="1:14">
      <c r="A275" t="s">
        <v>1268</v>
      </c>
      <c r="B275" t="s">
        <v>837</v>
      </c>
      <c r="C275">
        <v>20.350000000000001</v>
      </c>
      <c r="D275">
        <v>21.05</v>
      </c>
      <c r="E275">
        <v>19.850000000000001</v>
      </c>
      <c r="F275">
        <v>20.6</v>
      </c>
      <c r="G275">
        <v>20.65</v>
      </c>
      <c r="H275">
        <v>20.350000000000001</v>
      </c>
      <c r="I275">
        <v>711255</v>
      </c>
      <c r="J275">
        <v>14741241.550000001</v>
      </c>
      <c r="K275" s="3">
        <v>43770</v>
      </c>
      <c r="L275">
        <v>809</v>
      </c>
      <c r="M275" t="s">
        <v>1269</v>
      </c>
      <c r="N275"/>
    </row>
    <row r="276" spans="1:14">
      <c r="A276" t="s">
        <v>82</v>
      </c>
      <c r="B276" t="s">
        <v>837</v>
      </c>
      <c r="C276">
        <v>801.95</v>
      </c>
      <c r="D276">
        <v>811.35</v>
      </c>
      <c r="E276">
        <v>798</v>
      </c>
      <c r="F276">
        <v>800.25</v>
      </c>
      <c r="G276">
        <v>799.1</v>
      </c>
      <c r="H276">
        <v>798.3</v>
      </c>
      <c r="I276">
        <v>179150</v>
      </c>
      <c r="J276">
        <v>143929136.40000001</v>
      </c>
      <c r="K276" s="3">
        <v>43770</v>
      </c>
      <c r="L276">
        <v>4397</v>
      </c>
      <c r="M276" t="s">
        <v>1270</v>
      </c>
      <c r="N276"/>
    </row>
    <row r="277" spans="1:14">
      <c r="A277" t="s">
        <v>1271</v>
      </c>
      <c r="B277" t="s">
        <v>837</v>
      </c>
      <c r="C277">
        <v>344</v>
      </c>
      <c r="D277">
        <v>352</v>
      </c>
      <c r="E277">
        <v>341.6</v>
      </c>
      <c r="F277">
        <v>347.85</v>
      </c>
      <c r="G277">
        <v>348.95</v>
      </c>
      <c r="H277">
        <v>344.75</v>
      </c>
      <c r="I277">
        <v>17381</v>
      </c>
      <c r="J277">
        <v>6038899.5999999996</v>
      </c>
      <c r="K277" s="3">
        <v>43770</v>
      </c>
      <c r="L277">
        <v>585</v>
      </c>
      <c r="M277" t="s">
        <v>1272</v>
      </c>
      <c r="N277"/>
    </row>
    <row r="278" spans="1:14">
      <c r="A278" t="s">
        <v>341</v>
      </c>
      <c r="B278" t="s">
        <v>837</v>
      </c>
      <c r="C278">
        <v>200.05</v>
      </c>
      <c r="D278">
        <v>203.1</v>
      </c>
      <c r="E278">
        <v>198.05</v>
      </c>
      <c r="F278">
        <v>201.25</v>
      </c>
      <c r="G278">
        <v>200</v>
      </c>
      <c r="H278">
        <v>199.7</v>
      </c>
      <c r="I278">
        <v>353032</v>
      </c>
      <c r="J278">
        <v>70320149.900000006</v>
      </c>
      <c r="K278" s="3">
        <v>43770</v>
      </c>
      <c r="L278">
        <v>4108</v>
      </c>
      <c r="M278" t="s">
        <v>1273</v>
      </c>
      <c r="N278"/>
    </row>
    <row r="279" spans="1:14">
      <c r="A279" t="s">
        <v>337</v>
      </c>
      <c r="B279" t="s">
        <v>837</v>
      </c>
      <c r="C279">
        <v>14.55</v>
      </c>
      <c r="D279">
        <v>14.65</v>
      </c>
      <c r="E279">
        <v>13.75</v>
      </c>
      <c r="F279">
        <v>13.9</v>
      </c>
      <c r="G279">
        <v>13.95</v>
      </c>
      <c r="H279">
        <v>14.45</v>
      </c>
      <c r="I279">
        <v>1267309</v>
      </c>
      <c r="J279">
        <v>17786118.100000001</v>
      </c>
      <c r="K279" s="3">
        <v>43770</v>
      </c>
      <c r="L279">
        <v>2393</v>
      </c>
      <c r="M279" t="s">
        <v>1274</v>
      </c>
      <c r="N279"/>
    </row>
    <row r="280" spans="1:14">
      <c r="A280" t="s">
        <v>348</v>
      </c>
      <c r="B280" t="s">
        <v>837</v>
      </c>
      <c r="C280">
        <v>317.75</v>
      </c>
      <c r="D280">
        <v>340</v>
      </c>
      <c r="E280">
        <v>317.75</v>
      </c>
      <c r="F280">
        <v>331.6</v>
      </c>
      <c r="G280">
        <v>340</v>
      </c>
      <c r="H280">
        <v>325.5</v>
      </c>
      <c r="I280">
        <v>6459</v>
      </c>
      <c r="J280">
        <v>2107147.9500000002</v>
      </c>
      <c r="K280" s="3">
        <v>43770</v>
      </c>
      <c r="L280">
        <v>422</v>
      </c>
      <c r="M280" t="s">
        <v>1275</v>
      </c>
      <c r="N280"/>
    </row>
    <row r="281" spans="1:14">
      <c r="A281" t="s">
        <v>349</v>
      </c>
      <c r="B281" t="s">
        <v>837</v>
      </c>
      <c r="C281">
        <v>171</v>
      </c>
      <c r="D281">
        <v>174.25</v>
      </c>
      <c r="E281">
        <v>168.25</v>
      </c>
      <c r="F281">
        <v>170.2</v>
      </c>
      <c r="G281">
        <v>170.05</v>
      </c>
      <c r="H281">
        <v>170.35</v>
      </c>
      <c r="I281">
        <v>1033564</v>
      </c>
      <c r="J281">
        <v>175974444.25</v>
      </c>
      <c r="K281" s="3">
        <v>43770</v>
      </c>
      <c r="L281">
        <v>3518</v>
      </c>
      <c r="M281" t="s">
        <v>1276</v>
      </c>
      <c r="N281"/>
    </row>
    <row r="282" spans="1:14">
      <c r="A282" t="s">
        <v>1277</v>
      </c>
      <c r="B282" t="s">
        <v>837</v>
      </c>
      <c r="C282">
        <v>182.5</v>
      </c>
      <c r="D282">
        <v>182.5</v>
      </c>
      <c r="E282">
        <v>173.2</v>
      </c>
      <c r="F282">
        <v>177</v>
      </c>
      <c r="G282">
        <v>177</v>
      </c>
      <c r="H282">
        <v>175.85</v>
      </c>
      <c r="I282">
        <v>1126</v>
      </c>
      <c r="J282">
        <v>198453.6</v>
      </c>
      <c r="K282" s="3">
        <v>43770</v>
      </c>
      <c r="L282">
        <v>37</v>
      </c>
      <c r="M282" t="s">
        <v>1278</v>
      </c>
      <c r="N282"/>
    </row>
    <row r="283" spans="1:14">
      <c r="A283" t="s">
        <v>350</v>
      </c>
      <c r="B283" t="s">
        <v>837</v>
      </c>
      <c r="C283">
        <v>158.80000000000001</v>
      </c>
      <c r="D283">
        <v>158.80000000000001</v>
      </c>
      <c r="E283">
        <v>155.55000000000001</v>
      </c>
      <c r="F283">
        <v>156.44999999999999</v>
      </c>
      <c r="G283">
        <v>156.69999999999999</v>
      </c>
      <c r="H283">
        <v>158.19999999999999</v>
      </c>
      <c r="I283">
        <v>100894</v>
      </c>
      <c r="J283">
        <v>15814503.699999999</v>
      </c>
      <c r="K283" s="3">
        <v>43770</v>
      </c>
      <c r="L283">
        <v>2061</v>
      </c>
      <c r="M283" t="s">
        <v>1279</v>
      </c>
      <c r="N283"/>
    </row>
    <row r="284" spans="1:14">
      <c r="A284" t="s">
        <v>83</v>
      </c>
      <c r="B284" t="s">
        <v>837</v>
      </c>
      <c r="C284">
        <v>306.35000000000002</v>
      </c>
      <c r="D284">
        <v>315.55</v>
      </c>
      <c r="E284">
        <v>303.45</v>
      </c>
      <c r="F284">
        <v>313.2</v>
      </c>
      <c r="G284">
        <v>315.5</v>
      </c>
      <c r="H284">
        <v>305</v>
      </c>
      <c r="I284">
        <v>2747442</v>
      </c>
      <c r="J284">
        <v>854516260.79999995</v>
      </c>
      <c r="K284" s="3">
        <v>43770</v>
      </c>
      <c r="L284">
        <v>42398</v>
      </c>
      <c r="M284" t="s">
        <v>1280</v>
      </c>
      <c r="N284"/>
    </row>
    <row r="285" spans="1:14">
      <c r="A285" t="s">
        <v>351</v>
      </c>
      <c r="B285" t="s">
        <v>837</v>
      </c>
      <c r="C285">
        <v>452.95</v>
      </c>
      <c r="D285">
        <v>487.05</v>
      </c>
      <c r="E285">
        <v>452.95</v>
      </c>
      <c r="F285">
        <v>470.6</v>
      </c>
      <c r="G285">
        <v>474.9</v>
      </c>
      <c r="H285">
        <v>456.2</v>
      </c>
      <c r="I285">
        <v>27988</v>
      </c>
      <c r="J285">
        <v>13221714.199999999</v>
      </c>
      <c r="K285" s="3">
        <v>43770</v>
      </c>
      <c r="L285">
        <v>2620</v>
      </c>
      <c r="M285" t="s">
        <v>1281</v>
      </c>
      <c r="N285"/>
    </row>
    <row r="286" spans="1:14">
      <c r="A286" t="s">
        <v>3557</v>
      </c>
      <c r="B286" t="s">
        <v>837</v>
      </c>
      <c r="C286">
        <v>0.5</v>
      </c>
      <c r="D286">
        <v>0.5</v>
      </c>
      <c r="E286">
        <v>0.45</v>
      </c>
      <c r="F286">
        <v>0.45</v>
      </c>
      <c r="G286">
        <v>0.45</v>
      </c>
      <c r="H286">
        <v>0.45</v>
      </c>
      <c r="I286">
        <v>6504</v>
      </c>
      <c r="J286">
        <v>2926.85</v>
      </c>
      <c r="K286" s="3">
        <v>43770</v>
      </c>
      <c r="L286">
        <v>5</v>
      </c>
      <c r="M286" t="s">
        <v>3558</v>
      </c>
      <c r="N286"/>
    </row>
    <row r="287" spans="1:14">
      <c r="A287" t="s">
        <v>1282</v>
      </c>
      <c r="B287" t="s">
        <v>837</v>
      </c>
      <c r="C287">
        <v>302</v>
      </c>
      <c r="D287">
        <v>312.05</v>
      </c>
      <c r="E287">
        <v>270.05</v>
      </c>
      <c r="F287">
        <v>297.3</v>
      </c>
      <c r="G287">
        <v>296.95</v>
      </c>
      <c r="H287">
        <v>297.5</v>
      </c>
      <c r="I287">
        <v>62503</v>
      </c>
      <c r="J287">
        <v>18623922.399999999</v>
      </c>
      <c r="K287" s="3">
        <v>43770</v>
      </c>
      <c r="L287">
        <v>1971</v>
      </c>
      <c r="M287" t="s">
        <v>1283</v>
      </c>
      <c r="N287"/>
    </row>
    <row r="288" spans="1:14">
      <c r="A288" t="s">
        <v>1284</v>
      </c>
      <c r="B288" t="s">
        <v>837</v>
      </c>
      <c r="C288">
        <v>20.05</v>
      </c>
      <c r="D288">
        <v>20.8</v>
      </c>
      <c r="E288">
        <v>18.8</v>
      </c>
      <c r="F288">
        <v>20.55</v>
      </c>
      <c r="G288">
        <v>20.149999999999999</v>
      </c>
      <c r="H288">
        <v>20.2</v>
      </c>
      <c r="I288">
        <v>18295</v>
      </c>
      <c r="J288">
        <v>368210.05</v>
      </c>
      <c r="K288" s="3">
        <v>43770</v>
      </c>
      <c r="L288">
        <v>376</v>
      </c>
      <c r="M288" t="s">
        <v>1285</v>
      </c>
      <c r="N288"/>
    </row>
    <row r="289" spans="1:14">
      <c r="A289" t="s">
        <v>1286</v>
      </c>
      <c r="B289" t="s">
        <v>837</v>
      </c>
      <c r="C289">
        <v>33.299999999999997</v>
      </c>
      <c r="D289">
        <v>34.950000000000003</v>
      </c>
      <c r="E289">
        <v>32.299999999999997</v>
      </c>
      <c r="F289">
        <v>33.25</v>
      </c>
      <c r="G289">
        <v>32.9</v>
      </c>
      <c r="H289">
        <v>33.549999999999997</v>
      </c>
      <c r="I289">
        <v>14508</v>
      </c>
      <c r="J289">
        <v>483953.45</v>
      </c>
      <c r="K289" s="3">
        <v>43770</v>
      </c>
      <c r="L289">
        <v>97</v>
      </c>
      <c r="M289" t="s">
        <v>1287</v>
      </c>
      <c r="N289"/>
    </row>
    <row r="290" spans="1:14">
      <c r="A290" t="s">
        <v>1288</v>
      </c>
      <c r="B290" t="s">
        <v>856</v>
      </c>
      <c r="C290">
        <v>10.65</v>
      </c>
      <c r="D290">
        <v>10.65</v>
      </c>
      <c r="E290">
        <v>10.65</v>
      </c>
      <c r="F290">
        <v>10.65</v>
      </c>
      <c r="G290">
        <v>10.65</v>
      </c>
      <c r="H290">
        <v>10.15</v>
      </c>
      <c r="I290">
        <v>4877</v>
      </c>
      <c r="J290">
        <v>51940.05</v>
      </c>
      <c r="K290" s="3">
        <v>43770</v>
      </c>
      <c r="L290">
        <v>23</v>
      </c>
      <c r="M290" t="s">
        <v>1289</v>
      </c>
      <c r="N290"/>
    </row>
    <row r="291" spans="1:14">
      <c r="A291" t="s">
        <v>84</v>
      </c>
      <c r="B291" t="s">
        <v>837</v>
      </c>
      <c r="C291">
        <v>467.3</v>
      </c>
      <c r="D291">
        <v>474.2</v>
      </c>
      <c r="E291">
        <v>462.4</v>
      </c>
      <c r="F291">
        <v>469.2</v>
      </c>
      <c r="G291">
        <v>468.5</v>
      </c>
      <c r="H291">
        <v>466.85</v>
      </c>
      <c r="I291">
        <v>3649879</v>
      </c>
      <c r="J291">
        <v>1711429581.5</v>
      </c>
      <c r="K291" s="3">
        <v>43770</v>
      </c>
      <c r="L291">
        <v>63021</v>
      </c>
      <c r="M291" t="s">
        <v>1290</v>
      </c>
      <c r="N291"/>
    </row>
    <row r="292" spans="1:14">
      <c r="A292" t="s">
        <v>1291</v>
      </c>
      <c r="B292" t="s">
        <v>856</v>
      </c>
      <c r="C292">
        <v>0.5</v>
      </c>
      <c r="D292">
        <v>0.5</v>
      </c>
      <c r="E292">
        <v>0.5</v>
      </c>
      <c r="F292">
        <v>0.5</v>
      </c>
      <c r="G292">
        <v>0.5</v>
      </c>
      <c r="H292">
        <v>0.55000000000000004</v>
      </c>
      <c r="I292">
        <v>256865</v>
      </c>
      <c r="J292">
        <v>128432.5</v>
      </c>
      <c r="K292" s="3">
        <v>43770</v>
      </c>
      <c r="L292">
        <v>76</v>
      </c>
      <c r="M292" t="s">
        <v>1292</v>
      </c>
      <c r="N292"/>
    </row>
    <row r="293" spans="1:14">
      <c r="A293" t="s">
        <v>1293</v>
      </c>
      <c r="B293" t="s">
        <v>837</v>
      </c>
      <c r="C293">
        <v>74.95</v>
      </c>
      <c r="D293">
        <v>75.150000000000006</v>
      </c>
      <c r="E293">
        <v>74</v>
      </c>
      <c r="F293">
        <v>74.3</v>
      </c>
      <c r="G293">
        <v>74.05</v>
      </c>
      <c r="H293">
        <v>74.400000000000006</v>
      </c>
      <c r="I293">
        <v>73917</v>
      </c>
      <c r="J293">
        <v>5543428.9000000004</v>
      </c>
      <c r="K293" s="3">
        <v>43770</v>
      </c>
      <c r="L293">
        <v>143</v>
      </c>
      <c r="M293" t="s">
        <v>1294</v>
      </c>
      <c r="N293"/>
    </row>
    <row r="294" spans="1:14">
      <c r="A294" t="s">
        <v>1295</v>
      </c>
      <c r="B294" t="s">
        <v>837</v>
      </c>
      <c r="C294">
        <v>280.95</v>
      </c>
      <c r="D294">
        <v>290.5</v>
      </c>
      <c r="E294">
        <v>280</v>
      </c>
      <c r="F294">
        <v>286.95</v>
      </c>
      <c r="G294">
        <v>286.75</v>
      </c>
      <c r="H294">
        <v>278.39999999999998</v>
      </c>
      <c r="I294">
        <v>64072</v>
      </c>
      <c r="J294">
        <v>18359702.600000001</v>
      </c>
      <c r="K294" s="3">
        <v>43770</v>
      </c>
      <c r="L294">
        <v>2024</v>
      </c>
      <c r="M294" t="s">
        <v>1296</v>
      </c>
      <c r="N294"/>
    </row>
    <row r="295" spans="1:14">
      <c r="A295" t="s">
        <v>1297</v>
      </c>
      <c r="B295" t="s">
        <v>837</v>
      </c>
      <c r="C295">
        <v>57.8</v>
      </c>
      <c r="D295">
        <v>57.8</v>
      </c>
      <c r="E295">
        <v>55.6</v>
      </c>
      <c r="F295">
        <v>56</v>
      </c>
      <c r="G295">
        <v>56</v>
      </c>
      <c r="H295">
        <v>56.4</v>
      </c>
      <c r="I295">
        <v>15412</v>
      </c>
      <c r="J295">
        <v>875427.4</v>
      </c>
      <c r="K295" s="3">
        <v>43770</v>
      </c>
      <c r="L295">
        <v>313</v>
      </c>
      <c r="M295" t="s">
        <v>1298</v>
      </c>
      <c r="N295"/>
    </row>
    <row r="296" spans="1:14">
      <c r="A296" t="s">
        <v>85</v>
      </c>
      <c r="B296" t="s">
        <v>837</v>
      </c>
      <c r="C296">
        <v>205</v>
      </c>
      <c r="D296">
        <v>208</v>
      </c>
      <c r="E296">
        <v>201.85</v>
      </c>
      <c r="F296">
        <v>207.1</v>
      </c>
      <c r="G296">
        <v>206.85</v>
      </c>
      <c r="H296">
        <v>207.55</v>
      </c>
      <c r="I296">
        <v>7118433</v>
      </c>
      <c r="J296">
        <v>1461438175.95</v>
      </c>
      <c r="K296" s="3">
        <v>43770</v>
      </c>
      <c r="L296">
        <v>78782</v>
      </c>
      <c r="M296" t="s">
        <v>1299</v>
      </c>
      <c r="N296"/>
    </row>
    <row r="297" spans="1:14" hidden="1">
      <c r="A297" t="s">
        <v>352</v>
      </c>
      <c r="B297" t="s">
        <v>837</v>
      </c>
      <c r="C297">
        <v>390</v>
      </c>
      <c r="D297">
        <v>419.75</v>
      </c>
      <c r="E297">
        <v>390</v>
      </c>
      <c r="F297">
        <v>409.6</v>
      </c>
      <c r="G297">
        <v>410.35</v>
      </c>
      <c r="H297">
        <v>389.55</v>
      </c>
      <c r="I297">
        <v>555707</v>
      </c>
      <c r="J297">
        <v>228605741.34999999</v>
      </c>
      <c r="K297" s="3">
        <v>43770</v>
      </c>
      <c r="L297">
        <v>14503</v>
      </c>
      <c r="M297" t="s">
        <v>1300</v>
      </c>
      <c r="N297"/>
    </row>
    <row r="298" spans="1:14">
      <c r="A298" t="s">
        <v>353</v>
      </c>
      <c r="B298" t="s">
        <v>837</v>
      </c>
      <c r="C298">
        <v>32.049999999999997</v>
      </c>
      <c r="D298">
        <v>32.049999999999997</v>
      </c>
      <c r="E298">
        <v>32.049999999999997</v>
      </c>
      <c r="F298">
        <v>32.049999999999997</v>
      </c>
      <c r="G298">
        <v>32.049999999999997</v>
      </c>
      <c r="H298">
        <v>30.55</v>
      </c>
      <c r="I298">
        <v>68985</v>
      </c>
      <c r="J298">
        <v>2210969.25</v>
      </c>
      <c r="K298" s="3">
        <v>43770</v>
      </c>
      <c r="L298">
        <v>239</v>
      </c>
      <c r="M298" t="s">
        <v>1301</v>
      </c>
      <c r="N298"/>
    </row>
    <row r="299" spans="1:14">
      <c r="A299" t="s">
        <v>86</v>
      </c>
      <c r="B299" t="s">
        <v>837</v>
      </c>
      <c r="C299">
        <v>1558.8</v>
      </c>
      <c r="D299">
        <v>1564.5</v>
      </c>
      <c r="E299">
        <v>1528</v>
      </c>
      <c r="F299">
        <v>1534.25</v>
      </c>
      <c r="G299">
        <v>1529.9</v>
      </c>
      <c r="H299">
        <v>1549.2</v>
      </c>
      <c r="I299">
        <v>460658</v>
      </c>
      <c r="J299">
        <v>711030354.89999998</v>
      </c>
      <c r="K299" s="3">
        <v>43770</v>
      </c>
      <c r="L299">
        <v>51677</v>
      </c>
      <c r="M299" t="s">
        <v>1302</v>
      </c>
      <c r="N299"/>
    </row>
    <row r="300" spans="1:14">
      <c r="A300" t="s">
        <v>1303</v>
      </c>
      <c r="B300" t="s">
        <v>837</v>
      </c>
      <c r="C300">
        <v>9.5</v>
      </c>
      <c r="D300">
        <v>9.6999999999999993</v>
      </c>
      <c r="E300">
        <v>9.1999999999999993</v>
      </c>
      <c r="F300">
        <v>9.3000000000000007</v>
      </c>
      <c r="G300">
        <v>9.35</v>
      </c>
      <c r="H300">
        <v>9.5500000000000007</v>
      </c>
      <c r="I300">
        <v>90423</v>
      </c>
      <c r="J300">
        <v>860739.8</v>
      </c>
      <c r="K300" s="3">
        <v>43770</v>
      </c>
      <c r="L300">
        <v>162</v>
      </c>
      <c r="M300" t="s">
        <v>1304</v>
      </c>
      <c r="N300"/>
    </row>
    <row r="301" spans="1:14">
      <c r="A301" t="s">
        <v>1305</v>
      </c>
      <c r="B301" t="s">
        <v>837</v>
      </c>
      <c r="C301">
        <v>8.8000000000000007</v>
      </c>
      <c r="D301">
        <v>9.1</v>
      </c>
      <c r="E301">
        <v>8.65</v>
      </c>
      <c r="F301">
        <v>8.85</v>
      </c>
      <c r="G301">
        <v>8.6999999999999993</v>
      </c>
      <c r="H301">
        <v>9</v>
      </c>
      <c r="I301">
        <v>29132</v>
      </c>
      <c r="J301">
        <v>255165.9</v>
      </c>
      <c r="K301" s="3">
        <v>43770</v>
      </c>
      <c r="L301">
        <v>56</v>
      </c>
      <c r="M301" t="s">
        <v>1306</v>
      </c>
      <c r="N301"/>
    </row>
    <row r="302" spans="1:14">
      <c r="A302" t="s">
        <v>87</v>
      </c>
      <c r="B302" t="s">
        <v>837</v>
      </c>
      <c r="C302">
        <v>585.5</v>
      </c>
      <c r="D302">
        <v>595</v>
      </c>
      <c r="E302">
        <v>571.4</v>
      </c>
      <c r="F302">
        <v>580.70000000000005</v>
      </c>
      <c r="G302">
        <v>579.54999999999995</v>
      </c>
      <c r="H302">
        <v>588.35</v>
      </c>
      <c r="I302">
        <v>2025302</v>
      </c>
      <c r="J302">
        <v>1181970407.05</v>
      </c>
      <c r="K302" s="3">
        <v>43770</v>
      </c>
      <c r="L302">
        <v>29082</v>
      </c>
      <c r="M302" t="s">
        <v>1307</v>
      </c>
      <c r="N302"/>
    </row>
    <row r="303" spans="1:14">
      <c r="A303" t="s">
        <v>1308</v>
      </c>
      <c r="B303" t="s">
        <v>837</v>
      </c>
      <c r="C303">
        <v>28.5</v>
      </c>
      <c r="D303">
        <v>29</v>
      </c>
      <c r="E303">
        <v>28.15</v>
      </c>
      <c r="F303">
        <v>28.65</v>
      </c>
      <c r="G303">
        <v>28.7</v>
      </c>
      <c r="H303">
        <v>28.9</v>
      </c>
      <c r="I303">
        <v>63884</v>
      </c>
      <c r="J303">
        <v>1833354.8</v>
      </c>
      <c r="K303" s="3">
        <v>43770</v>
      </c>
      <c r="L303">
        <v>447</v>
      </c>
      <c r="M303" t="s">
        <v>1309</v>
      </c>
      <c r="N303"/>
    </row>
    <row r="304" spans="1:14">
      <c r="A304" t="s">
        <v>3559</v>
      </c>
      <c r="B304" t="s">
        <v>837</v>
      </c>
      <c r="C304">
        <v>37.700000000000003</v>
      </c>
      <c r="D304">
        <v>37.700000000000003</v>
      </c>
      <c r="E304">
        <v>37</v>
      </c>
      <c r="F304">
        <v>37</v>
      </c>
      <c r="G304">
        <v>37</v>
      </c>
      <c r="H304">
        <v>37.65</v>
      </c>
      <c r="I304">
        <v>534</v>
      </c>
      <c r="J304">
        <v>20075.099999999999</v>
      </c>
      <c r="K304" s="3">
        <v>43770</v>
      </c>
      <c r="L304">
        <v>6</v>
      </c>
      <c r="M304" t="s">
        <v>3560</v>
      </c>
      <c r="N304"/>
    </row>
    <row r="305" spans="1:14">
      <c r="A305" t="s">
        <v>1310</v>
      </c>
      <c r="B305" t="s">
        <v>837</v>
      </c>
      <c r="C305">
        <v>305.7</v>
      </c>
      <c r="D305">
        <v>314</v>
      </c>
      <c r="E305">
        <v>299.95</v>
      </c>
      <c r="F305">
        <v>302.95</v>
      </c>
      <c r="G305">
        <v>308.55</v>
      </c>
      <c r="H305">
        <v>303.10000000000002</v>
      </c>
      <c r="I305">
        <v>13219</v>
      </c>
      <c r="J305">
        <v>4055543.45</v>
      </c>
      <c r="K305" s="3">
        <v>43770</v>
      </c>
      <c r="L305">
        <v>920</v>
      </c>
      <c r="M305" t="s">
        <v>1311</v>
      </c>
      <c r="N305"/>
    </row>
    <row r="306" spans="1:14">
      <c r="A306" t="s">
        <v>1312</v>
      </c>
      <c r="B306" t="s">
        <v>837</v>
      </c>
      <c r="C306">
        <v>10.3</v>
      </c>
      <c r="D306">
        <v>12.2</v>
      </c>
      <c r="E306">
        <v>10.050000000000001</v>
      </c>
      <c r="F306">
        <v>10.95</v>
      </c>
      <c r="G306">
        <v>11.15</v>
      </c>
      <c r="H306">
        <v>10.3</v>
      </c>
      <c r="I306">
        <v>12650</v>
      </c>
      <c r="J306">
        <v>138472.6</v>
      </c>
      <c r="K306" s="3">
        <v>43770</v>
      </c>
      <c r="L306">
        <v>92</v>
      </c>
      <c r="M306" t="s">
        <v>1313</v>
      </c>
      <c r="N306"/>
    </row>
    <row r="307" spans="1:14">
      <c r="A307" t="s">
        <v>1314</v>
      </c>
      <c r="B307" t="s">
        <v>837</v>
      </c>
      <c r="C307">
        <v>45.65</v>
      </c>
      <c r="D307">
        <v>48.3</v>
      </c>
      <c r="E307">
        <v>45.5</v>
      </c>
      <c r="F307">
        <v>45.85</v>
      </c>
      <c r="G307">
        <v>45.5</v>
      </c>
      <c r="H307">
        <v>47.25</v>
      </c>
      <c r="I307">
        <v>5725</v>
      </c>
      <c r="J307">
        <v>265520.15000000002</v>
      </c>
      <c r="K307" s="3">
        <v>43770</v>
      </c>
      <c r="L307">
        <v>173</v>
      </c>
      <c r="M307" t="s">
        <v>1315</v>
      </c>
      <c r="N307"/>
    </row>
    <row r="308" spans="1:14">
      <c r="A308" t="s">
        <v>239</v>
      </c>
      <c r="B308" t="s">
        <v>837</v>
      </c>
      <c r="C308">
        <v>478.8</v>
      </c>
      <c r="D308">
        <v>499</v>
      </c>
      <c r="E308">
        <v>472.85</v>
      </c>
      <c r="F308">
        <v>477</v>
      </c>
      <c r="G308">
        <v>473.7</v>
      </c>
      <c r="H308">
        <v>475.4</v>
      </c>
      <c r="I308">
        <v>260899</v>
      </c>
      <c r="J308">
        <v>127119967.75</v>
      </c>
      <c r="K308" s="3">
        <v>43770</v>
      </c>
      <c r="L308">
        <v>13447</v>
      </c>
      <c r="M308" t="s">
        <v>1316</v>
      </c>
      <c r="N308"/>
    </row>
    <row r="309" spans="1:14">
      <c r="A309" t="s">
        <v>354</v>
      </c>
      <c r="B309" t="s">
        <v>837</v>
      </c>
      <c r="C309">
        <v>16.3</v>
      </c>
      <c r="D309">
        <v>17.100000000000001</v>
      </c>
      <c r="E309">
        <v>16.3</v>
      </c>
      <c r="F309">
        <v>16.55</v>
      </c>
      <c r="G309">
        <v>16.399999999999999</v>
      </c>
      <c r="H309">
        <v>16.3</v>
      </c>
      <c r="I309">
        <v>690265</v>
      </c>
      <c r="J309">
        <v>11553163.65</v>
      </c>
      <c r="K309" s="3">
        <v>43770</v>
      </c>
      <c r="L309">
        <v>1921</v>
      </c>
      <c r="M309" t="s">
        <v>1317</v>
      </c>
      <c r="N309"/>
    </row>
    <row r="310" spans="1:14">
      <c r="A310" t="s">
        <v>1318</v>
      </c>
      <c r="B310" t="s">
        <v>837</v>
      </c>
      <c r="C310">
        <v>218</v>
      </c>
      <c r="D310">
        <v>221</v>
      </c>
      <c r="E310">
        <v>215.1</v>
      </c>
      <c r="F310">
        <v>217.85</v>
      </c>
      <c r="G310">
        <v>215.3</v>
      </c>
      <c r="H310">
        <v>218.45</v>
      </c>
      <c r="I310">
        <v>10476</v>
      </c>
      <c r="J310">
        <v>2282861.4</v>
      </c>
      <c r="K310" s="3">
        <v>43770</v>
      </c>
      <c r="L310">
        <v>620</v>
      </c>
      <c r="M310" t="s">
        <v>1319</v>
      </c>
      <c r="N310"/>
    </row>
    <row r="311" spans="1:14">
      <c r="A311" t="s">
        <v>1320</v>
      </c>
      <c r="B311" t="s">
        <v>837</v>
      </c>
      <c r="C311">
        <v>1.6</v>
      </c>
      <c r="D311">
        <v>1.65</v>
      </c>
      <c r="E311">
        <v>1.55</v>
      </c>
      <c r="F311">
        <v>1.65</v>
      </c>
      <c r="G311">
        <v>1.65</v>
      </c>
      <c r="H311">
        <v>1.6</v>
      </c>
      <c r="I311">
        <v>5283</v>
      </c>
      <c r="J311">
        <v>8541.85</v>
      </c>
      <c r="K311" s="3">
        <v>43770</v>
      </c>
      <c r="L311">
        <v>13</v>
      </c>
      <c r="M311" t="s">
        <v>1321</v>
      </c>
      <c r="N311"/>
    </row>
    <row r="312" spans="1:14">
      <c r="A312" t="s">
        <v>355</v>
      </c>
      <c r="B312" t="s">
        <v>837</v>
      </c>
      <c r="C312">
        <v>1.7</v>
      </c>
      <c r="D312">
        <v>1.7</v>
      </c>
      <c r="E312">
        <v>1.7</v>
      </c>
      <c r="F312">
        <v>1.7</v>
      </c>
      <c r="G312">
        <v>1.7</v>
      </c>
      <c r="H312">
        <v>1.75</v>
      </c>
      <c r="I312">
        <v>334287</v>
      </c>
      <c r="J312">
        <v>568287.9</v>
      </c>
      <c r="K312" s="3">
        <v>43770</v>
      </c>
      <c r="L312">
        <v>501</v>
      </c>
      <c r="M312" t="s">
        <v>1322</v>
      </c>
      <c r="N312"/>
    </row>
    <row r="313" spans="1:14">
      <c r="A313" t="s">
        <v>1323</v>
      </c>
      <c r="B313" t="s">
        <v>837</v>
      </c>
      <c r="C313">
        <v>24.76</v>
      </c>
      <c r="D313">
        <v>24.94</v>
      </c>
      <c r="E313">
        <v>24.51</v>
      </c>
      <c r="F313">
        <v>24.9</v>
      </c>
      <c r="G313">
        <v>24.89</v>
      </c>
      <c r="H313">
        <v>24.97</v>
      </c>
      <c r="I313">
        <v>10742614</v>
      </c>
      <c r="J313">
        <v>266822741.28999999</v>
      </c>
      <c r="K313" s="3">
        <v>43770</v>
      </c>
      <c r="L313">
        <v>92970</v>
      </c>
      <c r="M313" t="s">
        <v>1324</v>
      </c>
      <c r="N313"/>
    </row>
    <row r="314" spans="1:14">
      <c r="A314" t="s">
        <v>3437</v>
      </c>
      <c r="B314" t="s">
        <v>837</v>
      </c>
      <c r="C314">
        <v>68</v>
      </c>
      <c r="D314">
        <v>68</v>
      </c>
      <c r="E314">
        <v>64</v>
      </c>
      <c r="F314">
        <v>64.349999999999994</v>
      </c>
      <c r="G314">
        <v>64.5</v>
      </c>
      <c r="H314">
        <v>64.45</v>
      </c>
      <c r="I314">
        <v>9906</v>
      </c>
      <c r="J314">
        <v>666660</v>
      </c>
      <c r="K314" s="3">
        <v>43770</v>
      </c>
      <c r="L314">
        <v>7</v>
      </c>
      <c r="M314" t="s">
        <v>3438</v>
      </c>
      <c r="N314"/>
    </row>
    <row r="315" spans="1:14">
      <c r="A315" t="s">
        <v>3775</v>
      </c>
      <c r="B315" t="s">
        <v>837</v>
      </c>
      <c r="C315">
        <v>1.25</v>
      </c>
      <c r="D315">
        <v>1.25</v>
      </c>
      <c r="E315">
        <v>1.25</v>
      </c>
      <c r="F315">
        <v>1.25</v>
      </c>
      <c r="G315">
        <v>1.25</v>
      </c>
      <c r="H315">
        <v>1.2</v>
      </c>
      <c r="I315">
        <v>2000</v>
      </c>
      <c r="J315">
        <v>2500</v>
      </c>
      <c r="K315" s="3">
        <v>43770</v>
      </c>
      <c r="L315">
        <v>1</v>
      </c>
      <c r="M315" t="s">
        <v>3776</v>
      </c>
      <c r="N315"/>
    </row>
    <row r="316" spans="1:14">
      <c r="A316" t="s">
        <v>356</v>
      </c>
      <c r="B316" t="s">
        <v>837</v>
      </c>
      <c r="C316">
        <v>642.95000000000005</v>
      </c>
      <c r="D316">
        <v>646.9</v>
      </c>
      <c r="E316">
        <v>635.15</v>
      </c>
      <c r="F316">
        <v>638.75</v>
      </c>
      <c r="G316">
        <v>637.1</v>
      </c>
      <c r="H316">
        <v>638.15</v>
      </c>
      <c r="I316">
        <v>53016</v>
      </c>
      <c r="J316">
        <v>34045711.200000003</v>
      </c>
      <c r="K316" s="3">
        <v>43770</v>
      </c>
      <c r="L316">
        <v>2346</v>
      </c>
      <c r="M316" t="s">
        <v>1325</v>
      </c>
      <c r="N316"/>
    </row>
    <row r="317" spans="1:14">
      <c r="A317" t="s">
        <v>1326</v>
      </c>
      <c r="B317" t="s">
        <v>837</v>
      </c>
      <c r="C317">
        <v>93.1</v>
      </c>
      <c r="D317">
        <v>104.9</v>
      </c>
      <c r="E317">
        <v>90.1</v>
      </c>
      <c r="F317">
        <v>94.5</v>
      </c>
      <c r="G317">
        <v>95</v>
      </c>
      <c r="H317">
        <v>93.55</v>
      </c>
      <c r="I317">
        <v>14974</v>
      </c>
      <c r="J317">
        <v>1453462.9</v>
      </c>
      <c r="K317" s="3">
        <v>43770</v>
      </c>
      <c r="L317">
        <v>434</v>
      </c>
      <c r="M317" t="s">
        <v>1327</v>
      </c>
      <c r="N317"/>
    </row>
    <row r="318" spans="1:14">
      <c r="A318" t="s">
        <v>338</v>
      </c>
      <c r="B318" t="s">
        <v>837</v>
      </c>
      <c r="C318">
        <v>1471.5</v>
      </c>
      <c r="D318">
        <v>1520</v>
      </c>
      <c r="E318">
        <v>1457.8</v>
      </c>
      <c r="F318">
        <v>1502.3</v>
      </c>
      <c r="G318">
        <v>1500</v>
      </c>
      <c r="H318">
        <v>1462.6</v>
      </c>
      <c r="I318">
        <v>17999</v>
      </c>
      <c r="J318">
        <v>26854522.25</v>
      </c>
      <c r="K318" s="3">
        <v>43770</v>
      </c>
      <c r="L318">
        <v>2446</v>
      </c>
      <c r="M318" t="s">
        <v>1328</v>
      </c>
      <c r="N318"/>
    </row>
    <row r="319" spans="1:14">
      <c r="A319" t="s">
        <v>3445</v>
      </c>
      <c r="B319" t="s">
        <v>837</v>
      </c>
      <c r="C319">
        <v>3600</v>
      </c>
      <c r="D319">
        <v>3600</v>
      </c>
      <c r="E319">
        <v>3440.15</v>
      </c>
      <c r="F319">
        <v>3440.2</v>
      </c>
      <c r="G319">
        <v>3440.2</v>
      </c>
      <c r="H319">
        <v>3600</v>
      </c>
      <c r="I319">
        <v>9</v>
      </c>
      <c r="J319">
        <v>31121.55</v>
      </c>
      <c r="K319" s="3">
        <v>43770</v>
      </c>
      <c r="L319">
        <v>5</v>
      </c>
      <c r="M319" t="s">
        <v>3446</v>
      </c>
      <c r="N319"/>
    </row>
    <row r="320" spans="1:14">
      <c r="A320" t="s">
        <v>240</v>
      </c>
      <c r="B320" t="s">
        <v>837</v>
      </c>
      <c r="C320">
        <v>251.7</v>
      </c>
      <c r="D320">
        <v>256.7</v>
      </c>
      <c r="E320">
        <v>251.1</v>
      </c>
      <c r="F320">
        <v>253.1</v>
      </c>
      <c r="G320">
        <v>252</v>
      </c>
      <c r="H320">
        <v>248.9</v>
      </c>
      <c r="I320">
        <v>1123889</v>
      </c>
      <c r="J320">
        <v>285140816.60000002</v>
      </c>
      <c r="K320" s="3">
        <v>43770</v>
      </c>
      <c r="L320">
        <v>19123</v>
      </c>
      <c r="M320" t="s">
        <v>1329</v>
      </c>
      <c r="N320"/>
    </row>
    <row r="321" spans="1:14">
      <c r="A321" t="s">
        <v>1330</v>
      </c>
      <c r="B321" t="s">
        <v>837</v>
      </c>
      <c r="C321">
        <v>28</v>
      </c>
      <c r="D321">
        <v>28.95</v>
      </c>
      <c r="E321">
        <v>27</v>
      </c>
      <c r="F321">
        <v>27.7</v>
      </c>
      <c r="G321">
        <v>27.7</v>
      </c>
      <c r="H321">
        <v>28.5</v>
      </c>
      <c r="I321">
        <v>6549</v>
      </c>
      <c r="J321">
        <v>181733.2</v>
      </c>
      <c r="K321" s="3">
        <v>43770</v>
      </c>
      <c r="L321">
        <v>78</v>
      </c>
      <c r="M321" t="s">
        <v>1331</v>
      </c>
      <c r="N321"/>
    </row>
    <row r="322" spans="1:14">
      <c r="A322" t="s">
        <v>238</v>
      </c>
      <c r="B322" t="s">
        <v>837</v>
      </c>
      <c r="C322">
        <v>210</v>
      </c>
      <c r="D322">
        <v>214.35</v>
      </c>
      <c r="E322">
        <v>210</v>
      </c>
      <c r="F322">
        <v>212.95</v>
      </c>
      <c r="G322">
        <v>212.6</v>
      </c>
      <c r="H322">
        <v>211.9</v>
      </c>
      <c r="I322">
        <v>782700</v>
      </c>
      <c r="J322">
        <v>166635815.44999999</v>
      </c>
      <c r="K322" s="3">
        <v>43770</v>
      </c>
      <c r="L322">
        <v>10167</v>
      </c>
      <c r="M322" t="s">
        <v>1332</v>
      </c>
      <c r="N322"/>
    </row>
    <row r="323" spans="1:14">
      <c r="A323" t="s">
        <v>1333</v>
      </c>
      <c r="B323" t="s">
        <v>837</v>
      </c>
      <c r="C323">
        <v>14.45</v>
      </c>
      <c r="D323">
        <v>15.35</v>
      </c>
      <c r="E323">
        <v>14.4</v>
      </c>
      <c r="F323">
        <v>14.45</v>
      </c>
      <c r="G323">
        <v>14.45</v>
      </c>
      <c r="H323">
        <v>15.15</v>
      </c>
      <c r="I323">
        <v>1376</v>
      </c>
      <c r="J323">
        <v>20037.7</v>
      </c>
      <c r="K323" s="3">
        <v>43770</v>
      </c>
      <c r="L323">
        <v>24</v>
      </c>
      <c r="M323" t="s">
        <v>1334</v>
      </c>
      <c r="N323"/>
    </row>
    <row r="324" spans="1:14">
      <c r="A324" t="s">
        <v>88</v>
      </c>
      <c r="B324" t="s">
        <v>837</v>
      </c>
      <c r="C324">
        <v>545</v>
      </c>
      <c r="D324">
        <v>558.75</v>
      </c>
      <c r="E324">
        <v>541.70000000000005</v>
      </c>
      <c r="F324">
        <v>550.04999999999995</v>
      </c>
      <c r="G324">
        <v>551</v>
      </c>
      <c r="H324">
        <v>543.95000000000005</v>
      </c>
      <c r="I324">
        <v>1055623</v>
      </c>
      <c r="J324">
        <v>580988712.89999998</v>
      </c>
      <c r="K324" s="3">
        <v>43770</v>
      </c>
      <c r="L324">
        <v>21507</v>
      </c>
      <c r="M324" t="s">
        <v>1335</v>
      </c>
      <c r="N324"/>
    </row>
    <row r="325" spans="1:14">
      <c r="A325" t="s">
        <v>1336</v>
      </c>
      <c r="B325" t="s">
        <v>837</v>
      </c>
      <c r="C325">
        <v>180</v>
      </c>
      <c r="D325">
        <v>202</v>
      </c>
      <c r="E325">
        <v>177.8</v>
      </c>
      <c r="F325">
        <v>194.1</v>
      </c>
      <c r="G325">
        <v>193.9</v>
      </c>
      <c r="H325">
        <v>180.7</v>
      </c>
      <c r="I325">
        <v>218060</v>
      </c>
      <c r="J325">
        <v>41751204.049999997</v>
      </c>
      <c r="K325" s="3">
        <v>43770</v>
      </c>
      <c r="L325">
        <v>5572</v>
      </c>
      <c r="M325" t="s">
        <v>1337</v>
      </c>
      <c r="N325"/>
    </row>
    <row r="326" spans="1:14">
      <c r="A326" t="s">
        <v>3777</v>
      </c>
      <c r="B326" t="s">
        <v>856</v>
      </c>
      <c r="C326">
        <v>1.35</v>
      </c>
      <c r="D326">
        <v>1.35</v>
      </c>
      <c r="E326">
        <v>1.35</v>
      </c>
      <c r="F326">
        <v>1.35</v>
      </c>
      <c r="G326">
        <v>1.35</v>
      </c>
      <c r="H326">
        <v>1.3</v>
      </c>
      <c r="I326">
        <v>25</v>
      </c>
      <c r="J326">
        <v>33.75</v>
      </c>
      <c r="K326" s="3">
        <v>43770</v>
      </c>
      <c r="L326">
        <v>1</v>
      </c>
      <c r="M326" t="s">
        <v>3778</v>
      </c>
      <c r="N326"/>
    </row>
    <row r="327" spans="1:14">
      <c r="A327" t="s">
        <v>3539</v>
      </c>
      <c r="B327" t="s">
        <v>856</v>
      </c>
      <c r="C327">
        <v>2.85</v>
      </c>
      <c r="D327">
        <v>2.95</v>
      </c>
      <c r="E327">
        <v>2.85</v>
      </c>
      <c r="F327">
        <v>2.95</v>
      </c>
      <c r="G327">
        <v>2.95</v>
      </c>
      <c r="H327">
        <v>2.85</v>
      </c>
      <c r="I327">
        <v>501</v>
      </c>
      <c r="J327">
        <v>1477.85</v>
      </c>
      <c r="K327" s="3">
        <v>43770</v>
      </c>
      <c r="L327">
        <v>6</v>
      </c>
      <c r="M327" t="s">
        <v>3540</v>
      </c>
      <c r="N327"/>
    </row>
    <row r="328" spans="1:14">
      <c r="A328" t="s">
        <v>1338</v>
      </c>
      <c r="B328" t="s">
        <v>837</v>
      </c>
      <c r="C328">
        <v>49</v>
      </c>
      <c r="D328">
        <v>49.5</v>
      </c>
      <c r="E328">
        <v>48.05</v>
      </c>
      <c r="F328">
        <v>48.35</v>
      </c>
      <c r="G328">
        <v>48.25</v>
      </c>
      <c r="H328">
        <v>48.4</v>
      </c>
      <c r="I328">
        <v>17940</v>
      </c>
      <c r="J328">
        <v>873400.75</v>
      </c>
      <c r="K328" s="3">
        <v>43770</v>
      </c>
      <c r="L328">
        <v>220</v>
      </c>
      <c r="M328" t="s">
        <v>1339</v>
      </c>
      <c r="N328"/>
    </row>
    <row r="329" spans="1:14">
      <c r="A329" t="s">
        <v>357</v>
      </c>
      <c r="B329" t="s">
        <v>837</v>
      </c>
      <c r="C329">
        <v>406.75</v>
      </c>
      <c r="D329">
        <v>409.9</v>
      </c>
      <c r="E329">
        <v>401.5</v>
      </c>
      <c r="F329">
        <v>408.05</v>
      </c>
      <c r="G329">
        <v>408</v>
      </c>
      <c r="H329">
        <v>406.75</v>
      </c>
      <c r="I329">
        <v>76694</v>
      </c>
      <c r="J329">
        <v>31252877.75</v>
      </c>
      <c r="K329" s="3">
        <v>43770</v>
      </c>
      <c r="L329">
        <v>3884</v>
      </c>
      <c r="M329" t="s">
        <v>1340</v>
      </c>
      <c r="N329"/>
    </row>
    <row r="330" spans="1:14">
      <c r="A330" t="s">
        <v>1341</v>
      </c>
      <c r="B330" t="s">
        <v>837</v>
      </c>
      <c r="C330">
        <v>26</v>
      </c>
      <c r="D330">
        <v>26</v>
      </c>
      <c r="E330">
        <v>25.1</v>
      </c>
      <c r="F330">
        <v>25.4</v>
      </c>
      <c r="G330">
        <v>25.55</v>
      </c>
      <c r="H330">
        <v>25.9</v>
      </c>
      <c r="I330">
        <v>888558</v>
      </c>
      <c r="J330">
        <v>22556768</v>
      </c>
      <c r="K330" s="3">
        <v>43770</v>
      </c>
      <c r="L330">
        <v>2094</v>
      </c>
      <c r="M330" t="s">
        <v>1342</v>
      </c>
      <c r="N330"/>
    </row>
    <row r="331" spans="1:14">
      <c r="A331" t="s">
        <v>89</v>
      </c>
      <c r="B331" t="s">
        <v>837</v>
      </c>
      <c r="C331">
        <v>462.5</v>
      </c>
      <c r="D331">
        <v>471.95</v>
      </c>
      <c r="E331">
        <v>461</v>
      </c>
      <c r="F331">
        <v>463.85</v>
      </c>
      <c r="G331">
        <v>463.9</v>
      </c>
      <c r="H331">
        <v>461.95</v>
      </c>
      <c r="I331">
        <v>1818491</v>
      </c>
      <c r="J331">
        <v>848743686.64999998</v>
      </c>
      <c r="K331" s="3">
        <v>43770</v>
      </c>
      <c r="L331">
        <v>27779</v>
      </c>
      <c r="M331" t="s">
        <v>1343</v>
      </c>
      <c r="N331"/>
    </row>
    <row r="332" spans="1:14">
      <c r="A332" t="s">
        <v>241</v>
      </c>
      <c r="B332" t="s">
        <v>837</v>
      </c>
      <c r="C332">
        <v>810.15</v>
      </c>
      <c r="D332">
        <v>825.3</v>
      </c>
      <c r="E332">
        <v>808.5</v>
      </c>
      <c r="F332">
        <v>814.3</v>
      </c>
      <c r="G332">
        <v>811.6</v>
      </c>
      <c r="H332">
        <v>809.8</v>
      </c>
      <c r="I332">
        <v>108850</v>
      </c>
      <c r="J332">
        <v>88344300.900000006</v>
      </c>
      <c r="K332" s="3">
        <v>43770</v>
      </c>
      <c r="L332">
        <v>2157</v>
      </c>
      <c r="M332" t="s">
        <v>1344</v>
      </c>
      <c r="N332"/>
    </row>
    <row r="333" spans="1:14">
      <c r="A333" t="s">
        <v>1345</v>
      </c>
      <c r="B333" t="s">
        <v>837</v>
      </c>
      <c r="C333">
        <v>96.9</v>
      </c>
      <c r="D333">
        <v>99</v>
      </c>
      <c r="E333">
        <v>94.95</v>
      </c>
      <c r="F333">
        <v>95.25</v>
      </c>
      <c r="G333">
        <v>95</v>
      </c>
      <c r="H333">
        <v>94.85</v>
      </c>
      <c r="I333">
        <v>295898</v>
      </c>
      <c r="J333">
        <v>28719394.199999999</v>
      </c>
      <c r="K333" s="3">
        <v>43770</v>
      </c>
      <c r="L333">
        <v>2549</v>
      </c>
      <c r="M333" t="s">
        <v>1346</v>
      </c>
      <c r="N333"/>
    </row>
    <row r="334" spans="1:14">
      <c r="A334" t="s">
        <v>1347</v>
      </c>
      <c r="B334" t="s">
        <v>837</v>
      </c>
      <c r="C334">
        <v>27</v>
      </c>
      <c r="D334">
        <v>28.6</v>
      </c>
      <c r="E334">
        <v>27</v>
      </c>
      <c r="F334">
        <v>28.4</v>
      </c>
      <c r="G334">
        <v>28.4</v>
      </c>
      <c r="H334">
        <v>28.15</v>
      </c>
      <c r="I334">
        <v>1802</v>
      </c>
      <c r="J334">
        <v>49386.25</v>
      </c>
      <c r="K334" s="3">
        <v>43770</v>
      </c>
      <c r="L334">
        <v>27</v>
      </c>
      <c r="M334" t="s">
        <v>1348</v>
      </c>
      <c r="N334"/>
    </row>
    <row r="335" spans="1:14">
      <c r="A335" t="s">
        <v>1349</v>
      </c>
      <c r="B335" t="s">
        <v>837</v>
      </c>
      <c r="C335">
        <v>80.5</v>
      </c>
      <c r="D335">
        <v>83.25</v>
      </c>
      <c r="E335">
        <v>77.25</v>
      </c>
      <c r="F335">
        <v>78.2</v>
      </c>
      <c r="G335">
        <v>78.75</v>
      </c>
      <c r="H335">
        <v>81.25</v>
      </c>
      <c r="I335">
        <v>36023</v>
      </c>
      <c r="J335">
        <v>2867805.05</v>
      </c>
      <c r="K335" s="3">
        <v>43770</v>
      </c>
      <c r="L335">
        <v>447</v>
      </c>
      <c r="M335" t="s">
        <v>1350</v>
      </c>
      <c r="N335"/>
    </row>
    <row r="336" spans="1:14">
      <c r="A336" t="s">
        <v>358</v>
      </c>
      <c r="B336" t="s">
        <v>837</v>
      </c>
      <c r="C336">
        <v>143.9</v>
      </c>
      <c r="D336">
        <v>148</v>
      </c>
      <c r="E336">
        <v>143.9</v>
      </c>
      <c r="F336">
        <v>147.19999999999999</v>
      </c>
      <c r="G336">
        <v>146.4</v>
      </c>
      <c r="H336">
        <v>145.65</v>
      </c>
      <c r="I336">
        <v>21312</v>
      </c>
      <c r="J336">
        <v>3123957.1</v>
      </c>
      <c r="K336" s="3">
        <v>43770</v>
      </c>
      <c r="L336">
        <v>760</v>
      </c>
      <c r="M336" t="s">
        <v>1351</v>
      </c>
      <c r="N336"/>
    </row>
    <row r="337" spans="1:14">
      <c r="A337" t="s">
        <v>365</v>
      </c>
      <c r="B337" t="s">
        <v>837</v>
      </c>
      <c r="C337">
        <v>436.9</v>
      </c>
      <c r="D337">
        <v>474.3</v>
      </c>
      <c r="E337">
        <v>431.5</v>
      </c>
      <c r="F337">
        <v>459</v>
      </c>
      <c r="G337">
        <v>461.95</v>
      </c>
      <c r="H337">
        <v>432.25</v>
      </c>
      <c r="I337">
        <v>1112912</v>
      </c>
      <c r="J337">
        <v>507364558.80000001</v>
      </c>
      <c r="K337" s="3">
        <v>43770</v>
      </c>
      <c r="L337">
        <v>26665</v>
      </c>
      <c r="M337" t="s">
        <v>1352</v>
      </c>
      <c r="N337"/>
    </row>
    <row r="338" spans="1:14">
      <c r="A338" t="s">
        <v>1353</v>
      </c>
      <c r="B338" t="s">
        <v>837</v>
      </c>
      <c r="C338">
        <v>8.1999999999999993</v>
      </c>
      <c r="D338">
        <v>8.25</v>
      </c>
      <c r="E338">
        <v>7.65</v>
      </c>
      <c r="F338">
        <v>7.85</v>
      </c>
      <c r="G338">
        <v>7.7</v>
      </c>
      <c r="H338">
        <v>7.9</v>
      </c>
      <c r="I338">
        <v>527264</v>
      </c>
      <c r="J338">
        <v>4230326.4000000004</v>
      </c>
      <c r="K338" s="3">
        <v>43770</v>
      </c>
      <c r="L338">
        <v>951</v>
      </c>
      <c r="M338" t="s">
        <v>1354</v>
      </c>
      <c r="N338"/>
    </row>
    <row r="339" spans="1:14">
      <c r="A339" t="s">
        <v>3681</v>
      </c>
      <c r="B339" t="s">
        <v>837</v>
      </c>
      <c r="C339">
        <v>8.5500000000000007</v>
      </c>
      <c r="D339">
        <v>9</v>
      </c>
      <c r="E339">
        <v>8.5500000000000007</v>
      </c>
      <c r="F339">
        <v>9</v>
      </c>
      <c r="G339">
        <v>9</v>
      </c>
      <c r="H339">
        <v>9</v>
      </c>
      <c r="I339">
        <v>1010</v>
      </c>
      <c r="J339">
        <v>9085.5</v>
      </c>
      <c r="K339" s="3">
        <v>43770</v>
      </c>
      <c r="L339">
        <v>4</v>
      </c>
      <c r="M339" t="s">
        <v>3682</v>
      </c>
      <c r="N339"/>
    </row>
    <row r="340" spans="1:14">
      <c r="A340" t="s">
        <v>366</v>
      </c>
      <c r="B340" t="s">
        <v>837</v>
      </c>
      <c r="C340">
        <v>116.1</v>
      </c>
      <c r="D340">
        <v>119.7</v>
      </c>
      <c r="E340">
        <v>115</v>
      </c>
      <c r="F340">
        <v>116.5</v>
      </c>
      <c r="G340">
        <v>116.7</v>
      </c>
      <c r="H340">
        <v>119.8</v>
      </c>
      <c r="I340">
        <v>199358</v>
      </c>
      <c r="J340">
        <v>23384705.25</v>
      </c>
      <c r="K340" s="3">
        <v>43770</v>
      </c>
      <c r="L340">
        <v>9077</v>
      </c>
      <c r="M340" t="s">
        <v>1355</v>
      </c>
      <c r="N340"/>
    </row>
    <row r="341" spans="1:14">
      <c r="A341" t="s">
        <v>359</v>
      </c>
      <c r="B341" t="s">
        <v>837</v>
      </c>
      <c r="C341">
        <v>181.9</v>
      </c>
      <c r="D341">
        <v>186</v>
      </c>
      <c r="E341">
        <v>181.1</v>
      </c>
      <c r="F341">
        <v>182.55</v>
      </c>
      <c r="G341">
        <v>182.9</v>
      </c>
      <c r="H341">
        <v>180.15</v>
      </c>
      <c r="I341">
        <v>842496</v>
      </c>
      <c r="J341">
        <v>154736661.75</v>
      </c>
      <c r="K341" s="3">
        <v>43770</v>
      </c>
      <c r="L341">
        <v>10617</v>
      </c>
      <c r="M341" t="s">
        <v>1356</v>
      </c>
      <c r="N341"/>
    </row>
    <row r="342" spans="1:14">
      <c r="A342" t="s">
        <v>1357</v>
      </c>
      <c r="B342" t="s">
        <v>856</v>
      </c>
      <c r="C342">
        <v>21.5</v>
      </c>
      <c r="D342">
        <v>22.45</v>
      </c>
      <c r="E342">
        <v>21.1</v>
      </c>
      <c r="F342">
        <v>21.95</v>
      </c>
      <c r="G342">
        <v>21.95</v>
      </c>
      <c r="H342">
        <v>22.1</v>
      </c>
      <c r="I342">
        <v>1439</v>
      </c>
      <c r="J342">
        <v>31577.599999999999</v>
      </c>
      <c r="K342" s="3">
        <v>43770</v>
      </c>
      <c r="L342">
        <v>27</v>
      </c>
      <c r="M342" t="s">
        <v>1358</v>
      </c>
      <c r="N342"/>
    </row>
    <row r="343" spans="1:14">
      <c r="A343" t="s">
        <v>1359</v>
      </c>
      <c r="B343" t="s">
        <v>837</v>
      </c>
      <c r="C343">
        <v>28.5</v>
      </c>
      <c r="D343">
        <v>30</v>
      </c>
      <c r="E343">
        <v>28.5</v>
      </c>
      <c r="F343">
        <v>28.7</v>
      </c>
      <c r="G343">
        <v>28.5</v>
      </c>
      <c r="H343">
        <v>28.3</v>
      </c>
      <c r="I343">
        <v>888</v>
      </c>
      <c r="J343">
        <v>25997.8</v>
      </c>
      <c r="K343" s="3">
        <v>43770</v>
      </c>
      <c r="L343">
        <v>33</v>
      </c>
      <c r="M343" t="s">
        <v>1360</v>
      </c>
      <c r="N343"/>
    </row>
    <row r="344" spans="1:14">
      <c r="A344" t="s">
        <v>360</v>
      </c>
      <c r="B344" t="s">
        <v>837</v>
      </c>
      <c r="C344">
        <v>368.05</v>
      </c>
      <c r="D344">
        <v>382.95</v>
      </c>
      <c r="E344">
        <v>368.05</v>
      </c>
      <c r="F344">
        <v>376.6</v>
      </c>
      <c r="G344">
        <v>378.8</v>
      </c>
      <c r="H344">
        <v>367.8</v>
      </c>
      <c r="I344">
        <v>106674</v>
      </c>
      <c r="J344">
        <v>40252012.450000003</v>
      </c>
      <c r="K344" s="3">
        <v>43770</v>
      </c>
      <c r="L344">
        <v>6543</v>
      </c>
      <c r="M344" t="s">
        <v>1361</v>
      </c>
      <c r="N344"/>
    </row>
    <row r="345" spans="1:14">
      <c r="A345" t="s">
        <v>1362</v>
      </c>
      <c r="B345" t="s">
        <v>837</v>
      </c>
      <c r="C345">
        <v>15.5</v>
      </c>
      <c r="D345">
        <v>15.6</v>
      </c>
      <c r="E345">
        <v>15.15</v>
      </c>
      <c r="F345">
        <v>15.45</v>
      </c>
      <c r="G345">
        <v>15.4</v>
      </c>
      <c r="H345">
        <v>15.3</v>
      </c>
      <c r="I345">
        <v>130376</v>
      </c>
      <c r="J345">
        <v>2004831.45</v>
      </c>
      <c r="K345" s="3">
        <v>43770</v>
      </c>
      <c r="L345">
        <v>449</v>
      </c>
      <c r="M345" t="s">
        <v>1363</v>
      </c>
      <c r="N345"/>
    </row>
    <row r="346" spans="1:14">
      <c r="A346" t="s">
        <v>1364</v>
      </c>
      <c r="B346" t="s">
        <v>837</v>
      </c>
      <c r="C346">
        <v>349.05</v>
      </c>
      <c r="D346">
        <v>349.9</v>
      </c>
      <c r="E346">
        <v>342.05</v>
      </c>
      <c r="F346">
        <v>343.65</v>
      </c>
      <c r="G346">
        <v>344</v>
      </c>
      <c r="H346">
        <v>349.35</v>
      </c>
      <c r="I346">
        <v>3931</v>
      </c>
      <c r="J346">
        <v>1360117.4</v>
      </c>
      <c r="K346" s="3">
        <v>43770</v>
      </c>
      <c r="L346">
        <v>159</v>
      </c>
      <c r="M346" t="s">
        <v>1365</v>
      </c>
      <c r="N346"/>
    </row>
    <row r="347" spans="1:14">
      <c r="A347" t="s">
        <v>1366</v>
      </c>
      <c r="B347" t="s">
        <v>837</v>
      </c>
      <c r="C347">
        <v>107</v>
      </c>
      <c r="D347">
        <v>108.7</v>
      </c>
      <c r="E347">
        <v>104.25</v>
      </c>
      <c r="F347">
        <v>105.45</v>
      </c>
      <c r="G347">
        <v>105.5</v>
      </c>
      <c r="H347">
        <v>106.45</v>
      </c>
      <c r="I347">
        <v>229569</v>
      </c>
      <c r="J347">
        <v>24451570.850000001</v>
      </c>
      <c r="K347" s="3">
        <v>43770</v>
      </c>
      <c r="L347">
        <v>3725</v>
      </c>
      <c r="M347" t="s">
        <v>1367</v>
      </c>
      <c r="N347"/>
    </row>
    <row r="348" spans="1:14">
      <c r="A348" t="s">
        <v>361</v>
      </c>
      <c r="B348" t="s">
        <v>837</v>
      </c>
      <c r="C348">
        <v>341</v>
      </c>
      <c r="D348">
        <v>341.9</v>
      </c>
      <c r="E348">
        <v>334.1</v>
      </c>
      <c r="F348">
        <v>340.3</v>
      </c>
      <c r="G348">
        <v>340.9</v>
      </c>
      <c r="H348">
        <v>341.2</v>
      </c>
      <c r="I348">
        <v>243835</v>
      </c>
      <c r="J348">
        <v>82482576</v>
      </c>
      <c r="K348" s="3">
        <v>43770</v>
      </c>
      <c r="L348">
        <v>6932</v>
      </c>
      <c r="M348" t="s">
        <v>1368</v>
      </c>
      <c r="N348"/>
    </row>
    <row r="349" spans="1:14">
      <c r="A349" t="s">
        <v>744</v>
      </c>
      <c r="B349" t="s">
        <v>837</v>
      </c>
      <c r="C349">
        <v>106.15</v>
      </c>
      <c r="D349">
        <v>108.9</v>
      </c>
      <c r="E349">
        <v>106</v>
      </c>
      <c r="F349">
        <v>107.35</v>
      </c>
      <c r="G349">
        <v>107.3</v>
      </c>
      <c r="H349">
        <v>105.4</v>
      </c>
      <c r="I349">
        <v>20538</v>
      </c>
      <c r="J349">
        <v>2210463.5</v>
      </c>
      <c r="K349" s="3">
        <v>43770</v>
      </c>
      <c r="L349">
        <v>454</v>
      </c>
      <c r="M349" t="s">
        <v>1369</v>
      </c>
      <c r="N349"/>
    </row>
    <row r="350" spans="1:14">
      <c r="A350" t="s">
        <v>362</v>
      </c>
      <c r="B350" t="s">
        <v>837</v>
      </c>
      <c r="C350">
        <v>209.45</v>
      </c>
      <c r="D350">
        <v>211</v>
      </c>
      <c r="E350">
        <v>205.5</v>
      </c>
      <c r="F350">
        <v>206.35</v>
      </c>
      <c r="G350">
        <v>206.3</v>
      </c>
      <c r="H350">
        <v>209.4</v>
      </c>
      <c r="I350">
        <v>695856</v>
      </c>
      <c r="J350">
        <v>144788513.59999999</v>
      </c>
      <c r="K350" s="3">
        <v>43770</v>
      </c>
      <c r="L350">
        <v>9022</v>
      </c>
      <c r="M350" t="s">
        <v>1370</v>
      </c>
      <c r="N350"/>
    </row>
    <row r="351" spans="1:14">
      <c r="A351" t="s">
        <v>3683</v>
      </c>
      <c r="B351" t="s">
        <v>837</v>
      </c>
      <c r="C351">
        <v>32.950000000000003</v>
      </c>
      <c r="D351">
        <v>34.549999999999997</v>
      </c>
      <c r="E351">
        <v>32</v>
      </c>
      <c r="F351">
        <v>34.549999999999997</v>
      </c>
      <c r="G351">
        <v>34.549999999999997</v>
      </c>
      <c r="H351">
        <v>32.950000000000003</v>
      </c>
      <c r="I351">
        <v>767</v>
      </c>
      <c r="J351">
        <v>25396.85</v>
      </c>
      <c r="K351" s="3">
        <v>43770</v>
      </c>
      <c r="L351">
        <v>32</v>
      </c>
      <c r="M351" t="s">
        <v>3684</v>
      </c>
      <c r="N351"/>
    </row>
    <row r="352" spans="1:14">
      <c r="A352" t="s">
        <v>363</v>
      </c>
      <c r="B352" t="s">
        <v>856</v>
      </c>
      <c r="C352">
        <v>47.15</v>
      </c>
      <c r="D352">
        <v>50.05</v>
      </c>
      <c r="E352">
        <v>47.15</v>
      </c>
      <c r="F352">
        <v>48.15</v>
      </c>
      <c r="G352">
        <v>48.15</v>
      </c>
      <c r="H352">
        <v>47.7</v>
      </c>
      <c r="I352">
        <v>25345</v>
      </c>
      <c r="J352">
        <v>1237112.6499999999</v>
      </c>
      <c r="K352" s="3">
        <v>43770</v>
      </c>
      <c r="L352">
        <v>394</v>
      </c>
      <c r="M352" t="s">
        <v>1371</v>
      </c>
      <c r="N352"/>
    </row>
    <row r="353" spans="1:14">
      <c r="A353" t="s">
        <v>1372</v>
      </c>
      <c r="B353" t="s">
        <v>837</v>
      </c>
      <c r="C353">
        <v>212.7</v>
      </c>
      <c r="D353">
        <v>212.7</v>
      </c>
      <c r="E353">
        <v>202.75</v>
      </c>
      <c r="F353">
        <v>207.6</v>
      </c>
      <c r="G353">
        <v>208</v>
      </c>
      <c r="H353">
        <v>204.2</v>
      </c>
      <c r="I353">
        <v>3881</v>
      </c>
      <c r="J353">
        <v>801850.35</v>
      </c>
      <c r="K353" s="3">
        <v>43770</v>
      </c>
      <c r="L353">
        <v>238</v>
      </c>
      <c r="M353" t="s">
        <v>1373</v>
      </c>
      <c r="N353"/>
    </row>
    <row r="354" spans="1:14">
      <c r="A354" t="s">
        <v>1374</v>
      </c>
      <c r="B354" t="s">
        <v>837</v>
      </c>
      <c r="C354">
        <v>245.3</v>
      </c>
      <c r="D354">
        <v>249.35</v>
      </c>
      <c r="E354">
        <v>245.3</v>
      </c>
      <c r="F354">
        <v>247.9</v>
      </c>
      <c r="G354">
        <v>248</v>
      </c>
      <c r="H354">
        <v>247.5</v>
      </c>
      <c r="I354">
        <v>50321</v>
      </c>
      <c r="J354">
        <v>12495461</v>
      </c>
      <c r="K354" s="3">
        <v>43770</v>
      </c>
      <c r="L354">
        <v>396</v>
      </c>
      <c r="M354" t="s">
        <v>1375</v>
      </c>
      <c r="N354"/>
    </row>
    <row r="355" spans="1:14">
      <c r="A355" t="s">
        <v>1376</v>
      </c>
      <c r="B355" t="s">
        <v>837</v>
      </c>
      <c r="C355">
        <v>4.8</v>
      </c>
      <c r="D355">
        <v>5</v>
      </c>
      <c r="E355">
        <v>4.6500000000000004</v>
      </c>
      <c r="F355">
        <v>5</v>
      </c>
      <c r="G355">
        <v>5</v>
      </c>
      <c r="H355">
        <v>4.8</v>
      </c>
      <c r="I355">
        <v>22047</v>
      </c>
      <c r="J355">
        <v>109912</v>
      </c>
      <c r="K355" s="3">
        <v>43770</v>
      </c>
      <c r="L355">
        <v>33</v>
      </c>
      <c r="M355" t="s">
        <v>1377</v>
      </c>
      <c r="N355"/>
    </row>
    <row r="356" spans="1:14">
      <c r="A356" t="s">
        <v>1378</v>
      </c>
      <c r="B356" t="s">
        <v>837</v>
      </c>
      <c r="C356">
        <v>219</v>
      </c>
      <c r="D356">
        <v>224.4</v>
      </c>
      <c r="E356">
        <v>215.6</v>
      </c>
      <c r="F356">
        <v>218.05</v>
      </c>
      <c r="G356">
        <v>216.6</v>
      </c>
      <c r="H356">
        <v>214.25</v>
      </c>
      <c r="I356">
        <v>706571</v>
      </c>
      <c r="J356">
        <v>155558520.94999999</v>
      </c>
      <c r="K356" s="3">
        <v>43770</v>
      </c>
      <c r="L356">
        <v>9737</v>
      </c>
      <c r="M356" t="s">
        <v>1379</v>
      </c>
      <c r="N356"/>
    </row>
    <row r="357" spans="1:14">
      <c r="A357" t="s">
        <v>1380</v>
      </c>
      <c r="B357" t="s">
        <v>837</v>
      </c>
      <c r="C357">
        <v>16.45</v>
      </c>
      <c r="D357">
        <v>16.5</v>
      </c>
      <c r="E357">
        <v>15.75</v>
      </c>
      <c r="F357">
        <v>15.85</v>
      </c>
      <c r="G357">
        <v>15.9</v>
      </c>
      <c r="H357">
        <v>15.7</v>
      </c>
      <c r="I357">
        <v>1564727</v>
      </c>
      <c r="J357">
        <v>25218084.699999999</v>
      </c>
      <c r="K357" s="3">
        <v>43770</v>
      </c>
      <c r="L357">
        <v>3444</v>
      </c>
      <c r="M357" t="s">
        <v>1381</v>
      </c>
      <c r="N357"/>
    </row>
    <row r="358" spans="1:14">
      <c r="A358" t="s">
        <v>1382</v>
      </c>
      <c r="B358" t="s">
        <v>837</v>
      </c>
      <c r="C358">
        <v>303</v>
      </c>
      <c r="D358">
        <v>314.5</v>
      </c>
      <c r="E358">
        <v>297.05</v>
      </c>
      <c r="F358">
        <v>299.10000000000002</v>
      </c>
      <c r="G358">
        <v>299.8</v>
      </c>
      <c r="H358">
        <v>301.7</v>
      </c>
      <c r="I358">
        <v>24781</v>
      </c>
      <c r="J358">
        <v>7554664.1500000004</v>
      </c>
      <c r="K358" s="3">
        <v>43770</v>
      </c>
      <c r="L358">
        <v>1229</v>
      </c>
      <c r="M358" t="s">
        <v>1383</v>
      </c>
      <c r="N358"/>
    </row>
    <row r="359" spans="1:14">
      <c r="A359" t="s">
        <v>1384</v>
      </c>
      <c r="B359" t="s">
        <v>856</v>
      </c>
      <c r="C359">
        <v>7.5</v>
      </c>
      <c r="D359">
        <v>7.6</v>
      </c>
      <c r="E359">
        <v>7.3</v>
      </c>
      <c r="F359">
        <v>7.6</v>
      </c>
      <c r="G359">
        <v>7.6</v>
      </c>
      <c r="H359">
        <v>7.25</v>
      </c>
      <c r="I359">
        <v>17027</v>
      </c>
      <c r="J359">
        <v>128281.7</v>
      </c>
      <c r="K359" s="3">
        <v>43770</v>
      </c>
      <c r="L359">
        <v>44</v>
      </c>
      <c r="M359" t="s">
        <v>1385</v>
      </c>
      <c r="N359"/>
    </row>
    <row r="360" spans="1:14">
      <c r="A360" t="s">
        <v>364</v>
      </c>
      <c r="B360" t="s">
        <v>837</v>
      </c>
      <c r="C360">
        <v>18.3</v>
      </c>
      <c r="D360">
        <v>18.3</v>
      </c>
      <c r="E360">
        <v>18.3</v>
      </c>
      <c r="F360">
        <v>18.3</v>
      </c>
      <c r="G360">
        <v>18.3</v>
      </c>
      <c r="H360">
        <v>17.45</v>
      </c>
      <c r="I360">
        <v>365229</v>
      </c>
      <c r="J360">
        <v>6683690.7000000002</v>
      </c>
      <c r="K360" s="3">
        <v>43770</v>
      </c>
      <c r="L360">
        <v>954</v>
      </c>
      <c r="M360" t="s">
        <v>1386</v>
      </c>
      <c r="N360"/>
    </row>
    <row r="361" spans="1:14">
      <c r="A361" t="s">
        <v>1387</v>
      </c>
      <c r="B361" t="s">
        <v>837</v>
      </c>
      <c r="C361">
        <v>205.65</v>
      </c>
      <c r="D361">
        <v>214.5</v>
      </c>
      <c r="E361">
        <v>201.4</v>
      </c>
      <c r="F361">
        <v>207.6</v>
      </c>
      <c r="G361">
        <v>206</v>
      </c>
      <c r="H361">
        <v>205.65</v>
      </c>
      <c r="I361">
        <v>966</v>
      </c>
      <c r="J361">
        <v>200295.25</v>
      </c>
      <c r="K361" s="3">
        <v>43770</v>
      </c>
      <c r="L361">
        <v>166</v>
      </c>
      <c r="M361" t="s">
        <v>1388</v>
      </c>
      <c r="N361"/>
    </row>
    <row r="362" spans="1:14">
      <c r="A362" t="s">
        <v>1389</v>
      </c>
      <c r="B362" t="s">
        <v>837</v>
      </c>
      <c r="C362">
        <v>920.65</v>
      </c>
      <c r="D362">
        <v>931</v>
      </c>
      <c r="E362">
        <v>920.45</v>
      </c>
      <c r="F362">
        <v>926.05</v>
      </c>
      <c r="G362">
        <v>928</v>
      </c>
      <c r="H362">
        <v>930.9</v>
      </c>
      <c r="I362">
        <v>1035</v>
      </c>
      <c r="J362">
        <v>957521.5</v>
      </c>
      <c r="K362" s="3">
        <v>43770</v>
      </c>
      <c r="L362">
        <v>205</v>
      </c>
      <c r="M362" t="s">
        <v>1390</v>
      </c>
      <c r="N362"/>
    </row>
    <row r="363" spans="1:14">
      <c r="A363" t="s">
        <v>1391</v>
      </c>
      <c r="B363" t="s">
        <v>837</v>
      </c>
      <c r="C363">
        <v>331.2</v>
      </c>
      <c r="D363">
        <v>338.9</v>
      </c>
      <c r="E363">
        <v>325.5</v>
      </c>
      <c r="F363">
        <v>331.25</v>
      </c>
      <c r="G363">
        <v>334</v>
      </c>
      <c r="H363">
        <v>332.25</v>
      </c>
      <c r="I363">
        <v>1746</v>
      </c>
      <c r="J363">
        <v>578760.94999999995</v>
      </c>
      <c r="K363" s="3">
        <v>43770</v>
      </c>
      <c r="L363">
        <v>66</v>
      </c>
      <c r="M363" t="s">
        <v>1392</v>
      </c>
      <c r="N363"/>
    </row>
    <row r="364" spans="1:14">
      <c r="A364" t="s">
        <v>1393</v>
      </c>
      <c r="B364" t="s">
        <v>837</v>
      </c>
      <c r="C364">
        <v>6.75</v>
      </c>
      <c r="D364">
        <v>7.1</v>
      </c>
      <c r="E364">
        <v>6.65</v>
      </c>
      <c r="F364">
        <v>6.9</v>
      </c>
      <c r="G364">
        <v>6.9</v>
      </c>
      <c r="H364">
        <v>6.95</v>
      </c>
      <c r="I364">
        <v>7153</v>
      </c>
      <c r="J364">
        <v>47828.800000000003</v>
      </c>
      <c r="K364" s="3">
        <v>43770</v>
      </c>
      <c r="L364">
        <v>36</v>
      </c>
      <c r="M364" t="s">
        <v>1394</v>
      </c>
      <c r="N364"/>
    </row>
    <row r="365" spans="1:14">
      <c r="A365" t="s">
        <v>91</v>
      </c>
      <c r="B365" t="s">
        <v>837</v>
      </c>
      <c r="C365">
        <v>12.75</v>
      </c>
      <c r="D365">
        <v>16.45</v>
      </c>
      <c r="E365">
        <v>12.15</v>
      </c>
      <c r="F365">
        <v>16.2</v>
      </c>
      <c r="G365">
        <v>16.149999999999999</v>
      </c>
      <c r="H365">
        <v>12.5</v>
      </c>
      <c r="I365">
        <v>151027585</v>
      </c>
      <c r="J365">
        <v>2298751774.5999999</v>
      </c>
      <c r="K365" s="3">
        <v>43770</v>
      </c>
      <c r="L365">
        <v>155269</v>
      </c>
      <c r="M365" t="s">
        <v>1395</v>
      </c>
      <c r="N365"/>
    </row>
    <row r="366" spans="1:14">
      <c r="A366" t="s">
        <v>92</v>
      </c>
      <c r="B366" t="s">
        <v>837</v>
      </c>
      <c r="C366">
        <v>1753</v>
      </c>
      <c r="D366">
        <v>1771.85</v>
      </c>
      <c r="E366">
        <v>1738.8</v>
      </c>
      <c r="F366">
        <v>1743.15</v>
      </c>
      <c r="G366">
        <v>1743</v>
      </c>
      <c r="H366">
        <v>1755.05</v>
      </c>
      <c r="I366">
        <v>339865</v>
      </c>
      <c r="J366">
        <v>595576595.5</v>
      </c>
      <c r="K366" s="3">
        <v>43770</v>
      </c>
      <c r="L366">
        <v>15375</v>
      </c>
      <c r="M366" t="s">
        <v>1396</v>
      </c>
      <c r="N366"/>
    </row>
    <row r="367" spans="1:14">
      <c r="A367" t="s">
        <v>367</v>
      </c>
      <c r="B367" t="s">
        <v>837</v>
      </c>
      <c r="C367">
        <v>3029</v>
      </c>
      <c r="D367">
        <v>3039</v>
      </c>
      <c r="E367">
        <v>2975</v>
      </c>
      <c r="F367">
        <v>3013.35</v>
      </c>
      <c r="G367">
        <v>3005</v>
      </c>
      <c r="H367">
        <v>3019.95</v>
      </c>
      <c r="I367">
        <v>4188</v>
      </c>
      <c r="J367">
        <v>12591956.1</v>
      </c>
      <c r="K367" s="3">
        <v>43770</v>
      </c>
      <c r="L367">
        <v>992</v>
      </c>
      <c r="M367" t="s">
        <v>1397</v>
      </c>
      <c r="N367"/>
    </row>
    <row r="368" spans="1:14">
      <c r="A368" t="s">
        <v>94</v>
      </c>
      <c r="B368" t="s">
        <v>837</v>
      </c>
      <c r="C368">
        <v>184.4</v>
      </c>
      <c r="D368">
        <v>186.75</v>
      </c>
      <c r="E368">
        <v>182.6</v>
      </c>
      <c r="F368">
        <v>185.15</v>
      </c>
      <c r="G368">
        <v>185.2</v>
      </c>
      <c r="H368">
        <v>183.3</v>
      </c>
      <c r="I368">
        <v>5112995</v>
      </c>
      <c r="J368">
        <v>946610522.29999995</v>
      </c>
      <c r="K368" s="3">
        <v>43770</v>
      </c>
      <c r="L368">
        <v>28443</v>
      </c>
      <c r="M368" t="s">
        <v>1398</v>
      </c>
      <c r="N368"/>
    </row>
    <row r="369" spans="1:14">
      <c r="A369" t="s">
        <v>1399</v>
      </c>
      <c r="B369" t="s">
        <v>837</v>
      </c>
      <c r="C369">
        <v>97</v>
      </c>
      <c r="D369">
        <v>98</v>
      </c>
      <c r="E369">
        <v>94.85</v>
      </c>
      <c r="F369">
        <v>95.9</v>
      </c>
      <c r="G369">
        <v>95.95</v>
      </c>
      <c r="H369">
        <v>96.65</v>
      </c>
      <c r="I369">
        <v>29041</v>
      </c>
      <c r="J369">
        <v>2799686.05</v>
      </c>
      <c r="K369" s="3">
        <v>43770</v>
      </c>
      <c r="L369">
        <v>599</v>
      </c>
      <c r="M369" t="s">
        <v>1400</v>
      </c>
      <c r="N369"/>
    </row>
    <row r="370" spans="1:14">
      <c r="A370" t="s">
        <v>234</v>
      </c>
      <c r="B370" t="s">
        <v>837</v>
      </c>
      <c r="C370">
        <v>1999.65</v>
      </c>
      <c r="D370">
        <v>2001.95</v>
      </c>
      <c r="E370">
        <v>1960.6</v>
      </c>
      <c r="F370">
        <v>1966.6</v>
      </c>
      <c r="G370">
        <v>1964</v>
      </c>
      <c r="H370">
        <v>1994.65</v>
      </c>
      <c r="I370">
        <v>231689</v>
      </c>
      <c r="J370">
        <v>457640129.35000002</v>
      </c>
      <c r="K370" s="3">
        <v>43770</v>
      </c>
      <c r="L370">
        <v>17747</v>
      </c>
      <c r="M370" t="s">
        <v>1401</v>
      </c>
      <c r="N370"/>
    </row>
    <row r="371" spans="1:14">
      <c r="A371" t="s">
        <v>1402</v>
      </c>
      <c r="B371" t="s">
        <v>856</v>
      </c>
      <c r="C371">
        <v>0.35</v>
      </c>
      <c r="D371">
        <v>0.35</v>
      </c>
      <c r="E371">
        <v>0.3</v>
      </c>
      <c r="F371">
        <v>0.3</v>
      </c>
      <c r="G371">
        <v>0.3</v>
      </c>
      <c r="H371">
        <v>0.35</v>
      </c>
      <c r="I371">
        <v>25679</v>
      </c>
      <c r="J371">
        <v>8781.7000000000007</v>
      </c>
      <c r="K371" s="3">
        <v>43770</v>
      </c>
      <c r="L371">
        <v>42</v>
      </c>
      <c r="M371" t="s">
        <v>1403</v>
      </c>
      <c r="N371"/>
    </row>
    <row r="372" spans="1:14" hidden="1">
      <c r="A372" t="s">
        <v>1404</v>
      </c>
      <c r="B372" t="s">
        <v>837</v>
      </c>
      <c r="C372">
        <v>78.650000000000006</v>
      </c>
      <c r="D372">
        <v>79.8</v>
      </c>
      <c r="E372">
        <v>76.2</v>
      </c>
      <c r="F372">
        <v>76.849999999999994</v>
      </c>
      <c r="G372">
        <v>77.7</v>
      </c>
      <c r="H372">
        <v>77.349999999999994</v>
      </c>
      <c r="I372">
        <v>89961</v>
      </c>
      <c r="J372">
        <v>6957973.4500000002</v>
      </c>
      <c r="K372" s="3">
        <v>43770</v>
      </c>
      <c r="L372">
        <v>893</v>
      </c>
      <c r="M372" t="s">
        <v>1405</v>
      </c>
      <c r="N372"/>
    </row>
    <row r="373" spans="1:14">
      <c r="A373" t="s">
        <v>1406</v>
      </c>
      <c r="B373" t="s">
        <v>837</v>
      </c>
      <c r="C373">
        <v>179.05</v>
      </c>
      <c r="D373">
        <v>189.95</v>
      </c>
      <c r="E373">
        <v>178.5</v>
      </c>
      <c r="F373">
        <v>180.65</v>
      </c>
      <c r="G373">
        <v>178.6</v>
      </c>
      <c r="H373">
        <v>181.25</v>
      </c>
      <c r="I373">
        <v>42815</v>
      </c>
      <c r="J373">
        <v>7811396.5</v>
      </c>
      <c r="K373" s="3">
        <v>43770</v>
      </c>
      <c r="L373">
        <v>580</v>
      </c>
      <c r="M373" t="s">
        <v>1407</v>
      </c>
      <c r="N373"/>
    </row>
    <row r="374" spans="1:14">
      <c r="A374" t="s">
        <v>1408</v>
      </c>
      <c r="B374" t="s">
        <v>837</v>
      </c>
      <c r="C374">
        <v>33.6</v>
      </c>
      <c r="D374">
        <v>33.6</v>
      </c>
      <c r="E374">
        <v>32</v>
      </c>
      <c r="F374">
        <v>32.35</v>
      </c>
      <c r="G374">
        <v>32.549999999999997</v>
      </c>
      <c r="H374">
        <v>33</v>
      </c>
      <c r="I374">
        <v>16487</v>
      </c>
      <c r="J374">
        <v>542219.65</v>
      </c>
      <c r="K374" s="3">
        <v>43770</v>
      </c>
      <c r="L374">
        <v>383</v>
      </c>
      <c r="M374" t="s">
        <v>1409</v>
      </c>
      <c r="N374"/>
    </row>
    <row r="375" spans="1:14">
      <c r="A375" t="s">
        <v>1410</v>
      </c>
      <c r="B375" t="s">
        <v>837</v>
      </c>
      <c r="C375">
        <v>9.0500000000000007</v>
      </c>
      <c r="D375">
        <v>9.75</v>
      </c>
      <c r="E375">
        <v>9.0500000000000007</v>
      </c>
      <c r="F375">
        <v>9.3000000000000007</v>
      </c>
      <c r="G375">
        <v>9.3000000000000007</v>
      </c>
      <c r="H375">
        <v>9.35</v>
      </c>
      <c r="I375">
        <v>7617</v>
      </c>
      <c r="J375">
        <v>72177.75</v>
      </c>
      <c r="K375" s="3">
        <v>43770</v>
      </c>
      <c r="L375">
        <v>41</v>
      </c>
      <c r="M375" t="s">
        <v>1411</v>
      </c>
      <c r="N375"/>
    </row>
    <row r="376" spans="1:14">
      <c r="A376" t="s">
        <v>1412</v>
      </c>
      <c r="B376" t="s">
        <v>856</v>
      </c>
      <c r="C376">
        <v>2.2000000000000002</v>
      </c>
      <c r="D376">
        <v>2.2000000000000002</v>
      </c>
      <c r="E376">
        <v>2.2000000000000002</v>
      </c>
      <c r="F376">
        <v>2.2000000000000002</v>
      </c>
      <c r="G376">
        <v>2.2000000000000002</v>
      </c>
      <c r="H376">
        <v>2.25</v>
      </c>
      <c r="I376">
        <v>167</v>
      </c>
      <c r="J376">
        <v>367.4</v>
      </c>
      <c r="K376" s="3">
        <v>43770</v>
      </c>
      <c r="L376">
        <v>4</v>
      </c>
      <c r="M376" t="s">
        <v>1413</v>
      </c>
      <c r="N376"/>
    </row>
    <row r="377" spans="1:14">
      <c r="A377" t="s">
        <v>1414</v>
      </c>
      <c r="B377" t="s">
        <v>837</v>
      </c>
      <c r="C377">
        <v>359.85</v>
      </c>
      <c r="D377">
        <v>374</v>
      </c>
      <c r="E377">
        <v>356.9</v>
      </c>
      <c r="F377">
        <v>369.95</v>
      </c>
      <c r="G377">
        <v>373</v>
      </c>
      <c r="H377">
        <v>356.65</v>
      </c>
      <c r="I377">
        <v>462416</v>
      </c>
      <c r="J377">
        <v>169643958.34999999</v>
      </c>
      <c r="K377" s="3">
        <v>43770</v>
      </c>
      <c r="L377">
        <v>11606</v>
      </c>
      <c r="M377" t="s">
        <v>1415</v>
      </c>
      <c r="N377"/>
    </row>
    <row r="378" spans="1:14">
      <c r="A378" t="s">
        <v>95</v>
      </c>
      <c r="B378" t="s">
        <v>837</v>
      </c>
      <c r="C378">
        <v>2784</v>
      </c>
      <c r="D378">
        <v>2829.15</v>
      </c>
      <c r="E378">
        <v>2735.85</v>
      </c>
      <c r="F378">
        <v>2756.6</v>
      </c>
      <c r="G378">
        <v>2750</v>
      </c>
      <c r="H378">
        <v>2783.2</v>
      </c>
      <c r="I378">
        <v>3000855</v>
      </c>
      <c r="J378">
        <v>8332913132.5</v>
      </c>
      <c r="K378" s="3">
        <v>43770</v>
      </c>
      <c r="L378">
        <v>121774</v>
      </c>
      <c r="M378" t="s">
        <v>1416</v>
      </c>
      <c r="N378"/>
    </row>
    <row r="379" spans="1:14">
      <c r="A379" t="s">
        <v>1417</v>
      </c>
      <c r="B379" t="s">
        <v>837</v>
      </c>
      <c r="C379">
        <v>25.05</v>
      </c>
      <c r="D379">
        <v>26.35</v>
      </c>
      <c r="E379">
        <v>24.7</v>
      </c>
      <c r="F379">
        <v>25.05</v>
      </c>
      <c r="G379">
        <v>24.7</v>
      </c>
      <c r="H379">
        <v>25.2</v>
      </c>
      <c r="I379">
        <v>2152</v>
      </c>
      <c r="J379">
        <v>55094.15</v>
      </c>
      <c r="K379" s="3">
        <v>43770</v>
      </c>
      <c r="L379">
        <v>59</v>
      </c>
      <c r="M379" t="s">
        <v>1418</v>
      </c>
      <c r="N379"/>
    </row>
    <row r="380" spans="1:14" hidden="1">
      <c r="A380" t="s">
        <v>1419</v>
      </c>
      <c r="B380" t="s">
        <v>837</v>
      </c>
      <c r="C380">
        <v>166</v>
      </c>
      <c r="D380">
        <v>166</v>
      </c>
      <c r="E380">
        <v>157.15</v>
      </c>
      <c r="F380">
        <v>160</v>
      </c>
      <c r="G380">
        <v>159.94999999999999</v>
      </c>
      <c r="H380">
        <v>159.44999999999999</v>
      </c>
      <c r="I380">
        <v>5226</v>
      </c>
      <c r="J380">
        <v>836194.05</v>
      </c>
      <c r="K380" s="3">
        <v>43770</v>
      </c>
      <c r="L380">
        <v>208</v>
      </c>
      <c r="M380" t="s">
        <v>1420</v>
      </c>
      <c r="N380"/>
    </row>
    <row r="381" spans="1:14" hidden="1">
      <c r="A381" t="s">
        <v>1421</v>
      </c>
      <c r="B381" t="s">
        <v>837</v>
      </c>
      <c r="C381">
        <v>5.4</v>
      </c>
      <c r="D381">
        <v>5.4</v>
      </c>
      <c r="E381">
        <v>5.4</v>
      </c>
      <c r="F381">
        <v>5.4</v>
      </c>
      <c r="G381">
        <v>5.4</v>
      </c>
      <c r="H381">
        <v>5.15</v>
      </c>
      <c r="I381">
        <v>18998</v>
      </c>
      <c r="J381">
        <v>102589.2</v>
      </c>
      <c r="K381" s="3">
        <v>43770</v>
      </c>
      <c r="L381">
        <v>27</v>
      </c>
      <c r="M381" t="s">
        <v>1422</v>
      </c>
      <c r="N381"/>
    </row>
    <row r="382" spans="1:14" hidden="1">
      <c r="A382" t="s">
        <v>1423</v>
      </c>
      <c r="B382" t="s">
        <v>837</v>
      </c>
      <c r="C382">
        <v>73.099999999999994</v>
      </c>
      <c r="D382">
        <v>74.8</v>
      </c>
      <c r="E382">
        <v>71.5</v>
      </c>
      <c r="F382">
        <v>72.099999999999994</v>
      </c>
      <c r="G382">
        <v>72.7</v>
      </c>
      <c r="H382">
        <v>74.45</v>
      </c>
      <c r="I382">
        <v>4957</v>
      </c>
      <c r="J382">
        <v>360833.35</v>
      </c>
      <c r="K382" s="3">
        <v>43770</v>
      </c>
      <c r="L382">
        <v>212</v>
      </c>
      <c r="M382" t="s">
        <v>1424</v>
      </c>
      <c r="N382"/>
    </row>
    <row r="383" spans="1:14" hidden="1">
      <c r="A383" t="s">
        <v>1425</v>
      </c>
      <c r="B383" t="s">
        <v>837</v>
      </c>
      <c r="C383">
        <v>27.35</v>
      </c>
      <c r="D383">
        <v>28</v>
      </c>
      <c r="E383">
        <v>27</v>
      </c>
      <c r="F383">
        <v>27.3</v>
      </c>
      <c r="G383">
        <v>27.4</v>
      </c>
      <c r="H383">
        <v>26.6</v>
      </c>
      <c r="I383">
        <v>1066054</v>
      </c>
      <c r="J383">
        <v>29391295.550000001</v>
      </c>
      <c r="K383" s="3">
        <v>43770</v>
      </c>
      <c r="L383">
        <v>2441</v>
      </c>
      <c r="M383" t="s">
        <v>1426</v>
      </c>
      <c r="N383"/>
    </row>
    <row r="384" spans="1:14" hidden="1">
      <c r="A384" t="s">
        <v>1427</v>
      </c>
      <c r="B384" t="s">
        <v>837</v>
      </c>
      <c r="C384">
        <v>1141</v>
      </c>
      <c r="D384">
        <v>1211</v>
      </c>
      <c r="E384">
        <v>1141</v>
      </c>
      <c r="F384">
        <v>1180.8499999999999</v>
      </c>
      <c r="G384">
        <v>1211</v>
      </c>
      <c r="H384">
        <v>1170.0999999999999</v>
      </c>
      <c r="I384">
        <v>356</v>
      </c>
      <c r="J384">
        <v>415845.95</v>
      </c>
      <c r="K384" s="3">
        <v>43770</v>
      </c>
      <c r="L384">
        <v>116</v>
      </c>
      <c r="M384" t="s">
        <v>1428</v>
      </c>
      <c r="N384"/>
    </row>
    <row r="385" spans="1:14" hidden="1">
      <c r="A385" t="s">
        <v>1429</v>
      </c>
      <c r="B385" t="s">
        <v>837</v>
      </c>
      <c r="C385">
        <v>132.65</v>
      </c>
      <c r="D385">
        <v>139.15</v>
      </c>
      <c r="E385">
        <v>132.65</v>
      </c>
      <c r="F385">
        <v>136.65</v>
      </c>
      <c r="G385">
        <v>138</v>
      </c>
      <c r="H385">
        <v>136.69999999999999</v>
      </c>
      <c r="I385">
        <v>8466</v>
      </c>
      <c r="J385">
        <v>1158696.55</v>
      </c>
      <c r="K385" s="3">
        <v>43770</v>
      </c>
      <c r="L385">
        <v>372</v>
      </c>
      <c r="M385" t="s">
        <v>1430</v>
      </c>
      <c r="N385"/>
    </row>
    <row r="386" spans="1:14" hidden="1">
      <c r="A386" t="s">
        <v>1431</v>
      </c>
      <c r="B386" t="s">
        <v>856</v>
      </c>
      <c r="C386">
        <v>0.6</v>
      </c>
      <c r="D386">
        <v>0.65</v>
      </c>
      <c r="E386">
        <v>0.55000000000000004</v>
      </c>
      <c r="F386">
        <v>0.55000000000000004</v>
      </c>
      <c r="G386">
        <v>0.55000000000000004</v>
      </c>
      <c r="H386">
        <v>0.6</v>
      </c>
      <c r="I386">
        <v>11315</v>
      </c>
      <c r="J386">
        <v>7132</v>
      </c>
      <c r="K386" s="3">
        <v>43770</v>
      </c>
      <c r="L386">
        <v>13</v>
      </c>
      <c r="M386" t="s">
        <v>1432</v>
      </c>
      <c r="N386"/>
    </row>
    <row r="387" spans="1:14" hidden="1">
      <c r="A387" t="s">
        <v>1433</v>
      </c>
      <c r="B387" t="s">
        <v>837</v>
      </c>
      <c r="C387">
        <v>451.65</v>
      </c>
      <c r="D387">
        <v>457.45</v>
      </c>
      <c r="E387">
        <v>446</v>
      </c>
      <c r="F387">
        <v>448.7</v>
      </c>
      <c r="G387">
        <v>446.4</v>
      </c>
      <c r="H387">
        <v>451.75</v>
      </c>
      <c r="I387">
        <v>9005</v>
      </c>
      <c r="J387">
        <v>4068658.25</v>
      </c>
      <c r="K387" s="3">
        <v>43770</v>
      </c>
      <c r="L387">
        <v>604</v>
      </c>
      <c r="M387" t="s">
        <v>1434</v>
      </c>
      <c r="N387"/>
    </row>
    <row r="388" spans="1:14" hidden="1">
      <c r="A388" t="s">
        <v>242</v>
      </c>
      <c r="B388" t="s">
        <v>837</v>
      </c>
      <c r="C388">
        <v>93.3</v>
      </c>
      <c r="D388">
        <v>94.85</v>
      </c>
      <c r="E388">
        <v>92</v>
      </c>
      <c r="F388">
        <v>93.3</v>
      </c>
      <c r="G388">
        <v>93.45</v>
      </c>
      <c r="H388">
        <v>92.4</v>
      </c>
      <c r="I388">
        <v>1101851</v>
      </c>
      <c r="J388">
        <v>102985426.90000001</v>
      </c>
      <c r="K388" s="3">
        <v>43770</v>
      </c>
      <c r="L388">
        <v>17319</v>
      </c>
      <c r="M388" t="s">
        <v>1435</v>
      </c>
      <c r="N388"/>
    </row>
    <row r="389" spans="1:14" hidden="1">
      <c r="A389" t="s">
        <v>96</v>
      </c>
      <c r="B389" t="s">
        <v>837</v>
      </c>
      <c r="C389">
        <v>22587</v>
      </c>
      <c r="D389">
        <v>22888</v>
      </c>
      <c r="E389">
        <v>21900.05</v>
      </c>
      <c r="F389">
        <v>21976.15</v>
      </c>
      <c r="G389">
        <v>22000</v>
      </c>
      <c r="H389">
        <v>22538.1</v>
      </c>
      <c r="I389">
        <v>187025</v>
      </c>
      <c r="J389">
        <v>4189994787</v>
      </c>
      <c r="K389" s="3">
        <v>43770</v>
      </c>
      <c r="L389">
        <v>45716</v>
      </c>
      <c r="M389" t="s">
        <v>1436</v>
      </c>
      <c r="N389"/>
    </row>
    <row r="390" spans="1:14" hidden="1">
      <c r="A390" t="s">
        <v>369</v>
      </c>
      <c r="B390" t="s">
        <v>837</v>
      </c>
      <c r="C390">
        <v>174.4</v>
      </c>
      <c r="D390">
        <v>175.9</v>
      </c>
      <c r="E390">
        <v>168.55</v>
      </c>
      <c r="F390">
        <v>170.05</v>
      </c>
      <c r="G390">
        <v>170.75</v>
      </c>
      <c r="H390">
        <v>170.85</v>
      </c>
      <c r="I390">
        <v>411548</v>
      </c>
      <c r="J390">
        <v>70282968.849999994</v>
      </c>
      <c r="K390" s="3">
        <v>43770</v>
      </c>
      <c r="L390">
        <v>3112</v>
      </c>
      <c r="M390" t="s">
        <v>1437</v>
      </c>
      <c r="N390"/>
    </row>
    <row r="391" spans="1:14" hidden="1">
      <c r="A391" t="s">
        <v>1438</v>
      </c>
      <c r="B391" t="s">
        <v>837</v>
      </c>
      <c r="C391">
        <v>315.05</v>
      </c>
      <c r="D391">
        <v>328</v>
      </c>
      <c r="E391">
        <v>315</v>
      </c>
      <c r="F391">
        <v>318.3</v>
      </c>
      <c r="G391">
        <v>317.89999999999998</v>
      </c>
      <c r="H391">
        <v>322.95</v>
      </c>
      <c r="I391">
        <v>1644</v>
      </c>
      <c r="J391">
        <v>525239.94999999995</v>
      </c>
      <c r="K391" s="3">
        <v>43770</v>
      </c>
      <c r="L391">
        <v>79</v>
      </c>
      <c r="M391" t="s">
        <v>1439</v>
      </c>
      <c r="N391"/>
    </row>
    <row r="392" spans="1:14" hidden="1">
      <c r="A392" t="s">
        <v>370</v>
      </c>
      <c r="B392" t="s">
        <v>837</v>
      </c>
      <c r="C392">
        <v>166.25</v>
      </c>
      <c r="D392">
        <v>169.5</v>
      </c>
      <c r="E392">
        <v>165.5</v>
      </c>
      <c r="F392">
        <v>166.95</v>
      </c>
      <c r="G392">
        <v>166.55</v>
      </c>
      <c r="H392">
        <v>167.55</v>
      </c>
      <c r="I392">
        <v>129234</v>
      </c>
      <c r="J392">
        <v>21584472.75</v>
      </c>
      <c r="K392" s="3">
        <v>43770</v>
      </c>
      <c r="L392">
        <v>2531</v>
      </c>
      <c r="M392" t="s">
        <v>1440</v>
      </c>
      <c r="N392"/>
    </row>
    <row r="393" spans="1:14" hidden="1">
      <c r="A393" t="s">
        <v>1441</v>
      </c>
      <c r="B393" t="s">
        <v>837</v>
      </c>
      <c r="C393">
        <v>309.75</v>
      </c>
      <c r="D393">
        <v>309.8</v>
      </c>
      <c r="E393">
        <v>286.05</v>
      </c>
      <c r="F393">
        <v>300</v>
      </c>
      <c r="G393">
        <v>300</v>
      </c>
      <c r="H393">
        <v>301.3</v>
      </c>
      <c r="I393">
        <v>3722</v>
      </c>
      <c r="J393">
        <v>1088771.75</v>
      </c>
      <c r="K393" s="3">
        <v>43770</v>
      </c>
      <c r="L393">
        <v>139</v>
      </c>
      <c r="M393" t="s">
        <v>1442</v>
      </c>
      <c r="N393"/>
    </row>
    <row r="394" spans="1:14" hidden="1">
      <c r="A394" t="s">
        <v>1443</v>
      </c>
      <c r="B394" t="s">
        <v>837</v>
      </c>
      <c r="C394">
        <v>27.25</v>
      </c>
      <c r="D394">
        <v>29</v>
      </c>
      <c r="E394">
        <v>26.2</v>
      </c>
      <c r="F394">
        <v>28.35</v>
      </c>
      <c r="G394">
        <v>28</v>
      </c>
      <c r="H394">
        <v>27.25</v>
      </c>
      <c r="I394">
        <v>130457</v>
      </c>
      <c r="J394">
        <v>3636397.55</v>
      </c>
      <c r="K394" s="3">
        <v>43770</v>
      </c>
      <c r="L394">
        <v>699</v>
      </c>
      <c r="M394" t="s">
        <v>1444</v>
      </c>
      <c r="N394"/>
    </row>
    <row r="395" spans="1:14" hidden="1">
      <c r="A395" t="s">
        <v>1445</v>
      </c>
      <c r="B395" t="s">
        <v>837</v>
      </c>
      <c r="C395">
        <v>34.5</v>
      </c>
      <c r="D395">
        <v>37.5</v>
      </c>
      <c r="E395">
        <v>34</v>
      </c>
      <c r="F395">
        <v>37.1</v>
      </c>
      <c r="G395">
        <v>37.450000000000003</v>
      </c>
      <c r="H395">
        <v>33.75</v>
      </c>
      <c r="I395">
        <v>160948</v>
      </c>
      <c r="J395">
        <v>5779448.6500000004</v>
      </c>
      <c r="K395" s="3">
        <v>43770</v>
      </c>
      <c r="L395">
        <v>1471</v>
      </c>
      <c r="M395" t="s">
        <v>1446</v>
      </c>
      <c r="N395"/>
    </row>
    <row r="396" spans="1:14" hidden="1">
      <c r="A396" t="s">
        <v>1447</v>
      </c>
      <c r="B396" t="s">
        <v>837</v>
      </c>
      <c r="C396">
        <v>13.5</v>
      </c>
      <c r="D396">
        <v>13.5</v>
      </c>
      <c r="E396">
        <v>13.4</v>
      </c>
      <c r="F396">
        <v>13.45</v>
      </c>
      <c r="G396">
        <v>13.5</v>
      </c>
      <c r="H396">
        <v>13.4</v>
      </c>
      <c r="I396">
        <v>60109</v>
      </c>
      <c r="J396">
        <v>808274.65</v>
      </c>
      <c r="K396" s="3">
        <v>43770</v>
      </c>
      <c r="L396">
        <v>160</v>
      </c>
      <c r="M396" t="s">
        <v>1448</v>
      </c>
      <c r="N396"/>
    </row>
    <row r="397" spans="1:14">
      <c r="A397" t="s">
        <v>1449</v>
      </c>
      <c r="B397" t="s">
        <v>837</v>
      </c>
      <c r="C397">
        <v>137</v>
      </c>
      <c r="D397">
        <v>142</v>
      </c>
      <c r="E397">
        <v>136</v>
      </c>
      <c r="F397">
        <v>140.44999999999999</v>
      </c>
      <c r="G397">
        <v>139.5</v>
      </c>
      <c r="H397">
        <v>139</v>
      </c>
      <c r="I397">
        <v>31516</v>
      </c>
      <c r="J397">
        <v>4423050.5999999996</v>
      </c>
      <c r="K397" s="3">
        <v>43770</v>
      </c>
      <c r="L397">
        <v>309</v>
      </c>
      <c r="M397" t="s">
        <v>1450</v>
      </c>
      <c r="N397"/>
    </row>
    <row r="398" spans="1:14">
      <c r="A398" t="s">
        <v>371</v>
      </c>
      <c r="B398" t="s">
        <v>837</v>
      </c>
      <c r="C398">
        <v>275.2</v>
      </c>
      <c r="D398">
        <v>277.89999999999998</v>
      </c>
      <c r="E398">
        <v>272.55</v>
      </c>
      <c r="F398">
        <v>275</v>
      </c>
      <c r="G398">
        <v>272.55</v>
      </c>
      <c r="H398">
        <v>275.75</v>
      </c>
      <c r="I398">
        <v>6787</v>
      </c>
      <c r="J398">
        <v>1871917.9</v>
      </c>
      <c r="K398" s="3">
        <v>43770</v>
      </c>
      <c r="L398">
        <v>333</v>
      </c>
      <c r="M398" t="s">
        <v>1451</v>
      </c>
      <c r="N398"/>
    </row>
    <row r="399" spans="1:14" hidden="1">
      <c r="A399" t="s">
        <v>1452</v>
      </c>
      <c r="B399" t="s">
        <v>837</v>
      </c>
      <c r="C399">
        <v>16.899999999999999</v>
      </c>
      <c r="D399">
        <v>16.899999999999999</v>
      </c>
      <c r="E399">
        <v>16.05</v>
      </c>
      <c r="F399">
        <v>16.2</v>
      </c>
      <c r="G399">
        <v>16.600000000000001</v>
      </c>
      <c r="H399">
        <v>16.3</v>
      </c>
      <c r="I399">
        <v>4857</v>
      </c>
      <c r="J399">
        <v>80107</v>
      </c>
      <c r="K399" s="3">
        <v>43770</v>
      </c>
      <c r="L399">
        <v>114</v>
      </c>
      <c r="M399" t="s">
        <v>1453</v>
      </c>
      <c r="N399"/>
    </row>
    <row r="400" spans="1:14">
      <c r="A400" t="s">
        <v>243</v>
      </c>
      <c r="B400" t="s">
        <v>837</v>
      </c>
      <c r="C400">
        <v>325</v>
      </c>
      <c r="D400">
        <v>335.6</v>
      </c>
      <c r="E400">
        <v>325</v>
      </c>
      <c r="F400">
        <v>327.55</v>
      </c>
      <c r="G400">
        <v>327.60000000000002</v>
      </c>
      <c r="H400">
        <v>327.14999999999998</v>
      </c>
      <c r="I400">
        <v>131190</v>
      </c>
      <c r="J400">
        <v>43405312.399999999</v>
      </c>
      <c r="K400" s="3">
        <v>43770</v>
      </c>
      <c r="L400">
        <v>5577</v>
      </c>
      <c r="M400" t="s">
        <v>1454</v>
      </c>
      <c r="N400"/>
    </row>
    <row r="401" spans="1:14">
      <c r="A401" t="s">
        <v>1455</v>
      </c>
      <c r="B401" t="s">
        <v>837</v>
      </c>
      <c r="C401">
        <v>75</v>
      </c>
      <c r="D401">
        <v>77.75</v>
      </c>
      <c r="E401">
        <v>73.099999999999994</v>
      </c>
      <c r="F401">
        <v>76</v>
      </c>
      <c r="G401">
        <v>76</v>
      </c>
      <c r="H401">
        <v>76.150000000000006</v>
      </c>
      <c r="I401">
        <v>2866</v>
      </c>
      <c r="J401">
        <v>218237.1</v>
      </c>
      <c r="K401" s="3">
        <v>43770</v>
      </c>
      <c r="L401">
        <v>69</v>
      </c>
      <c r="M401" t="s">
        <v>1456</v>
      </c>
      <c r="N401"/>
    </row>
    <row r="402" spans="1:14">
      <c r="A402" t="s">
        <v>1457</v>
      </c>
      <c r="B402" t="s">
        <v>856</v>
      </c>
      <c r="C402">
        <v>43</v>
      </c>
      <c r="D402">
        <v>43.25</v>
      </c>
      <c r="E402">
        <v>40.049999999999997</v>
      </c>
      <c r="F402">
        <v>43.25</v>
      </c>
      <c r="G402">
        <v>43.25</v>
      </c>
      <c r="H402">
        <v>41.2</v>
      </c>
      <c r="I402">
        <v>10199</v>
      </c>
      <c r="J402">
        <v>439006.6</v>
      </c>
      <c r="K402" s="3">
        <v>43770</v>
      </c>
      <c r="L402">
        <v>62</v>
      </c>
      <c r="M402" t="s">
        <v>1458</v>
      </c>
      <c r="N402"/>
    </row>
    <row r="403" spans="1:14">
      <c r="A403" t="s">
        <v>1459</v>
      </c>
      <c r="B403" t="s">
        <v>856</v>
      </c>
      <c r="C403">
        <v>0.75</v>
      </c>
      <c r="D403">
        <v>0.75</v>
      </c>
      <c r="E403">
        <v>0.7</v>
      </c>
      <c r="F403">
        <v>0.75</v>
      </c>
      <c r="G403">
        <v>0.75</v>
      </c>
      <c r="H403">
        <v>0.7</v>
      </c>
      <c r="I403">
        <v>60270</v>
      </c>
      <c r="J403">
        <v>45202.3</v>
      </c>
      <c r="K403" s="3">
        <v>43770</v>
      </c>
      <c r="L403">
        <v>17</v>
      </c>
      <c r="M403" t="s">
        <v>1460</v>
      </c>
      <c r="N403"/>
    </row>
    <row r="404" spans="1:14">
      <c r="A404" t="s">
        <v>1461</v>
      </c>
      <c r="B404" t="s">
        <v>837</v>
      </c>
      <c r="C404">
        <v>76.599999999999994</v>
      </c>
      <c r="D404">
        <v>80.849999999999994</v>
      </c>
      <c r="E404">
        <v>74.3</v>
      </c>
      <c r="F404">
        <v>79.2</v>
      </c>
      <c r="G404">
        <v>79.400000000000006</v>
      </c>
      <c r="H404">
        <v>76.349999999999994</v>
      </c>
      <c r="I404">
        <v>22887</v>
      </c>
      <c r="J404">
        <v>1795505.55</v>
      </c>
      <c r="K404" s="3">
        <v>43770</v>
      </c>
      <c r="L404">
        <v>467</v>
      </c>
      <c r="M404" t="s">
        <v>1462</v>
      </c>
      <c r="N404"/>
    </row>
    <row r="405" spans="1:14">
      <c r="A405" t="s">
        <v>1463</v>
      </c>
      <c r="B405" t="s">
        <v>837</v>
      </c>
      <c r="C405">
        <v>113.05</v>
      </c>
      <c r="D405">
        <v>116.85</v>
      </c>
      <c r="E405">
        <v>113.05</v>
      </c>
      <c r="F405">
        <v>113.25</v>
      </c>
      <c r="G405">
        <v>113.05</v>
      </c>
      <c r="H405">
        <v>113.15</v>
      </c>
      <c r="I405">
        <v>5817</v>
      </c>
      <c r="J405">
        <v>666035.4</v>
      </c>
      <c r="K405" s="3">
        <v>43770</v>
      </c>
      <c r="L405">
        <v>160</v>
      </c>
      <c r="M405" t="s">
        <v>1464</v>
      </c>
      <c r="N405"/>
    </row>
    <row r="406" spans="1:14">
      <c r="A406" t="s">
        <v>244</v>
      </c>
      <c r="B406" t="s">
        <v>837</v>
      </c>
      <c r="C406">
        <v>1099.95</v>
      </c>
      <c r="D406">
        <v>1124.5</v>
      </c>
      <c r="E406">
        <v>1086.6500000000001</v>
      </c>
      <c r="F406">
        <v>1091.5</v>
      </c>
      <c r="G406">
        <v>1093</v>
      </c>
      <c r="H406">
        <v>1090.45</v>
      </c>
      <c r="I406">
        <v>9667</v>
      </c>
      <c r="J406">
        <v>10637569.15</v>
      </c>
      <c r="K406" s="3">
        <v>43770</v>
      </c>
      <c r="L406">
        <v>1710</v>
      </c>
      <c r="M406" t="s">
        <v>1465</v>
      </c>
      <c r="N406"/>
    </row>
    <row r="407" spans="1:14">
      <c r="A407" t="s">
        <v>1466</v>
      </c>
      <c r="B407" t="s">
        <v>856</v>
      </c>
      <c r="C407">
        <v>5.35</v>
      </c>
      <c r="D407">
        <v>5.45</v>
      </c>
      <c r="E407">
        <v>5.05</v>
      </c>
      <c r="F407">
        <v>5.4</v>
      </c>
      <c r="G407">
        <v>5.25</v>
      </c>
      <c r="H407">
        <v>5.2</v>
      </c>
      <c r="I407">
        <v>37307</v>
      </c>
      <c r="J407">
        <v>197618.1</v>
      </c>
      <c r="K407" s="3">
        <v>43770</v>
      </c>
      <c r="L407">
        <v>55</v>
      </c>
      <c r="M407" t="s">
        <v>1467</v>
      </c>
      <c r="N407"/>
    </row>
    <row r="408" spans="1:14">
      <c r="A408" t="s">
        <v>245</v>
      </c>
      <c r="B408" t="s">
        <v>837</v>
      </c>
      <c r="C408">
        <v>120.15</v>
      </c>
      <c r="D408">
        <v>122.8</v>
      </c>
      <c r="E408">
        <v>119</v>
      </c>
      <c r="F408">
        <v>121.55</v>
      </c>
      <c r="G408">
        <v>121.05</v>
      </c>
      <c r="H408">
        <v>119.6</v>
      </c>
      <c r="I408">
        <v>1354349</v>
      </c>
      <c r="J408">
        <v>164737534.55000001</v>
      </c>
      <c r="K408" s="3">
        <v>43770</v>
      </c>
      <c r="L408">
        <v>12125</v>
      </c>
      <c r="M408" t="s">
        <v>1468</v>
      </c>
      <c r="N408"/>
    </row>
    <row r="409" spans="1:14">
      <c r="A409" t="s">
        <v>1469</v>
      </c>
      <c r="B409" t="s">
        <v>837</v>
      </c>
      <c r="C409">
        <v>269.75</v>
      </c>
      <c r="D409">
        <v>269.75</v>
      </c>
      <c r="E409">
        <v>251.35</v>
      </c>
      <c r="F409">
        <v>263.25</v>
      </c>
      <c r="G409">
        <v>256.10000000000002</v>
      </c>
      <c r="H409">
        <v>263.45</v>
      </c>
      <c r="I409">
        <v>11182</v>
      </c>
      <c r="J409">
        <v>2927996.45</v>
      </c>
      <c r="K409" s="3">
        <v>43770</v>
      </c>
      <c r="L409">
        <v>305</v>
      </c>
      <c r="M409" t="s">
        <v>1470</v>
      </c>
      <c r="N409"/>
    </row>
    <row r="410" spans="1:14">
      <c r="A410" t="s">
        <v>1471</v>
      </c>
      <c r="B410" t="s">
        <v>837</v>
      </c>
      <c r="C410">
        <v>15.2</v>
      </c>
      <c r="D410">
        <v>15.2</v>
      </c>
      <c r="E410">
        <v>14</v>
      </c>
      <c r="F410">
        <v>14.1</v>
      </c>
      <c r="G410">
        <v>14.35</v>
      </c>
      <c r="H410">
        <v>14.3</v>
      </c>
      <c r="I410">
        <v>5370</v>
      </c>
      <c r="J410">
        <v>76472.45</v>
      </c>
      <c r="K410" s="3">
        <v>43770</v>
      </c>
      <c r="L410">
        <v>101</v>
      </c>
      <c r="M410" t="s">
        <v>1472</v>
      </c>
      <c r="N410"/>
    </row>
    <row r="411" spans="1:14">
      <c r="A411" t="s">
        <v>3531</v>
      </c>
      <c r="B411" t="s">
        <v>837</v>
      </c>
      <c r="C411">
        <v>350</v>
      </c>
      <c r="D411">
        <v>350.23</v>
      </c>
      <c r="E411">
        <v>350</v>
      </c>
      <c r="F411">
        <v>350</v>
      </c>
      <c r="G411">
        <v>350</v>
      </c>
      <c r="H411">
        <v>345</v>
      </c>
      <c r="I411">
        <v>41</v>
      </c>
      <c r="J411">
        <v>14350.23</v>
      </c>
      <c r="K411" s="3">
        <v>43770</v>
      </c>
      <c r="L411">
        <v>5</v>
      </c>
      <c r="M411" t="s">
        <v>3532</v>
      </c>
      <c r="N411"/>
    </row>
    <row r="412" spans="1:14" hidden="1">
      <c r="A412" t="s">
        <v>97</v>
      </c>
      <c r="B412" t="s">
        <v>837</v>
      </c>
      <c r="C412">
        <v>93.6</v>
      </c>
      <c r="D412">
        <v>97</v>
      </c>
      <c r="E412">
        <v>93.45</v>
      </c>
      <c r="F412">
        <v>96.1</v>
      </c>
      <c r="G412">
        <v>96</v>
      </c>
      <c r="H412">
        <v>93.35</v>
      </c>
      <c r="I412">
        <v>2876844</v>
      </c>
      <c r="J412">
        <v>275832612.19999999</v>
      </c>
      <c r="K412" s="3">
        <v>43770</v>
      </c>
      <c r="L412">
        <v>13341</v>
      </c>
      <c r="M412" t="s">
        <v>1473</v>
      </c>
      <c r="N412"/>
    </row>
    <row r="413" spans="1:14">
      <c r="A413" t="s">
        <v>372</v>
      </c>
      <c r="B413" t="s">
        <v>837</v>
      </c>
      <c r="C413">
        <v>433.15</v>
      </c>
      <c r="D413">
        <v>433.15</v>
      </c>
      <c r="E413">
        <v>421.65</v>
      </c>
      <c r="F413">
        <v>424.35</v>
      </c>
      <c r="G413">
        <v>421.65</v>
      </c>
      <c r="H413">
        <v>433.15</v>
      </c>
      <c r="I413">
        <v>28580</v>
      </c>
      <c r="J413">
        <v>12196225.6</v>
      </c>
      <c r="K413" s="3">
        <v>43770</v>
      </c>
      <c r="L413">
        <v>7358</v>
      </c>
      <c r="M413" t="s">
        <v>1474</v>
      </c>
      <c r="N413"/>
    </row>
    <row r="414" spans="1:14" hidden="1">
      <c r="A414" t="s">
        <v>1475</v>
      </c>
      <c r="B414" t="s">
        <v>856</v>
      </c>
      <c r="C414">
        <v>15.45</v>
      </c>
      <c r="D414">
        <v>16</v>
      </c>
      <c r="E414">
        <v>15</v>
      </c>
      <c r="F414">
        <v>15.4</v>
      </c>
      <c r="G414">
        <v>15.5</v>
      </c>
      <c r="H414">
        <v>15.65</v>
      </c>
      <c r="I414">
        <v>134208</v>
      </c>
      <c r="J414">
        <v>2081139.4</v>
      </c>
      <c r="K414" s="3">
        <v>43770</v>
      </c>
      <c r="L414">
        <v>435</v>
      </c>
      <c r="M414" t="s">
        <v>1476</v>
      </c>
      <c r="N414"/>
    </row>
    <row r="415" spans="1:14">
      <c r="A415" t="s">
        <v>1477</v>
      </c>
      <c r="B415" t="s">
        <v>837</v>
      </c>
      <c r="C415">
        <v>1367.5</v>
      </c>
      <c r="D415">
        <v>1367.95</v>
      </c>
      <c r="E415">
        <v>1326</v>
      </c>
      <c r="F415">
        <v>1335.65</v>
      </c>
      <c r="G415">
        <v>1326</v>
      </c>
      <c r="H415">
        <v>1367.5</v>
      </c>
      <c r="I415">
        <v>1347</v>
      </c>
      <c r="J415">
        <v>1814828.75</v>
      </c>
      <c r="K415" s="3">
        <v>43770</v>
      </c>
      <c r="L415">
        <v>225</v>
      </c>
      <c r="M415" t="s">
        <v>1478</v>
      </c>
      <c r="N415"/>
    </row>
    <row r="416" spans="1:14">
      <c r="A416" t="s">
        <v>98</v>
      </c>
      <c r="B416" t="s">
        <v>837</v>
      </c>
      <c r="C416">
        <v>660</v>
      </c>
      <c r="D416">
        <v>678.5</v>
      </c>
      <c r="E416">
        <v>655</v>
      </c>
      <c r="F416">
        <v>657.55</v>
      </c>
      <c r="G416">
        <v>655</v>
      </c>
      <c r="H416">
        <v>659.35</v>
      </c>
      <c r="I416">
        <v>3266867</v>
      </c>
      <c r="J416">
        <v>2172775555.8499999</v>
      </c>
      <c r="K416" s="3">
        <v>43770</v>
      </c>
      <c r="L416">
        <v>50830</v>
      </c>
      <c r="M416" t="s">
        <v>1479</v>
      </c>
      <c r="N416"/>
    </row>
    <row r="417" spans="1:14">
      <c r="A417" t="s">
        <v>1480</v>
      </c>
      <c r="B417" t="s">
        <v>856</v>
      </c>
      <c r="C417">
        <v>7.4</v>
      </c>
      <c r="D417">
        <v>7.5</v>
      </c>
      <c r="E417">
        <v>7.05</v>
      </c>
      <c r="F417">
        <v>7.5</v>
      </c>
      <c r="G417">
        <v>7.5</v>
      </c>
      <c r="H417">
        <v>7.4</v>
      </c>
      <c r="I417">
        <v>2575</v>
      </c>
      <c r="J417">
        <v>18838.3</v>
      </c>
      <c r="K417" s="3">
        <v>43770</v>
      </c>
      <c r="L417">
        <v>32</v>
      </c>
      <c r="M417" t="s">
        <v>1481</v>
      </c>
      <c r="N417"/>
    </row>
    <row r="418" spans="1:14">
      <c r="A418" t="s">
        <v>373</v>
      </c>
      <c r="B418" t="s">
        <v>837</v>
      </c>
      <c r="C418">
        <v>114.9</v>
      </c>
      <c r="D418">
        <v>114.9</v>
      </c>
      <c r="E418">
        <v>109.1</v>
      </c>
      <c r="F418">
        <v>112.65</v>
      </c>
      <c r="G418">
        <v>112</v>
      </c>
      <c r="H418">
        <v>112.7</v>
      </c>
      <c r="I418">
        <v>43385</v>
      </c>
      <c r="J418">
        <v>4843542.2</v>
      </c>
      <c r="K418" s="3">
        <v>43770</v>
      </c>
      <c r="L418">
        <v>1546</v>
      </c>
      <c r="M418" t="s">
        <v>1482</v>
      </c>
      <c r="N418"/>
    </row>
    <row r="419" spans="1:14">
      <c r="A419" t="s">
        <v>1483</v>
      </c>
      <c r="B419" t="s">
        <v>856</v>
      </c>
      <c r="C419">
        <v>31.35</v>
      </c>
      <c r="D419">
        <v>32.4</v>
      </c>
      <c r="E419">
        <v>31.05</v>
      </c>
      <c r="F419">
        <v>32.049999999999997</v>
      </c>
      <c r="G419">
        <v>31.65</v>
      </c>
      <c r="H419">
        <v>31.05</v>
      </c>
      <c r="I419">
        <v>36972</v>
      </c>
      <c r="J419">
        <v>1180081.7</v>
      </c>
      <c r="K419" s="3">
        <v>43770</v>
      </c>
      <c r="L419">
        <v>169</v>
      </c>
      <c r="M419" t="s">
        <v>1484</v>
      </c>
      <c r="N419"/>
    </row>
    <row r="420" spans="1:14">
      <c r="A420" t="s">
        <v>3561</v>
      </c>
      <c r="B420" t="s">
        <v>856</v>
      </c>
      <c r="C420">
        <v>0.4</v>
      </c>
      <c r="D420">
        <v>0.4</v>
      </c>
      <c r="E420">
        <v>0.4</v>
      </c>
      <c r="F420">
        <v>0.4</v>
      </c>
      <c r="G420">
        <v>0.4</v>
      </c>
      <c r="H420">
        <v>0.45</v>
      </c>
      <c r="I420">
        <v>8932</v>
      </c>
      <c r="J420">
        <v>3572.8</v>
      </c>
      <c r="K420" s="3">
        <v>43770</v>
      </c>
      <c r="L420">
        <v>8</v>
      </c>
      <c r="M420" t="s">
        <v>3562</v>
      </c>
      <c r="N420"/>
    </row>
    <row r="421" spans="1:14">
      <c r="A421" t="s">
        <v>3685</v>
      </c>
      <c r="B421" t="s">
        <v>837</v>
      </c>
      <c r="C421">
        <v>13.9</v>
      </c>
      <c r="D421">
        <v>13.9</v>
      </c>
      <c r="E421">
        <v>13.25</v>
      </c>
      <c r="F421">
        <v>13.25</v>
      </c>
      <c r="G421">
        <v>13.25</v>
      </c>
      <c r="H421">
        <v>13.9</v>
      </c>
      <c r="I421">
        <v>174</v>
      </c>
      <c r="J421">
        <v>2376.1</v>
      </c>
      <c r="K421" s="3">
        <v>43770</v>
      </c>
      <c r="L421">
        <v>3</v>
      </c>
      <c r="M421" t="s">
        <v>3686</v>
      </c>
      <c r="N421"/>
    </row>
    <row r="422" spans="1:14">
      <c r="A422" t="s">
        <v>803</v>
      </c>
      <c r="B422" t="s">
        <v>837</v>
      </c>
      <c r="C422">
        <v>58</v>
      </c>
      <c r="D422">
        <v>59.85</v>
      </c>
      <c r="E422">
        <v>57</v>
      </c>
      <c r="F422">
        <v>57.45</v>
      </c>
      <c r="G422">
        <v>58</v>
      </c>
      <c r="H422">
        <v>57</v>
      </c>
      <c r="I422">
        <v>862075</v>
      </c>
      <c r="J422">
        <v>50597164.100000001</v>
      </c>
      <c r="K422" s="3">
        <v>43770</v>
      </c>
      <c r="L422">
        <v>3312</v>
      </c>
      <c r="M422" t="s">
        <v>1485</v>
      </c>
      <c r="N422"/>
    </row>
    <row r="423" spans="1:14">
      <c r="A423" t="s">
        <v>782</v>
      </c>
      <c r="B423" t="s">
        <v>837</v>
      </c>
      <c r="C423">
        <v>295.89999999999998</v>
      </c>
      <c r="D423">
        <v>296</v>
      </c>
      <c r="E423">
        <v>290</v>
      </c>
      <c r="F423">
        <v>292.60000000000002</v>
      </c>
      <c r="G423">
        <v>291.7</v>
      </c>
      <c r="H423">
        <v>292.25</v>
      </c>
      <c r="I423">
        <v>18019</v>
      </c>
      <c r="J423">
        <v>5282450.9000000004</v>
      </c>
      <c r="K423" s="3">
        <v>43770</v>
      </c>
      <c r="L423">
        <v>1048</v>
      </c>
      <c r="M423" t="s">
        <v>1486</v>
      </c>
      <c r="N423"/>
    </row>
    <row r="424" spans="1:14">
      <c r="A424" t="s">
        <v>1487</v>
      </c>
      <c r="B424" t="s">
        <v>856</v>
      </c>
      <c r="C424">
        <v>1</v>
      </c>
      <c r="D424">
        <v>1.05</v>
      </c>
      <c r="E424">
        <v>0.95</v>
      </c>
      <c r="F424">
        <v>0.95</v>
      </c>
      <c r="G424">
        <v>0.95</v>
      </c>
      <c r="H424">
        <v>1</v>
      </c>
      <c r="I424">
        <v>46593</v>
      </c>
      <c r="J424">
        <v>44764.65</v>
      </c>
      <c r="K424" s="3">
        <v>43770</v>
      </c>
      <c r="L424">
        <v>33</v>
      </c>
      <c r="M424" t="s">
        <v>1488</v>
      </c>
      <c r="N424"/>
    </row>
    <row r="425" spans="1:14">
      <c r="A425" t="s">
        <v>1489</v>
      </c>
      <c r="B425" t="s">
        <v>837</v>
      </c>
      <c r="C425">
        <v>966.5</v>
      </c>
      <c r="D425">
        <v>991.05</v>
      </c>
      <c r="E425">
        <v>957.15</v>
      </c>
      <c r="F425">
        <v>973.4</v>
      </c>
      <c r="G425">
        <v>972</v>
      </c>
      <c r="H425">
        <v>957.05</v>
      </c>
      <c r="I425">
        <v>14168</v>
      </c>
      <c r="J425">
        <v>13788457.6</v>
      </c>
      <c r="K425" s="3">
        <v>43770</v>
      </c>
      <c r="L425">
        <v>1521</v>
      </c>
      <c r="M425" t="s">
        <v>1490</v>
      </c>
      <c r="N425"/>
    </row>
    <row r="426" spans="1:14">
      <c r="A426" t="s">
        <v>99</v>
      </c>
      <c r="B426" t="s">
        <v>837</v>
      </c>
      <c r="C426">
        <v>192.4</v>
      </c>
      <c r="D426">
        <v>196.95</v>
      </c>
      <c r="E426">
        <v>189.65</v>
      </c>
      <c r="F426">
        <v>195.5</v>
      </c>
      <c r="G426">
        <v>195.4</v>
      </c>
      <c r="H426">
        <v>193.1</v>
      </c>
      <c r="I426">
        <v>2458583</v>
      </c>
      <c r="J426">
        <v>476780158.19999999</v>
      </c>
      <c r="K426" s="3">
        <v>43770</v>
      </c>
      <c r="L426">
        <v>20702</v>
      </c>
      <c r="M426" t="s">
        <v>1491</v>
      </c>
      <c r="N426"/>
    </row>
    <row r="427" spans="1:14">
      <c r="A427" t="s">
        <v>1492</v>
      </c>
      <c r="B427" t="s">
        <v>837</v>
      </c>
      <c r="C427">
        <v>286.3</v>
      </c>
      <c r="D427">
        <v>299.64999999999998</v>
      </c>
      <c r="E427">
        <v>286.25</v>
      </c>
      <c r="F427">
        <v>296.55</v>
      </c>
      <c r="G427">
        <v>299.64999999999998</v>
      </c>
      <c r="H427">
        <v>291.45</v>
      </c>
      <c r="I427">
        <v>3191</v>
      </c>
      <c r="J427">
        <v>947443.55</v>
      </c>
      <c r="K427" s="3">
        <v>43770</v>
      </c>
      <c r="L427">
        <v>376</v>
      </c>
      <c r="M427" t="s">
        <v>1493</v>
      </c>
      <c r="N427"/>
    </row>
    <row r="428" spans="1:14" hidden="1">
      <c r="A428" t="s">
        <v>1494</v>
      </c>
      <c r="B428" t="s">
        <v>837</v>
      </c>
      <c r="C428">
        <v>41.1</v>
      </c>
      <c r="D428">
        <v>41.6</v>
      </c>
      <c r="E428">
        <v>40.35</v>
      </c>
      <c r="F428">
        <v>40.549999999999997</v>
      </c>
      <c r="G428">
        <v>40.5</v>
      </c>
      <c r="H428">
        <v>40.950000000000003</v>
      </c>
      <c r="I428">
        <v>60052</v>
      </c>
      <c r="J428">
        <v>2457893</v>
      </c>
      <c r="K428" s="3">
        <v>43770</v>
      </c>
      <c r="L428">
        <v>529</v>
      </c>
      <c r="M428" t="s">
        <v>1495</v>
      </c>
      <c r="N428"/>
    </row>
    <row r="429" spans="1:14" hidden="1">
      <c r="A429" t="s">
        <v>1496</v>
      </c>
      <c r="B429" t="s">
        <v>837</v>
      </c>
      <c r="C429">
        <v>490.15</v>
      </c>
      <c r="D429">
        <v>499.8</v>
      </c>
      <c r="E429">
        <v>490.1</v>
      </c>
      <c r="F429">
        <v>491.1</v>
      </c>
      <c r="G429">
        <v>490.25</v>
      </c>
      <c r="H429">
        <v>494.35</v>
      </c>
      <c r="I429">
        <v>7988</v>
      </c>
      <c r="J429">
        <v>3946141.5</v>
      </c>
      <c r="K429" s="3">
        <v>43770</v>
      </c>
      <c r="L429">
        <v>370</v>
      </c>
      <c r="M429" t="s">
        <v>1497</v>
      </c>
      <c r="N429"/>
    </row>
    <row r="430" spans="1:14" hidden="1">
      <c r="A430" t="s">
        <v>1498</v>
      </c>
      <c r="B430" t="s">
        <v>837</v>
      </c>
      <c r="C430">
        <v>27.5</v>
      </c>
      <c r="D430">
        <v>27.8</v>
      </c>
      <c r="E430">
        <v>26.35</v>
      </c>
      <c r="F430">
        <v>26.85</v>
      </c>
      <c r="G430">
        <v>26.95</v>
      </c>
      <c r="H430">
        <v>27.35</v>
      </c>
      <c r="I430">
        <v>186050</v>
      </c>
      <c r="J430">
        <v>5033303.25</v>
      </c>
      <c r="K430" s="3">
        <v>43770</v>
      </c>
      <c r="L430">
        <v>1209</v>
      </c>
      <c r="M430" t="s">
        <v>1499</v>
      </c>
      <c r="N430"/>
    </row>
    <row r="431" spans="1:14" hidden="1">
      <c r="A431" t="s">
        <v>246</v>
      </c>
      <c r="B431" t="s">
        <v>837</v>
      </c>
      <c r="C431">
        <v>26.6</v>
      </c>
      <c r="D431">
        <v>27.8</v>
      </c>
      <c r="E431">
        <v>26.25</v>
      </c>
      <c r="F431">
        <v>27.5</v>
      </c>
      <c r="G431">
        <v>27.4</v>
      </c>
      <c r="H431">
        <v>26.55</v>
      </c>
      <c r="I431">
        <v>1572453</v>
      </c>
      <c r="J431">
        <v>42692642.100000001</v>
      </c>
      <c r="K431" s="3">
        <v>43770</v>
      </c>
      <c r="L431">
        <v>5497</v>
      </c>
      <c r="M431" t="s">
        <v>1500</v>
      </c>
      <c r="N431"/>
    </row>
    <row r="432" spans="1:14" hidden="1">
      <c r="A432" t="s">
        <v>1501</v>
      </c>
      <c r="B432" t="s">
        <v>837</v>
      </c>
      <c r="C432">
        <v>0.25</v>
      </c>
      <c r="D432">
        <v>0.25</v>
      </c>
      <c r="E432">
        <v>0.2</v>
      </c>
      <c r="F432">
        <v>0.2</v>
      </c>
      <c r="G432">
        <v>0.25</v>
      </c>
      <c r="H432">
        <v>0.25</v>
      </c>
      <c r="I432">
        <v>331160</v>
      </c>
      <c r="J432">
        <v>71800</v>
      </c>
      <c r="K432" s="3">
        <v>43770</v>
      </c>
      <c r="L432">
        <v>112</v>
      </c>
      <c r="M432" t="s">
        <v>1502</v>
      </c>
      <c r="N432"/>
    </row>
    <row r="433" spans="1:14" hidden="1">
      <c r="A433" t="s">
        <v>374</v>
      </c>
      <c r="B433" t="s">
        <v>837</v>
      </c>
      <c r="C433">
        <v>179.8</v>
      </c>
      <c r="D433">
        <v>180.15</v>
      </c>
      <c r="E433">
        <v>175</v>
      </c>
      <c r="F433">
        <v>176.3</v>
      </c>
      <c r="G433">
        <v>176</v>
      </c>
      <c r="H433">
        <v>180</v>
      </c>
      <c r="I433">
        <v>15827</v>
      </c>
      <c r="J433">
        <v>2798899.95</v>
      </c>
      <c r="K433" s="3">
        <v>43770</v>
      </c>
      <c r="L433">
        <v>442</v>
      </c>
      <c r="M433" t="s">
        <v>1503</v>
      </c>
      <c r="N433"/>
    </row>
    <row r="434" spans="1:14" hidden="1">
      <c r="A434" t="s">
        <v>100</v>
      </c>
      <c r="B434" t="s">
        <v>837</v>
      </c>
      <c r="C434">
        <v>84.1</v>
      </c>
      <c r="D434">
        <v>86.45</v>
      </c>
      <c r="E434">
        <v>83.4</v>
      </c>
      <c r="F434">
        <v>86.05</v>
      </c>
      <c r="G434">
        <v>86.1</v>
      </c>
      <c r="H434">
        <v>83.8</v>
      </c>
      <c r="I434">
        <v>25498852</v>
      </c>
      <c r="J434">
        <v>2172575638.3499999</v>
      </c>
      <c r="K434" s="3">
        <v>43770</v>
      </c>
      <c r="L434">
        <v>56412</v>
      </c>
      <c r="M434" t="s">
        <v>1504</v>
      </c>
      <c r="N434"/>
    </row>
    <row r="435" spans="1:14" hidden="1">
      <c r="A435" t="s">
        <v>1505</v>
      </c>
      <c r="B435" t="s">
        <v>837</v>
      </c>
      <c r="C435">
        <v>25.35</v>
      </c>
      <c r="D435">
        <v>25.5</v>
      </c>
      <c r="E435">
        <v>24.5</v>
      </c>
      <c r="F435">
        <v>25.05</v>
      </c>
      <c r="G435">
        <v>25.3</v>
      </c>
      <c r="H435">
        <v>24.8</v>
      </c>
      <c r="I435">
        <v>171684</v>
      </c>
      <c r="J435">
        <v>4297502.1500000004</v>
      </c>
      <c r="K435" s="3">
        <v>43770</v>
      </c>
      <c r="L435">
        <v>1364</v>
      </c>
      <c r="M435" t="s">
        <v>1506</v>
      </c>
      <c r="N435"/>
    </row>
    <row r="436" spans="1:14" hidden="1">
      <c r="A436" t="s">
        <v>1507</v>
      </c>
      <c r="B436" t="s">
        <v>837</v>
      </c>
      <c r="C436">
        <v>24.95</v>
      </c>
      <c r="D436">
        <v>24.95</v>
      </c>
      <c r="E436">
        <v>23.55</v>
      </c>
      <c r="F436">
        <v>24</v>
      </c>
      <c r="G436">
        <v>24</v>
      </c>
      <c r="H436">
        <v>23.8</v>
      </c>
      <c r="I436">
        <v>3792</v>
      </c>
      <c r="J436">
        <v>92019.1</v>
      </c>
      <c r="K436" s="3">
        <v>43770</v>
      </c>
      <c r="L436">
        <v>36</v>
      </c>
      <c r="M436" t="s">
        <v>1508</v>
      </c>
      <c r="N436"/>
    </row>
    <row r="437" spans="1:14" hidden="1">
      <c r="A437" t="s">
        <v>805</v>
      </c>
      <c r="B437" t="s">
        <v>837</v>
      </c>
      <c r="C437">
        <v>389.95</v>
      </c>
      <c r="D437">
        <v>394.5</v>
      </c>
      <c r="E437">
        <v>381.35</v>
      </c>
      <c r="F437">
        <v>384.65</v>
      </c>
      <c r="G437">
        <v>382.05</v>
      </c>
      <c r="H437">
        <v>384.95</v>
      </c>
      <c r="I437">
        <v>6673</v>
      </c>
      <c r="J437">
        <v>2585749.9500000002</v>
      </c>
      <c r="K437" s="3">
        <v>43770</v>
      </c>
      <c r="L437">
        <v>558</v>
      </c>
      <c r="M437" t="s">
        <v>1509</v>
      </c>
      <c r="N437"/>
    </row>
    <row r="438" spans="1:14">
      <c r="A438" t="s">
        <v>1510</v>
      </c>
      <c r="B438" t="s">
        <v>837</v>
      </c>
      <c r="C438">
        <v>38.450000000000003</v>
      </c>
      <c r="D438">
        <v>40</v>
      </c>
      <c r="E438">
        <v>37.700000000000003</v>
      </c>
      <c r="F438">
        <v>39.549999999999997</v>
      </c>
      <c r="G438">
        <v>39</v>
      </c>
      <c r="H438">
        <v>38.1</v>
      </c>
      <c r="I438">
        <v>310075</v>
      </c>
      <c r="J438">
        <v>12206589.199999999</v>
      </c>
      <c r="K438" s="3">
        <v>43770</v>
      </c>
      <c r="L438">
        <v>1916</v>
      </c>
      <c r="M438" t="s">
        <v>1511</v>
      </c>
      <c r="N438"/>
    </row>
    <row r="439" spans="1:14" hidden="1">
      <c r="A439" t="s">
        <v>377</v>
      </c>
      <c r="B439" t="s">
        <v>837</v>
      </c>
      <c r="C439">
        <v>393.9</v>
      </c>
      <c r="D439">
        <v>393.9</v>
      </c>
      <c r="E439">
        <v>379.1</v>
      </c>
      <c r="F439">
        <v>379.7</v>
      </c>
      <c r="G439">
        <v>379.5</v>
      </c>
      <c r="H439">
        <v>383.3</v>
      </c>
      <c r="I439">
        <v>34744</v>
      </c>
      <c r="J439">
        <v>13327730.300000001</v>
      </c>
      <c r="K439" s="3">
        <v>43770</v>
      </c>
      <c r="L439">
        <v>2794</v>
      </c>
      <c r="M439" t="s">
        <v>1512</v>
      </c>
      <c r="N439"/>
    </row>
    <row r="440" spans="1:14" hidden="1">
      <c r="A440" t="s">
        <v>376</v>
      </c>
      <c r="B440" t="s">
        <v>837</v>
      </c>
      <c r="C440">
        <v>1890.3</v>
      </c>
      <c r="D440">
        <v>1919</v>
      </c>
      <c r="E440">
        <v>1866.35</v>
      </c>
      <c r="F440">
        <v>1881.1</v>
      </c>
      <c r="G440">
        <v>1875</v>
      </c>
      <c r="H440">
        <v>1899.4</v>
      </c>
      <c r="I440">
        <v>7094</v>
      </c>
      <c r="J440">
        <v>13395536.949999999</v>
      </c>
      <c r="K440" s="3">
        <v>43770</v>
      </c>
      <c r="L440">
        <v>1678</v>
      </c>
      <c r="M440" t="s">
        <v>1513</v>
      </c>
      <c r="N440"/>
    </row>
    <row r="441" spans="1:14">
      <c r="A441" t="s">
        <v>378</v>
      </c>
      <c r="B441" t="s">
        <v>837</v>
      </c>
      <c r="C441">
        <v>605.25</v>
      </c>
      <c r="D441">
        <v>614</v>
      </c>
      <c r="E441">
        <v>600</v>
      </c>
      <c r="F441">
        <v>601.15</v>
      </c>
      <c r="G441">
        <v>601.9</v>
      </c>
      <c r="H441">
        <v>605.25</v>
      </c>
      <c r="I441">
        <v>60101</v>
      </c>
      <c r="J441">
        <v>36568419.549999997</v>
      </c>
      <c r="K441" s="3">
        <v>43770</v>
      </c>
      <c r="L441">
        <v>1941</v>
      </c>
      <c r="M441" t="s">
        <v>1514</v>
      </c>
      <c r="N441"/>
    </row>
    <row r="442" spans="1:14">
      <c r="A442" t="s">
        <v>1515</v>
      </c>
      <c r="B442" t="s">
        <v>837</v>
      </c>
      <c r="C442">
        <v>4.75</v>
      </c>
      <c r="D442">
        <v>4.75</v>
      </c>
      <c r="E442">
        <v>4.55</v>
      </c>
      <c r="F442">
        <v>4.7</v>
      </c>
      <c r="G442">
        <v>4.7</v>
      </c>
      <c r="H442">
        <v>4.75</v>
      </c>
      <c r="I442">
        <v>8015</v>
      </c>
      <c r="J442">
        <v>37539.699999999997</v>
      </c>
      <c r="K442" s="3">
        <v>43770</v>
      </c>
      <c r="L442">
        <v>80</v>
      </c>
      <c r="M442" t="s">
        <v>1516</v>
      </c>
      <c r="N442"/>
    </row>
    <row r="443" spans="1:14" hidden="1">
      <c r="A443" t="s">
        <v>381</v>
      </c>
      <c r="B443" t="s">
        <v>837</v>
      </c>
      <c r="C443">
        <v>408</v>
      </c>
      <c r="D443">
        <v>420.4</v>
      </c>
      <c r="E443">
        <v>408</v>
      </c>
      <c r="F443">
        <v>416.6</v>
      </c>
      <c r="G443">
        <v>414.05</v>
      </c>
      <c r="H443">
        <v>410.65</v>
      </c>
      <c r="I443">
        <v>6135</v>
      </c>
      <c r="J443">
        <v>2547409.2000000002</v>
      </c>
      <c r="K443" s="3">
        <v>43770</v>
      </c>
      <c r="L443">
        <v>484</v>
      </c>
      <c r="M443" t="s">
        <v>1517</v>
      </c>
      <c r="N443"/>
    </row>
    <row r="444" spans="1:14">
      <c r="A444" t="s">
        <v>3486</v>
      </c>
      <c r="B444" t="s">
        <v>837</v>
      </c>
      <c r="C444">
        <v>668.9</v>
      </c>
      <c r="D444">
        <v>668.9</v>
      </c>
      <c r="E444">
        <v>630</v>
      </c>
      <c r="F444">
        <v>635.15</v>
      </c>
      <c r="G444">
        <v>640.70000000000005</v>
      </c>
      <c r="H444">
        <v>661.45</v>
      </c>
      <c r="I444">
        <v>13350</v>
      </c>
      <c r="J444">
        <v>8584440.8499999996</v>
      </c>
      <c r="K444" s="3">
        <v>43770</v>
      </c>
      <c r="L444">
        <v>1491</v>
      </c>
      <c r="M444" t="s">
        <v>3487</v>
      </c>
      <c r="N444"/>
    </row>
    <row r="445" spans="1:14">
      <c r="A445" t="s">
        <v>375</v>
      </c>
      <c r="B445" t="s">
        <v>837</v>
      </c>
      <c r="C445">
        <v>554.35</v>
      </c>
      <c r="D445">
        <v>564.9</v>
      </c>
      <c r="E445">
        <v>549</v>
      </c>
      <c r="F445">
        <v>559.75</v>
      </c>
      <c r="G445">
        <v>561</v>
      </c>
      <c r="H445">
        <v>550.95000000000005</v>
      </c>
      <c r="I445">
        <v>12885</v>
      </c>
      <c r="J445">
        <v>7109245.25</v>
      </c>
      <c r="K445" s="3">
        <v>43770</v>
      </c>
      <c r="L445">
        <v>464</v>
      </c>
      <c r="M445" t="s">
        <v>1518</v>
      </c>
      <c r="N445"/>
    </row>
    <row r="446" spans="1:14">
      <c r="A446" t="s">
        <v>1519</v>
      </c>
      <c r="B446" t="s">
        <v>837</v>
      </c>
      <c r="C446">
        <v>38.25</v>
      </c>
      <c r="D446">
        <v>38.75</v>
      </c>
      <c r="E446">
        <v>37.549999999999997</v>
      </c>
      <c r="F446">
        <v>37.75</v>
      </c>
      <c r="G446">
        <v>38</v>
      </c>
      <c r="H446">
        <v>38.25</v>
      </c>
      <c r="I446">
        <v>7305</v>
      </c>
      <c r="J446">
        <v>277031.15000000002</v>
      </c>
      <c r="K446" s="3">
        <v>43770</v>
      </c>
      <c r="L446">
        <v>145</v>
      </c>
      <c r="M446" t="s">
        <v>1520</v>
      </c>
      <c r="N446"/>
    </row>
    <row r="447" spans="1:14">
      <c r="A447" t="s">
        <v>1521</v>
      </c>
      <c r="B447" t="s">
        <v>837</v>
      </c>
      <c r="C447">
        <v>1114</v>
      </c>
      <c r="D447">
        <v>1127.9000000000001</v>
      </c>
      <c r="E447">
        <v>1095.1500000000001</v>
      </c>
      <c r="F447">
        <v>1112.55</v>
      </c>
      <c r="G447">
        <v>1110</v>
      </c>
      <c r="H447">
        <v>1097.75</v>
      </c>
      <c r="I447">
        <v>32551</v>
      </c>
      <c r="J447">
        <v>36300358.950000003</v>
      </c>
      <c r="K447" s="3">
        <v>43770</v>
      </c>
      <c r="L447">
        <v>3223</v>
      </c>
      <c r="M447" t="s">
        <v>1522</v>
      </c>
      <c r="N447"/>
    </row>
    <row r="448" spans="1:14">
      <c r="A448" t="s">
        <v>380</v>
      </c>
      <c r="B448" t="s">
        <v>837</v>
      </c>
      <c r="C448">
        <v>147.75</v>
      </c>
      <c r="D448">
        <v>152.75</v>
      </c>
      <c r="E448">
        <v>145.9</v>
      </c>
      <c r="F448">
        <v>150.85</v>
      </c>
      <c r="G448">
        <v>151</v>
      </c>
      <c r="H448">
        <v>146.80000000000001</v>
      </c>
      <c r="I448">
        <v>6498519</v>
      </c>
      <c r="J448">
        <v>974336220.70000005</v>
      </c>
      <c r="K448" s="3">
        <v>43770</v>
      </c>
      <c r="L448">
        <v>27696</v>
      </c>
      <c r="M448" t="s">
        <v>1523</v>
      </c>
      <c r="N448"/>
    </row>
    <row r="449" spans="1:14">
      <c r="A449" t="s">
        <v>1524</v>
      </c>
      <c r="B449" t="s">
        <v>837</v>
      </c>
      <c r="C449">
        <v>1380</v>
      </c>
      <c r="D449">
        <v>1399.9</v>
      </c>
      <c r="E449">
        <v>1345</v>
      </c>
      <c r="F449">
        <v>1372.95</v>
      </c>
      <c r="G449">
        <v>1362</v>
      </c>
      <c r="H449">
        <v>1402.8</v>
      </c>
      <c r="I449">
        <v>2445</v>
      </c>
      <c r="J449">
        <v>3331518.15</v>
      </c>
      <c r="K449" s="3">
        <v>43770</v>
      </c>
      <c r="L449">
        <v>398</v>
      </c>
      <c r="M449" t="s">
        <v>1525</v>
      </c>
      <c r="N449"/>
    </row>
    <row r="450" spans="1:14">
      <c r="A450" t="s">
        <v>247</v>
      </c>
      <c r="B450" t="s">
        <v>837</v>
      </c>
      <c r="C450">
        <v>381.5</v>
      </c>
      <c r="D450">
        <v>383.65</v>
      </c>
      <c r="E450">
        <v>377.5</v>
      </c>
      <c r="F450">
        <v>379.35</v>
      </c>
      <c r="G450">
        <v>378.4</v>
      </c>
      <c r="H450">
        <v>381.35</v>
      </c>
      <c r="I450">
        <v>619327</v>
      </c>
      <c r="J450">
        <v>235380514.69999999</v>
      </c>
      <c r="K450" s="3">
        <v>43770</v>
      </c>
      <c r="L450">
        <v>10205</v>
      </c>
      <c r="M450" t="s">
        <v>1526</v>
      </c>
      <c r="N450"/>
    </row>
    <row r="451" spans="1:14">
      <c r="A451" t="s">
        <v>1527</v>
      </c>
      <c r="B451" t="s">
        <v>837</v>
      </c>
      <c r="C451">
        <v>511</v>
      </c>
      <c r="D451">
        <v>514.9</v>
      </c>
      <c r="E451">
        <v>505.55</v>
      </c>
      <c r="F451">
        <v>509.55</v>
      </c>
      <c r="G451">
        <v>506.05</v>
      </c>
      <c r="H451">
        <v>510.75</v>
      </c>
      <c r="I451">
        <v>1253</v>
      </c>
      <c r="J451">
        <v>637976.9</v>
      </c>
      <c r="K451" s="3">
        <v>43770</v>
      </c>
      <c r="L451">
        <v>139</v>
      </c>
      <c r="M451" t="s">
        <v>1528</v>
      </c>
      <c r="N451"/>
    </row>
    <row r="452" spans="1:14">
      <c r="A452" t="s">
        <v>379</v>
      </c>
      <c r="B452" t="s">
        <v>837</v>
      </c>
      <c r="C452">
        <v>49.1</v>
      </c>
      <c r="D452">
        <v>50.8</v>
      </c>
      <c r="E452">
        <v>48.95</v>
      </c>
      <c r="F452">
        <v>49.6</v>
      </c>
      <c r="G452">
        <v>49.5</v>
      </c>
      <c r="H452">
        <v>49.15</v>
      </c>
      <c r="I452">
        <v>2429350</v>
      </c>
      <c r="J452">
        <v>121292935.40000001</v>
      </c>
      <c r="K452" s="3">
        <v>43770</v>
      </c>
      <c r="L452">
        <v>11371</v>
      </c>
      <c r="M452" t="s">
        <v>1529</v>
      </c>
      <c r="N452"/>
    </row>
    <row r="453" spans="1:14">
      <c r="A453" t="s">
        <v>774</v>
      </c>
      <c r="B453" t="s">
        <v>837</v>
      </c>
      <c r="C453">
        <v>123.3</v>
      </c>
      <c r="D453">
        <v>124.25</v>
      </c>
      <c r="E453">
        <v>121.05</v>
      </c>
      <c r="F453">
        <v>123</v>
      </c>
      <c r="G453">
        <v>123</v>
      </c>
      <c r="H453">
        <v>123.3</v>
      </c>
      <c r="I453">
        <v>63347</v>
      </c>
      <c r="J453">
        <v>7774486.7999999998</v>
      </c>
      <c r="K453" s="3">
        <v>43770</v>
      </c>
      <c r="L453">
        <v>957</v>
      </c>
      <c r="M453" t="s">
        <v>1530</v>
      </c>
      <c r="N453"/>
    </row>
    <row r="454" spans="1:14">
      <c r="A454" t="s">
        <v>1531</v>
      </c>
      <c r="B454" t="s">
        <v>837</v>
      </c>
      <c r="C454">
        <v>142.05000000000001</v>
      </c>
      <c r="D454">
        <v>142.05000000000001</v>
      </c>
      <c r="E454">
        <v>134.05000000000001</v>
      </c>
      <c r="F454">
        <v>135.55000000000001</v>
      </c>
      <c r="G454">
        <v>136</v>
      </c>
      <c r="H454">
        <v>141.19999999999999</v>
      </c>
      <c r="I454">
        <v>37304</v>
      </c>
      <c r="J454">
        <v>5148696.8</v>
      </c>
      <c r="K454" s="3">
        <v>43770</v>
      </c>
      <c r="L454">
        <v>868</v>
      </c>
      <c r="M454" t="s">
        <v>1532</v>
      </c>
      <c r="N454"/>
    </row>
    <row r="455" spans="1:14">
      <c r="A455" t="s">
        <v>101</v>
      </c>
      <c r="B455" t="s">
        <v>837</v>
      </c>
      <c r="C455">
        <v>138</v>
      </c>
      <c r="D455">
        <v>138.69999999999999</v>
      </c>
      <c r="E455">
        <v>134.69999999999999</v>
      </c>
      <c r="F455">
        <v>135.15</v>
      </c>
      <c r="G455">
        <v>134.85</v>
      </c>
      <c r="H455">
        <v>137.35</v>
      </c>
      <c r="I455">
        <v>6401816</v>
      </c>
      <c r="J455">
        <v>875088106.60000002</v>
      </c>
      <c r="K455" s="3">
        <v>43770</v>
      </c>
      <c r="L455">
        <v>44681</v>
      </c>
      <c r="M455" t="s">
        <v>1533</v>
      </c>
      <c r="N455"/>
    </row>
    <row r="456" spans="1:14">
      <c r="A456" t="s">
        <v>1534</v>
      </c>
      <c r="B456" t="s">
        <v>837</v>
      </c>
      <c r="C456">
        <v>1.8</v>
      </c>
      <c r="D456">
        <v>1.85</v>
      </c>
      <c r="E456">
        <v>1.75</v>
      </c>
      <c r="F456">
        <v>1.85</v>
      </c>
      <c r="G456">
        <v>1.85</v>
      </c>
      <c r="H456">
        <v>1.8</v>
      </c>
      <c r="I456">
        <v>19538</v>
      </c>
      <c r="J456">
        <v>35513.699999999997</v>
      </c>
      <c r="K456" s="3">
        <v>43770</v>
      </c>
      <c r="L456">
        <v>38</v>
      </c>
      <c r="M456" t="s">
        <v>1535</v>
      </c>
      <c r="N456"/>
    </row>
    <row r="457" spans="1:14" hidden="1">
      <c r="A457" t="s">
        <v>385</v>
      </c>
      <c r="B457" t="s">
        <v>837</v>
      </c>
      <c r="C457">
        <v>1545</v>
      </c>
      <c r="D457">
        <v>1545</v>
      </c>
      <c r="E457">
        <v>1485</v>
      </c>
      <c r="F457">
        <v>1499.7</v>
      </c>
      <c r="G457">
        <v>1499</v>
      </c>
      <c r="H457">
        <v>1546.5</v>
      </c>
      <c r="I457">
        <v>7239</v>
      </c>
      <c r="J457">
        <v>10921092.1</v>
      </c>
      <c r="K457" s="3">
        <v>43770</v>
      </c>
      <c r="L457">
        <v>1069</v>
      </c>
      <c r="M457" t="s">
        <v>1536</v>
      </c>
      <c r="N457"/>
    </row>
    <row r="458" spans="1:14">
      <c r="A458" t="s">
        <v>1537</v>
      </c>
      <c r="B458" t="s">
        <v>837</v>
      </c>
      <c r="C458">
        <v>25.6</v>
      </c>
      <c r="D458">
        <v>26.5</v>
      </c>
      <c r="E458">
        <v>25.6</v>
      </c>
      <c r="F458">
        <v>25.9</v>
      </c>
      <c r="G458">
        <v>25.85</v>
      </c>
      <c r="H458">
        <v>25.6</v>
      </c>
      <c r="I458">
        <v>3451</v>
      </c>
      <c r="J458">
        <v>89851.5</v>
      </c>
      <c r="K458" s="3">
        <v>43770</v>
      </c>
      <c r="L458">
        <v>46</v>
      </c>
      <c r="M458" t="s">
        <v>1538</v>
      </c>
      <c r="N458"/>
    </row>
    <row r="459" spans="1:14">
      <c r="A459" t="s">
        <v>1539</v>
      </c>
      <c r="B459" t="s">
        <v>837</v>
      </c>
      <c r="C459">
        <v>19.75</v>
      </c>
      <c r="D459">
        <v>20.399999999999999</v>
      </c>
      <c r="E459">
        <v>19</v>
      </c>
      <c r="F459">
        <v>19.2</v>
      </c>
      <c r="G459">
        <v>19.25</v>
      </c>
      <c r="H459">
        <v>19.95</v>
      </c>
      <c r="I459">
        <v>21436</v>
      </c>
      <c r="J459">
        <v>420757.75</v>
      </c>
      <c r="K459" s="3">
        <v>43770</v>
      </c>
      <c r="L459">
        <v>446</v>
      </c>
      <c r="M459" t="s">
        <v>1540</v>
      </c>
      <c r="N459"/>
    </row>
    <row r="460" spans="1:14">
      <c r="A460" t="s">
        <v>1541</v>
      </c>
      <c r="B460" t="s">
        <v>837</v>
      </c>
      <c r="C460">
        <v>0.3</v>
      </c>
      <c r="D460">
        <v>0.3</v>
      </c>
      <c r="E460">
        <v>0.25</v>
      </c>
      <c r="F460">
        <v>0.25</v>
      </c>
      <c r="G460">
        <v>0.3</v>
      </c>
      <c r="H460">
        <v>0.3</v>
      </c>
      <c r="I460">
        <v>378609</v>
      </c>
      <c r="J460">
        <v>104754.8</v>
      </c>
      <c r="K460" s="3">
        <v>43770</v>
      </c>
      <c r="L460">
        <v>107</v>
      </c>
      <c r="M460" t="s">
        <v>1542</v>
      </c>
      <c r="N460"/>
    </row>
    <row r="461" spans="1:14" hidden="1">
      <c r="A461" t="s">
        <v>1543</v>
      </c>
      <c r="B461" t="s">
        <v>837</v>
      </c>
      <c r="C461">
        <v>300</v>
      </c>
      <c r="D461">
        <v>303.89999999999998</v>
      </c>
      <c r="E461">
        <v>298</v>
      </c>
      <c r="F461">
        <v>299</v>
      </c>
      <c r="G461">
        <v>300</v>
      </c>
      <c r="H461">
        <v>299.8</v>
      </c>
      <c r="I461">
        <v>724</v>
      </c>
      <c r="J461">
        <v>216512.15</v>
      </c>
      <c r="K461" s="3">
        <v>43770</v>
      </c>
      <c r="L461">
        <v>51</v>
      </c>
      <c r="M461" t="s">
        <v>1544</v>
      </c>
      <c r="N461"/>
    </row>
    <row r="462" spans="1:14" hidden="1">
      <c r="A462" t="s">
        <v>746</v>
      </c>
      <c r="B462" t="s">
        <v>837</v>
      </c>
      <c r="C462">
        <v>270</v>
      </c>
      <c r="D462">
        <v>284</v>
      </c>
      <c r="E462">
        <v>270</v>
      </c>
      <c r="F462">
        <v>274</v>
      </c>
      <c r="G462">
        <v>273</v>
      </c>
      <c r="H462">
        <v>272.7</v>
      </c>
      <c r="I462">
        <v>8636</v>
      </c>
      <c r="J462">
        <v>2391345.4500000002</v>
      </c>
      <c r="K462" s="3">
        <v>43770</v>
      </c>
      <c r="L462">
        <v>240</v>
      </c>
      <c r="M462" t="s">
        <v>1545</v>
      </c>
      <c r="N462"/>
    </row>
    <row r="463" spans="1:14">
      <c r="A463" t="s">
        <v>1546</v>
      </c>
      <c r="B463" t="s">
        <v>837</v>
      </c>
      <c r="C463">
        <v>36.9</v>
      </c>
      <c r="D463">
        <v>36.9</v>
      </c>
      <c r="E463">
        <v>35.1</v>
      </c>
      <c r="F463">
        <v>35.6</v>
      </c>
      <c r="G463">
        <v>35.450000000000003</v>
      </c>
      <c r="H463">
        <v>35.950000000000003</v>
      </c>
      <c r="I463">
        <v>7712</v>
      </c>
      <c r="J463">
        <v>274682.5</v>
      </c>
      <c r="K463" s="3">
        <v>43770</v>
      </c>
      <c r="L463">
        <v>335</v>
      </c>
      <c r="M463" t="s">
        <v>1547</v>
      </c>
      <c r="N463"/>
    </row>
    <row r="464" spans="1:14">
      <c r="A464" t="s">
        <v>1548</v>
      </c>
      <c r="B464" t="s">
        <v>837</v>
      </c>
      <c r="C464">
        <v>39.950000000000003</v>
      </c>
      <c r="D464">
        <v>42</v>
      </c>
      <c r="E464">
        <v>33.5</v>
      </c>
      <c r="F464">
        <v>37.700000000000003</v>
      </c>
      <c r="G464">
        <v>37.700000000000003</v>
      </c>
      <c r="H464">
        <v>39.950000000000003</v>
      </c>
      <c r="I464">
        <v>3749</v>
      </c>
      <c r="J464">
        <v>145952.75</v>
      </c>
      <c r="K464" s="3">
        <v>43770</v>
      </c>
      <c r="L464">
        <v>82</v>
      </c>
      <c r="M464" t="s">
        <v>1549</v>
      </c>
      <c r="N464"/>
    </row>
    <row r="465" spans="1:14">
      <c r="A465" t="s">
        <v>1550</v>
      </c>
      <c r="B465" t="s">
        <v>837</v>
      </c>
      <c r="C465">
        <v>11.1</v>
      </c>
      <c r="D465">
        <v>11.35</v>
      </c>
      <c r="E465">
        <v>10.9</v>
      </c>
      <c r="F465">
        <v>11.05</v>
      </c>
      <c r="G465">
        <v>10.95</v>
      </c>
      <c r="H465">
        <v>11.3</v>
      </c>
      <c r="I465">
        <v>38989</v>
      </c>
      <c r="J465">
        <v>431948.25</v>
      </c>
      <c r="K465" s="3">
        <v>43770</v>
      </c>
      <c r="L465">
        <v>225</v>
      </c>
      <c r="M465" t="s">
        <v>1551</v>
      </c>
      <c r="N465"/>
    </row>
    <row r="466" spans="1:14">
      <c r="A466" t="s">
        <v>386</v>
      </c>
      <c r="B466" t="s">
        <v>837</v>
      </c>
      <c r="C466">
        <v>1170.5999999999999</v>
      </c>
      <c r="D466">
        <v>1187.05</v>
      </c>
      <c r="E466">
        <v>1167.6500000000001</v>
      </c>
      <c r="F466">
        <v>1175.6500000000001</v>
      </c>
      <c r="G466">
        <v>1175</v>
      </c>
      <c r="H466">
        <v>1170.5999999999999</v>
      </c>
      <c r="I466">
        <v>3470</v>
      </c>
      <c r="J466">
        <v>4079919.45</v>
      </c>
      <c r="K466" s="3">
        <v>43770</v>
      </c>
      <c r="L466">
        <v>167</v>
      </c>
      <c r="M466" t="s">
        <v>1552</v>
      </c>
      <c r="N466"/>
    </row>
    <row r="467" spans="1:14">
      <c r="A467" t="s">
        <v>1553</v>
      </c>
      <c r="B467" t="s">
        <v>837</v>
      </c>
      <c r="C467">
        <v>60.05</v>
      </c>
      <c r="D467">
        <v>60.9</v>
      </c>
      <c r="E467">
        <v>59.5</v>
      </c>
      <c r="F467">
        <v>59.8</v>
      </c>
      <c r="G467">
        <v>59.65</v>
      </c>
      <c r="H467">
        <v>60.4</v>
      </c>
      <c r="I467">
        <v>217935</v>
      </c>
      <c r="J467">
        <v>13084891.85</v>
      </c>
      <c r="K467" s="3">
        <v>43770</v>
      </c>
      <c r="L467">
        <v>1678</v>
      </c>
      <c r="M467" t="s">
        <v>1554</v>
      </c>
      <c r="N467"/>
    </row>
    <row r="468" spans="1:14">
      <c r="A468" t="s">
        <v>1555</v>
      </c>
      <c r="B468" t="s">
        <v>856</v>
      </c>
      <c r="C468">
        <v>0.3</v>
      </c>
      <c r="D468">
        <v>0.3</v>
      </c>
      <c r="E468">
        <v>0.25</v>
      </c>
      <c r="F468">
        <v>0.3</v>
      </c>
      <c r="G468">
        <v>0.3</v>
      </c>
      <c r="H468">
        <v>0.3</v>
      </c>
      <c r="I468">
        <v>127164</v>
      </c>
      <c r="J468">
        <v>32839.699999999997</v>
      </c>
      <c r="K468" s="3">
        <v>43770</v>
      </c>
      <c r="L468">
        <v>46</v>
      </c>
      <c r="M468" t="s">
        <v>1556</v>
      </c>
      <c r="N468"/>
    </row>
    <row r="469" spans="1:14">
      <c r="A469" t="s">
        <v>387</v>
      </c>
      <c r="B469" t="s">
        <v>837</v>
      </c>
      <c r="C469">
        <v>130</v>
      </c>
      <c r="D469">
        <v>130</v>
      </c>
      <c r="E469">
        <v>123.5</v>
      </c>
      <c r="F469">
        <v>124.85</v>
      </c>
      <c r="G469">
        <v>124.05</v>
      </c>
      <c r="H469">
        <v>130.25</v>
      </c>
      <c r="I469">
        <v>127343</v>
      </c>
      <c r="J469">
        <v>16065844</v>
      </c>
      <c r="K469" s="3">
        <v>43770</v>
      </c>
      <c r="L469">
        <v>1910</v>
      </c>
      <c r="M469" t="s">
        <v>1557</v>
      </c>
      <c r="N469"/>
    </row>
    <row r="470" spans="1:14" hidden="1">
      <c r="A470" t="s">
        <v>680</v>
      </c>
      <c r="B470" t="s">
        <v>837</v>
      </c>
      <c r="C470">
        <v>93.7</v>
      </c>
      <c r="D470">
        <v>95.2</v>
      </c>
      <c r="E470">
        <v>92.8</v>
      </c>
      <c r="F470">
        <v>93</v>
      </c>
      <c r="G470">
        <v>92.8</v>
      </c>
      <c r="H470">
        <v>93.75</v>
      </c>
      <c r="I470">
        <v>117696</v>
      </c>
      <c r="J470">
        <v>10999903.699999999</v>
      </c>
      <c r="K470" s="3">
        <v>43770</v>
      </c>
      <c r="L470">
        <v>2993</v>
      </c>
      <c r="M470" t="s">
        <v>1558</v>
      </c>
      <c r="N470"/>
    </row>
    <row r="471" spans="1:14">
      <c r="A471" t="s">
        <v>1559</v>
      </c>
      <c r="B471" t="s">
        <v>837</v>
      </c>
      <c r="C471">
        <v>87.7</v>
      </c>
      <c r="D471">
        <v>101.85</v>
      </c>
      <c r="E471">
        <v>86.25</v>
      </c>
      <c r="F471">
        <v>94.7</v>
      </c>
      <c r="G471">
        <v>95</v>
      </c>
      <c r="H471">
        <v>87.6</v>
      </c>
      <c r="I471">
        <v>18577</v>
      </c>
      <c r="J471">
        <v>1777717.7</v>
      </c>
      <c r="K471" s="3">
        <v>43770</v>
      </c>
      <c r="L471">
        <v>935</v>
      </c>
      <c r="M471" t="s">
        <v>1560</v>
      </c>
      <c r="N471"/>
    </row>
    <row r="472" spans="1:14">
      <c r="A472" t="s">
        <v>1561</v>
      </c>
      <c r="B472" t="s">
        <v>837</v>
      </c>
      <c r="C472">
        <v>71</v>
      </c>
      <c r="D472">
        <v>82.5</v>
      </c>
      <c r="E472">
        <v>71</v>
      </c>
      <c r="F472">
        <v>80.25</v>
      </c>
      <c r="G472">
        <v>80.7</v>
      </c>
      <c r="H472">
        <v>72.8</v>
      </c>
      <c r="I472">
        <v>55086</v>
      </c>
      <c r="J472">
        <v>4340654.8</v>
      </c>
      <c r="K472" s="3">
        <v>43770</v>
      </c>
      <c r="L472">
        <v>940</v>
      </c>
      <c r="M472" t="s">
        <v>1562</v>
      </c>
      <c r="N472"/>
    </row>
    <row r="473" spans="1:14">
      <c r="A473" t="s">
        <v>1563</v>
      </c>
      <c r="B473" t="s">
        <v>837</v>
      </c>
      <c r="C473">
        <v>5</v>
      </c>
      <c r="D473">
        <v>5.15</v>
      </c>
      <c r="E473">
        <v>4.8499999999999996</v>
      </c>
      <c r="F473">
        <v>5.0999999999999996</v>
      </c>
      <c r="G473">
        <v>5.15</v>
      </c>
      <c r="H473">
        <v>5</v>
      </c>
      <c r="I473">
        <v>32683</v>
      </c>
      <c r="J473">
        <v>164489.95000000001</v>
      </c>
      <c r="K473" s="3">
        <v>43770</v>
      </c>
      <c r="L473">
        <v>106</v>
      </c>
      <c r="M473" t="s">
        <v>1564</v>
      </c>
      <c r="N473"/>
    </row>
    <row r="474" spans="1:14">
      <c r="A474" t="s">
        <v>1565</v>
      </c>
      <c r="B474" t="s">
        <v>837</v>
      </c>
      <c r="C474">
        <v>25.9</v>
      </c>
      <c r="D474">
        <v>26</v>
      </c>
      <c r="E474">
        <v>24.95</v>
      </c>
      <c r="F474">
        <v>25.25</v>
      </c>
      <c r="G474">
        <v>25</v>
      </c>
      <c r="H474">
        <v>25.7</v>
      </c>
      <c r="I474">
        <v>78117</v>
      </c>
      <c r="J474">
        <v>1999725.35</v>
      </c>
      <c r="K474" s="3">
        <v>43770</v>
      </c>
      <c r="L474">
        <v>476</v>
      </c>
      <c r="M474" t="s">
        <v>1566</v>
      </c>
      <c r="N474"/>
    </row>
    <row r="475" spans="1:14">
      <c r="A475" t="s">
        <v>1567</v>
      </c>
      <c r="B475" t="s">
        <v>837</v>
      </c>
      <c r="C475">
        <v>29.35</v>
      </c>
      <c r="D475">
        <v>29.8</v>
      </c>
      <c r="E475">
        <v>29.1</v>
      </c>
      <c r="F475">
        <v>29.35</v>
      </c>
      <c r="G475">
        <v>29.25</v>
      </c>
      <c r="H475">
        <v>29.05</v>
      </c>
      <c r="I475">
        <v>135552</v>
      </c>
      <c r="J475">
        <v>3981260.2</v>
      </c>
      <c r="K475" s="3">
        <v>43770</v>
      </c>
      <c r="L475">
        <v>597</v>
      </c>
      <c r="M475" t="s">
        <v>1568</v>
      </c>
      <c r="N475"/>
    </row>
    <row r="476" spans="1:14">
      <c r="A476" t="s">
        <v>382</v>
      </c>
      <c r="B476" t="s">
        <v>837</v>
      </c>
      <c r="C476">
        <v>749.7</v>
      </c>
      <c r="D476">
        <v>753.25</v>
      </c>
      <c r="E476">
        <v>702.9</v>
      </c>
      <c r="F476">
        <v>707.8</v>
      </c>
      <c r="G476">
        <v>703</v>
      </c>
      <c r="H476">
        <v>749.15</v>
      </c>
      <c r="I476">
        <v>21127</v>
      </c>
      <c r="J476">
        <v>15212863.85</v>
      </c>
      <c r="K476" s="3">
        <v>43770</v>
      </c>
      <c r="L476">
        <v>1476</v>
      </c>
      <c r="M476" t="s">
        <v>1569</v>
      </c>
      <c r="N476"/>
    </row>
    <row r="477" spans="1:14">
      <c r="A477" t="s">
        <v>392</v>
      </c>
      <c r="B477" t="s">
        <v>837</v>
      </c>
      <c r="C477">
        <v>300.35000000000002</v>
      </c>
      <c r="D477">
        <v>307</v>
      </c>
      <c r="E477">
        <v>293.8</v>
      </c>
      <c r="F477">
        <v>294.7</v>
      </c>
      <c r="G477">
        <v>295</v>
      </c>
      <c r="H477">
        <v>299.89999999999998</v>
      </c>
      <c r="I477">
        <v>68944</v>
      </c>
      <c r="J477">
        <v>20766252.050000001</v>
      </c>
      <c r="K477" s="3">
        <v>43770</v>
      </c>
      <c r="L477">
        <v>3087</v>
      </c>
      <c r="M477" t="s">
        <v>1570</v>
      </c>
      <c r="N477"/>
    </row>
    <row r="478" spans="1:14">
      <c r="A478" t="s">
        <v>383</v>
      </c>
      <c r="B478" t="s">
        <v>837</v>
      </c>
      <c r="C478">
        <v>206</v>
      </c>
      <c r="D478">
        <v>209</v>
      </c>
      <c r="E478">
        <v>199</v>
      </c>
      <c r="F478">
        <v>200.95</v>
      </c>
      <c r="G478">
        <v>202</v>
      </c>
      <c r="H478">
        <v>205.45</v>
      </c>
      <c r="I478">
        <v>16570</v>
      </c>
      <c r="J478">
        <v>3369398.95</v>
      </c>
      <c r="K478" s="3">
        <v>43770</v>
      </c>
      <c r="L478">
        <v>1076</v>
      </c>
      <c r="M478" t="s">
        <v>1571</v>
      </c>
      <c r="N478"/>
    </row>
    <row r="479" spans="1:14">
      <c r="A479" t="s">
        <v>1572</v>
      </c>
      <c r="B479" t="s">
        <v>837</v>
      </c>
      <c r="C479">
        <v>84</v>
      </c>
      <c r="D479">
        <v>87</v>
      </c>
      <c r="E479">
        <v>82.65</v>
      </c>
      <c r="F479">
        <v>84.95</v>
      </c>
      <c r="G479">
        <v>85</v>
      </c>
      <c r="H479">
        <v>84.15</v>
      </c>
      <c r="I479">
        <v>96549</v>
      </c>
      <c r="J479">
        <v>8126755.7000000002</v>
      </c>
      <c r="K479" s="3">
        <v>43770</v>
      </c>
      <c r="L479">
        <v>1656</v>
      </c>
      <c r="M479" t="s">
        <v>1573</v>
      </c>
      <c r="N479"/>
    </row>
    <row r="480" spans="1:14">
      <c r="A480" t="s">
        <v>1574</v>
      </c>
      <c r="B480" t="s">
        <v>856</v>
      </c>
      <c r="C480">
        <v>4.95</v>
      </c>
      <c r="D480">
        <v>4.95</v>
      </c>
      <c r="E480">
        <v>4.95</v>
      </c>
      <c r="F480">
        <v>4.95</v>
      </c>
      <c r="G480">
        <v>4.95</v>
      </c>
      <c r="H480">
        <v>5.2</v>
      </c>
      <c r="I480">
        <v>450</v>
      </c>
      <c r="J480">
        <v>2227.5</v>
      </c>
      <c r="K480" s="3">
        <v>43770</v>
      </c>
      <c r="L480">
        <v>20</v>
      </c>
      <c r="M480" t="s">
        <v>1575</v>
      </c>
      <c r="N480"/>
    </row>
    <row r="481" spans="1:14">
      <c r="A481" t="s">
        <v>384</v>
      </c>
      <c r="B481" t="s">
        <v>837</v>
      </c>
      <c r="C481">
        <v>216.95</v>
      </c>
      <c r="D481">
        <v>219</v>
      </c>
      <c r="E481">
        <v>214.2</v>
      </c>
      <c r="F481">
        <v>214.9</v>
      </c>
      <c r="G481">
        <v>215.65</v>
      </c>
      <c r="H481">
        <v>216.35</v>
      </c>
      <c r="I481">
        <v>55719</v>
      </c>
      <c r="J481">
        <v>12049801.300000001</v>
      </c>
      <c r="K481" s="3">
        <v>43770</v>
      </c>
      <c r="L481">
        <v>1823</v>
      </c>
      <c r="M481" t="s">
        <v>1576</v>
      </c>
      <c r="N481"/>
    </row>
    <row r="482" spans="1:14">
      <c r="A482" t="s">
        <v>1577</v>
      </c>
      <c r="B482" t="s">
        <v>837</v>
      </c>
      <c r="C482">
        <v>178.25</v>
      </c>
      <c r="D482">
        <v>182</v>
      </c>
      <c r="E482">
        <v>171.15</v>
      </c>
      <c r="F482">
        <v>174.05</v>
      </c>
      <c r="G482">
        <v>174.5</v>
      </c>
      <c r="H482">
        <v>177.8</v>
      </c>
      <c r="I482">
        <v>273512</v>
      </c>
      <c r="J482">
        <v>48286935.049999997</v>
      </c>
      <c r="K482" s="3">
        <v>43770</v>
      </c>
      <c r="L482">
        <v>5430</v>
      </c>
      <c r="M482" t="s">
        <v>1578</v>
      </c>
      <c r="N482"/>
    </row>
    <row r="483" spans="1:14">
      <c r="A483" t="s">
        <v>248</v>
      </c>
      <c r="B483" t="s">
        <v>837</v>
      </c>
      <c r="C483">
        <v>314.64999999999998</v>
      </c>
      <c r="D483">
        <v>319.89999999999998</v>
      </c>
      <c r="E483">
        <v>299</v>
      </c>
      <c r="F483">
        <v>300.95</v>
      </c>
      <c r="G483">
        <v>300</v>
      </c>
      <c r="H483">
        <v>311.14999999999998</v>
      </c>
      <c r="I483">
        <v>521009</v>
      </c>
      <c r="J483">
        <v>160217205.84999999</v>
      </c>
      <c r="K483" s="3">
        <v>43770</v>
      </c>
      <c r="L483">
        <v>13652</v>
      </c>
      <c r="M483" t="s">
        <v>1579</v>
      </c>
      <c r="N483"/>
    </row>
    <row r="484" spans="1:14">
      <c r="A484" t="s">
        <v>3563</v>
      </c>
      <c r="B484" t="s">
        <v>837</v>
      </c>
      <c r="C484">
        <v>26.9</v>
      </c>
      <c r="D484">
        <v>28</v>
      </c>
      <c r="E484">
        <v>26.9</v>
      </c>
      <c r="F484">
        <v>27.85</v>
      </c>
      <c r="G484">
        <v>28</v>
      </c>
      <c r="H484">
        <v>27.1</v>
      </c>
      <c r="I484">
        <v>7156</v>
      </c>
      <c r="J484">
        <v>195004.3</v>
      </c>
      <c r="K484" s="3">
        <v>43770</v>
      </c>
      <c r="L484">
        <v>21</v>
      </c>
      <c r="M484" t="s">
        <v>3564</v>
      </c>
      <c r="N484"/>
    </row>
    <row r="485" spans="1:14">
      <c r="A485" t="s">
        <v>388</v>
      </c>
      <c r="B485" t="s">
        <v>837</v>
      </c>
      <c r="C485">
        <v>8051.05</v>
      </c>
      <c r="D485">
        <v>8086.2</v>
      </c>
      <c r="E485">
        <v>7907</v>
      </c>
      <c r="F485">
        <v>7953.4</v>
      </c>
      <c r="G485">
        <v>7939.85</v>
      </c>
      <c r="H485">
        <v>8093.75</v>
      </c>
      <c r="I485">
        <v>4374</v>
      </c>
      <c r="J485">
        <v>35037866.299999997</v>
      </c>
      <c r="K485" s="3">
        <v>43770</v>
      </c>
      <c r="L485">
        <v>2033</v>
      </c>
      <c r="M485" t="s">
        <v>1580</v>
      </c>
      <c r="N485"/>
    </row>
    <row r="486" spans="1:14">
      <c r="A486" t="s">
        <v>1581</v>
      </c>
      <c r="B486" t="s">
        <v>837</v>
      </c>
      <c r="C486">
        <v>9.1999999999999993</v>
      </c>
      <c r="D486">
        <v>9.4499999999999993</v>
      </c>
      <c r="E486">
        <v>8.9499999999999993</v>
      </c>
      <c r="F486">
        <v>9.4499999999999993</v>
      </c>
      <c r="G486">
        <v>9.4499999999999993</v>
      </c>
      <c r="H486">
        <v>9</v>
      </c>
      <c r="I486">
        <v>35798</v>
      </c>
      <c r="J486">
        <v>335949.4</v>
      </c>
      <c r="K486" s="3">
        <v>43770</v>
      </c>
      <c r="L486">
        <v>92</v>
      </c>
      <c r="M486" t="s">
        <v>1582</v>
      </c>
      <c r="N486"/>
    </row>
    <row r="487" spans="1:14">
      <c r="A487" t="s">
        <v>1583</v>
      </c>
      <c r="B487" t="s">
        <v>837</v>
      </c>
      <c r="C487">
        <v>71.95</v>
      </c>
      <c r="D487">
        <v>72.8</v>
      </c>
      <c r="E487">
        <v>71.400000000000006</v>
      </c>
      <c r="F487">
        <v>71.75</v>
      </c>
      <c r="G487">
        <v>71.400000000000006</v>
      </c>
      <c r="H487">
        <v>71.95</v>
      </c>
      <c r="I487">
        <v>95656</v>
      </c>
      <c r="J487">
        <v>6890447.9500000002</v>
      </c>
      <c r="K487" s="3">
        <v>43770</v>
      </c>
      <c r="L487">
        <v>520</v>
      </c>
      <c r="M487" t="s">
        <v>1584</v>
      </c>
      <c r="N487"/>
    </row>
    <row r="488" spans="1:14">
      <c r="A488" t="s">
        <v>1585</v>
      </c>
      <c r="B488" t="s">
        <v>837</v>
      </c>
      <c r="C488">
        <v>731.1</v>
      </c>
      <c r="D488">
        <v>750</v>
      </c>
      <c r="E488">
        <v>731.1</v>
      </c>
      <c r="F488">
        <v>735.95</v>
      </c>
      <c r="G488">
        <v>735</v>
      </c>
      <c r="H488">
        <v>735</v>
      </c>
      <c r="I488">
        <v>224</v>
      </c>
      <c r="J488">
        <v>165353.95000000001</v>
      </c>
      <c r="K488" s="3">
        <v>43770</v>
      </c>
      <c r="L488">
        <v>21</v>
      </c>
      <c r="M488" t="s">
        <v>1586</v>
      </c>
      <c r="N488"/>
    </row>
    <row r="489" spans="1:14">
      <c r="A489" t="s">
        <v>389</v>
      </c>
      <c r="B489" t="s">
        <v>837</v>
      </c>
      <c r="C489">
        <v>1661.2</v>
      </c>
      <c r="D489">
        <v>1699</v>
      </c>
      <c r="E489">
        <v>1650.05</v>
      </c>
      <c r="F489">
        <v>1671.75</v>
      </c>
      <c r="G489">
        <v>1670.8</v>
      </c>
      <c r="H489">
        <v>1662.9</v>
      </c>
      <c r="I489">
        <v>50289</v>
      </c>
      <c r="J489">
        <v>84462026.599999994</v>
      </c>
      <c r="K489" s="3">
        <v>43770</v>
      </c>
      <c r="L489">
        <v>3918</v>
      </c>
      <c r="M489" t="s">
        <v>1587</v>
      </c>
      <c r="N489"/>
    </row>
    <row r="490" spans="1:14">
      <c r="A490" t="s">
        <v>102</v>
      </c>
      <c r="B490" t="s">
        <v>837</v>
      </c>
      <c r="C490">
        <v>317</v>
      </c>
      <c r="D490">
        <v>321.8</v>
      </c>
      <c r="E490">
        <v>314.85000000000002</v>
      </c>
      <c r="F490">
        <v>315.75</v>
      </c>
      <c r="G490">
        <v>315.45</v>
      </c>
      <c r="H490">
        <v>315.39999999999998</v>
      </c>
      <c r="I490">
        <v>1334886</v>
      </c>
      <c r="J490">
        <v>424317109.85000002</v>
      </c>
      <c r="K490" s="3">
        <v>43770</v>
      </c>
      <c r="L490">
        <v>24662</v>
      </c>
      <c r="M490" t="s">
        <v>1588</v>
      </c>
      <c r="N490"/>
    </row>
    <row r="491" spans="1:14">
      <c r="A491" t="s">
        <v>1589</v>
      </c>
      <c r="B491" t="s">
        <v>837</v>
      </c>
      <c r="C491">
        <v>56.95</v>
      </c>
      <c r="D491">
        <v>57.9</v>
      </c>
      <c r="E491">
        <v>53</v>
      </c>
      <c r="F491">
        <v>56.1</v>
      </c>
      <c r="G491">
        <v>57.5</v>
      </c>
      <c r="H491">
        <v>54.9</v>
      </c>
      <c r="I491">
        <v>5459</v>
      </c>
      <c r="J491">
        <v>304939.34999999998</v>
      </c>
      <c r="K491" s="3">
        <v>43770</v>
      </c>
      <c r="L491">
        <v>140</v>
      </c>
      <c r="M491" t="s">
        <v>1590</v>
      </c>
      <c r="N491"/>
    </row>
    <row r="492" spans="1:14">
      <c r="A492" t="s">
        <v>1591</v>
      </c>
      <c r="B492" t="s">
        <v>856</v>
      </c>
      <c r="C492">
        <v>6</v>
      </c>
      <c r="D492">
        <v>6.1</v>
      </c>
      <c r="E492">
        <v>5.8</v>
      </c>
      <c r="F492">
        <v>6.1</v>
      </c>
      <c r="G492">
        <v>6.1</v>
      </c>
      <c r="H492">
        <v>6</v>
      </c>
      <c r="I492">
        <v>2123</v>
      </c>
      <c r="J492">
        <v>12695</v>
      </c>
      <c r="K492" s="3">
        <v>43770</v>
      </c>
      <c r="L492">
        <v>13</v>
      </c>
      <c r="M492" t="s">
        <v>1592</v>
      </c>
      <c r="N492"/>
    </row>
    <row r="493" spans="1:14">
      <c r="A493" t="s">
        <v>1593</v>
      </c>
      <c r="B493" t="s">
        <v>837</v>
      </c>
      <c r="C493">
        <v>121.3</v>
      </c>
      <c r="D493">
        <v>123.5</v>
      </c>
      <c r="E493">
        <v>120.1</v>
      </c>
      <c r="F493">
        <v>122.1</v>
      </c>
      <c r="G493">
        <v>122.35</v>
      </c>
      <c r="H493">
        <v>121.3</v>
      </c>
      <c r="I493">
        <v>35547</v>
      </c>
      <c r="J493">
        <v>4342952.7</v>
      </c>
      <c r="K493" s="3">
        <v>43770</v>
      </c>
      <c r="L493">
        <v>739</v>
      </c>
      <c r="M493" t="s">
        <v>1594</v>
      </c>
      <c r="N493"/>
    </row>
    <row r="494" spans="1:14">
      <c r="A494" t="s">
        <v>1595</v>
      </c>
      <c r="B494" t="s">
        <v>837</v>
      </c>
      <c r="C494">
        <v>392.7</v>
      </c>
      <c r="D494">
        <v>400</v>
      </c>
      <c r="E494">
        <v>390.05</v>
      </c>
      <c r="F494">
        <v>396.45</v>
      </c>
      <c r="G494">
        <v>395.4</v>
      </c>
      <c r="H494">
        <v>389.25</v>
      </c>
      <c r="I494">
        <v>42543</v>
      </c>
      <c r="J494">
        <v>16876897.5</v>
      </c>
      <c r="K494" s="3">
        <v>43770</v>
      </c>
      <c r="L494">
        <v>1828</v>
      </c>
      <c r="M494" t="s">
        <v>1596</v>
      </c>
      <c r="N494"/>
    </row>
    <row r="495" spans="1:14">
      <c r="A495" t="s">
        <v>397</v>
      </c>
      <c r="B495" t="s">
        <v>837</v>
      </c>
      <c r="C495">
        <v>63.85</v>
      </c>
      <c r="D495">
        <v>64.099999999999994</v>
      </c>
      <c r="E495">
        <v>63.1</v>
      </c>
      <c r="F495">
        <v>63.7</v>
      </c>
      <c r="G495">
        <v>63.85</v>
      </c>
      <c r="H495">
        <v>63.45</v>
      </c>
      <c r="I495">
        <v>113238</v>
      </c>
      <c r="J495">
        <v>7208351.75</v>
      </c>
      <c r="K495" s="3">
        <v>43770</v>
      </c>
      <c r="L495">
        <v>1263</v>
      </c>
      <c r="M495" t="s">
        <v>1597</v>
      </c>
      <c r="N495"/>
    </row>
    <row r="496" spans="1:14">
      <c r="A496" t="s">
        <v>1598</v>
      </c>
      <c r="B496" t="s">
        <v>837</v>
      </c>
      <c r="C496">
        <v>1415</v>
      </c>
      <c r="D496">
        <v>1434</v>
      </c>
      <c r="E496">
        <v>1352.65</v>
      </c>
      <c r="F496">
        <v>1372.4</v>
      </c>
      <c r="G496">
        <v>1369</v>
      </c>
      <c r="H496">
        <v>1428.45</v>
      </c>
      <c r="I496">
        <v>21452</v>
      </c>
      <c r="J496">
        <v>29772307.949999999</v>
      </c>
      <c r="K496" s="3">
        <v>43770</v>
      </c>
      <c r="L496">
        <v>2159</v>
      </c>
      <c r="M496" t="s">
        <v>1599</v>
      </c>
      <c r="N496"/>
    </row>
    <row r="497" spans="1:14">
      <c r="A497" t="s">
        <v>104</v>
      </c>
      <c r="B497" t="s">
        <v>837</v>
      </c>
      <c r="C497">
        <v>20.7</v>
      </c>
      <c r="D497">
        <v>21.1</v>
      </c>
      <c r="E497">
        <v>20.55</v>
      </c>
      <c r="F497">
        <v>20.8</v>
      </c>
      <c r="G497">
        <v>20.8</v>
      </c>
      <c r="H497">
        <v>20.75</v>
      </c>
      <c r="I497">
        <v>11816695</v>
      </c>
      <c r="J497">
        <v>245600265.25</v>
      </c>
      <c r="K497" s="3">
        <v>43770</v>
      </c>
      <c r="L497">
        <v>8132</v>
      </c>
      <c r="M497" t="s">
        <v>1600</v>
      </c>
      <c r="N497"/>
    </row>
    <row r="498" spans="1:14">
      <c r="A498" t="s">
        <v>760</v>
      </c>
      <c r="B498" t="s">
        <v>837</v>
      </c>
      <c r="C498">
        <v>276.05</v>
      </c>
      <c r="D498">
        <v>285.5</v>
      </c>
      <c r="E498">
        <v>272.45</v>
      </c>
      <c r="F498">
        <v>278.60000000000002</v>
      </c>
      <c r="G498">
        <v>277.05</v>
      </c>
      <c r="H498">
        <v>276.95</v>
      </c>
      <c r="I498">
        <v>59631</v>
      </c>
      <c r="J498">
        <v>16733819.35</v>
      </c>
      <c r="K498" s="3">
        <v>43770</v>
      </c>
      <c r="L498">
        <v>2254</v>
      </c>
      <c r="M498" t="s">
        <v>1601</v>
      </c>
      <c r="N498"/>
    </row>
    <row r="499" spans="1:14">
      <c r="A499" t="s">
        <v>398</v>
      </c>
      <c r="B499" t="s">
        <v>837</v>
      </c>
      <c r="C499">
        <v>217.65</v>
      </c>
      <c r="D499">
        <v>224.6</v>
      </c>
      <c r="E499">
        <v>214.25</v>
      </c>
      <c r="F499">
        <v>221.7</v>
      </c>
      <c r="G499">
        <v>220.95</v>
      </c>
      <c r="H499">
        <v>216.55</v>
      </c>
      <c r="I499">
        <v>752736</v>
      </c>
      <c r="J499">
        <v>166183859.40000001</v>
      </c>
      <c r="K499" s="3">
        <v>43770</v>
      </c>
      <c r="L499">
        <v>12608</v>
      </c>
      <c r="M499" t="s">
        <v>1602</v>
      </c>
      <c r="N499"/>
    </row>
    <row r="500" spans="1:14">
      <c r="A500" t="s">
        <v>1603</v>
      </c>
      <c r="B500" t="s">
        <v>856</v>
      </c>
      <c r="C500">
        <v>217</v>
      </c>
      <c r="D500">
        <v>223</v>
      </c>
      <c r="E500">
        <v>215</v>
      </c>
      <c r="F500">
        <v>218.85</v>
      </c>
      <c r="G500">
        <v>217.6</v>
      </c>
      <c r="H500">
        <v>217.8</v>
      </c>
      <c r="I500">
        <v>12672</v>
      </c>
      <c r="J500">
        <v>2787423.75</v>
      </c>
      <c r="K500" s="3">
        <v>43770</v>
      </c>
      <c r="L500">
        <v>281</v>
      </c>
      <c r="M500" t="s">
        <v>1604</v>
      </c>
      <c r="N500"/>
    </row>
    <row r="501" spans="1:14">
      <c r="A501" t="s">
        <v>1605</v>
      </c>
      <c r="B501" t="s">
        <v>837</v>
      </c>
      <c r="C501">
        <v>277.95</v>
      </c>
      <c r="D501">
        <v>277.95</v>
      </c>
      <c r="E501">
        <v>265</v>
      </c>
      <c r="F501">
        <v>271.5</v>
      </c>
      <c r="G501">
        <v>271.95</v>
      </c>
      <c r="H501">
        <v>274.89999999999998</v>
      </c>
      <c r="I501">
        <v>33573</v>
      </c>
      <c r="J501">
        <v>9017643.4499999993</v>
      </c>
      <c r="K501" s="3">
        <v>43770</v>
      </c>
      <c r="L501">
        <v>1058</v>
      </c>
      <c r="M501" t="s">
        <v>1606</v>
      </c>
      <c r="N501"/>
    </row>
    <row r="502" spans="1:14">
      <c r="A502" t="s">
        <v>390</v>
      </c>
      <c r="B502" t="s">
        <v>837</v>
      </c>
      <c r="C502">
        <v>1100</v>
      </c>
      <c r="D502">
        <v>1134.9000000000001</v>
      </c>
      <c r="E502">
        <v>1087.3499999999999</v>
      </c>
      <c r="F502">
        <v>1114.8</v>
      </c>
      <c r="G502">
        <v>1115</v>
      </c>
      <c r="H502">
        <v>1092.75</v>
      </c>
      <c r="I502">
        <v>97306</v>
      </c>
      <c r="J502">
        <v>108834544.25</v>
      </c>
      <c r="K502" s="3">
        <v>43770</v>
      </c>
      <c r="L502">
        <v>5870</v>
      </c>
      <c r="M502" t="s">
        <v>1607</v>
      </c>
      <c r="N502"/>
    </row>
    <row r="503" spans="1:14">
      <c r="A503" t="s">
        <v>249</v>
      </c>
      <c r="B503" t="s">
        <v>837</v>
      </c>
      <c r="C503">
        <v>510</v>
      </c>
      <c r="D503">
        <v>520</v>
      </c>
      <c r="E503">
        <v>508.5</v>
      </c>
      <c r="F503">
        <v>512.4</v>
      </c>
      <c r="G503">
        <v>511</v>
      </c>
      <c r="H503">
        <v>511.7</v>
      </c>
      <c r="I503">
        <v>47218</v>
      </c>
      <c r="J503">
        <v>24242573.25</v>
      </c>
      <c r="K503" s="3">
        <v>43770</v>
      </c>
      <c r="L503">
        <v>2358</v>
      </c>
      <c r="M503" t="s">
        <v>1608</v>
      </c>
      <c r="N503"/>
    </row>
    <row r="504" spans="1:14" hidden="1">
      <c r="A504" t="s">
        <v>105</v>
      </c>
      <c r="B504" t="s">
        <v>837</v>
      </c>
      <c r="C504">
        <v>741.9</v>
      </c>
      <c r="D504">
        <v>762.5</v>
      </c>
      <c r="E504">
        <v>731.55</v>
      </c>
      <c r="F504">
        <v>738.05</v>
      </c>
      <c r="G504">
        <v>738.05</v>
      </c>
      <c r="H504">
        <v>740.35</v>
      </c>
      <c r="I504">
        <v>919650</v>
      </c>
      <c r="J504">
        <v>687366019.35000002</v>
      </c>
      <c r="K504" s="3">
        <v>43770</v>
      </c>
      <c r="L504">
        <v>38659</v>
      </c>
      <c r="M504" t="s">
        <v>1609</v>
      </c>
      <c r="N504"/>
    </row>
    <row r="505" spans="1:14">
      <c r="A505" t="s">
        <v>250</v>
      </c>
      <c r="B505" t="s">
        <v>837</v>
      </c>
      <c r="C505">
        <v>417</v>
      </c>
      <c r="D505">
        <v>427.45</v>
      </c>
      <c r="E505">
        <v>415.6</v>
      </c>
      <c r="F505">
        <v>423.35</v>
      </c>
      <c r="G505">
        <v>423.1</v>
      </c>
      <c r="H505">
        <v>416.45</v>
      </c>
      <c r="I505">
        <v>116196</v>
      </c>
      <c r="J505">
        <v>49035176.25</v>
      </c>
      <c r="K505" s="3">
        <v>43770</v>
      </c>
      <c r="L505">
        <v>5326</v>
      </c>
      <c r="M505" t="s">
        <v>1610</v>
      </c>
      <c r="N505"/>
    </row>
    <row r="506" spans="1:14">
      <c r="A506" t="s">
        <v>251</v>
      </c>
      <c r="B506" t="s">
        <v>837</v>
      </c>
      <c r="C506">
        <v>999.9</v>
      </c>
      <c r="D506">
        <v>1018.9</v>
      </c>
      <c r="E506">
        <v>990.9</v>
      </c>
      <c r="F506">
        <v>1000</v>
      </c>
      <c r="G506">
        <v>999.8</v>
      </c>
      <c r="H506">
        <v>997.3</v>
      </c>
      <c r="I506">
        <v>222001</v>
      </c>
      <c r="J506">
        <v>223854994.80000001</v>
      </c>
      <c r="K506" s="3">
        <v>43770</v>
      </c>
      <c r="L506">
        <v>10937</v>
      </c>
      <c r="M506" t="s">
        <v>1611</v>
      </c>
      <c r="N506"/>
    </row>
    <row r="507" spans="1:14">
      <c r="A507" t="s">
        <v>1612</v>
      </c>
      <c r="B507" t="s">
        <v>837</v>
      </c>
      <c r="C507">
        <v>85.9</v>
      </c>
      <c r="D507">
        <v>87.65</v>
      </c>
      <c r="E507">
        <v>85.9</v>
      </c>
      <c r="F507">
        <v>86.1</v>
      </c>
      <c r="G507">
        <v>86</v>
      </c>
      <c r="H507">
        <v>85.35</v>
      </c>
      <c r="I507">
        <v>59635</v>
      </c>
      <c r="J507">
        <v>5158276.0999999996</v>
      </c>
      <c r="K507" s="3">
        <v>43770</v>
      </c>
      <c r="L507">
        <v>1282</v>
      </c>
      <c r="M507" t="s">
        <v>1613</v>
      </c>
      <c r="N507"/>
    </row>
    <row r="508" spans="1:14">
      <c r="A508" t="s">
        <v>1614</v>
      </c>
      <c r="B508" t="s">
        <v>837</v>
      </c>
      <c r="C508">
        <v>10.95</v>
      </c>
      <c r="D508">
        <v>11.8</v>
      </c>
      <c r="E508">
        <v>10.95</v>
      </c>
      <c r="F508">
        <v>11.65</v>
      </c>
      <c r="G508">
        <v>11.8</v>
      </c>
      <c r="H508">
        <v>11.35</v>
      </c>
      <c r="I508">
        <v>553</v>
      </c>
      <c r="J508">
        <v>6305.9</v>
      </c>
      <c r="K508" s="3">
        <v>43770</v>
      </c>
      <c r="L508">
        <v>19</v>
      </c>
      <c r="M508" t="s">
        <v>1615</v>
      </c>
      <c r="N508"/>
    </row>
    <row r="509" spans="1:14">
      <c r="A509" t="s">
        <v>1616</v>
      </c>
      <c r="B509" t="s">
        <v>837</v>
      </c>
      <c r="C509">
        <v>13</v>
      </c>
      <c r="D509">
        <v>14.15</v>
      </c>
      <c r="E509">
        <v>13</v>
      </c>
      <c r="F509">
        <v>13.5</v>
      </c>
      <c r="G509">
        <v>13.5</v>
      </c>
      <c r="H509">
        <v>13.65</v>
      </c>
      <c r="I509">
        <v>3169</v>
      </c>
      <c r="J509">
        <v>42382.45</v>
      </c>
      <c r="K509" s="3">
        <v>43770</v>
      </c>
      <c r="L509">
        <v>73</v>
      </c>
      <c r="M509" t="s">
        <v>1617</v>
      </c>
      <c r="N509"/>
    </row>
    <row r="510" spans="1:14">
      <c r="A510" t="s">
        <v>1618</v>
      </c>
      <c r="B510" t="s">
        <v>837</v>
      </c>
      <c r="C510">
        <v>3400</v>
      </c>
      <c r="D510">
        <v>3429</v>
      </c>
      <c r="E510">
        <v>3400</v>
      </c>
      <c r="F510">
        <v>3418</v>
      </c>
      <c r="G510">
        <v>3419.95</v>
      </c>
      <c r="H510">
        <v>3406.55</v>
      </c>
      <c r="I510">
        <v>14899</v>
      </c>
      <c r="J510">
        <v>50915389.799999997</v>
      </c>
      <c r="K510" s="3">
        <v>43770</v>
      </c>
      <c r="L510">
        <v>1584</v>
      </c>
      <c r="M510" t="s">
        <v>1619</v>
      </c>
      <c r="N510"/>
    </row>
    <row r="511" spans="1:14">
      <c r="A511" t="s">
        <v>1620</v>
      </c>
      <c r="B511" t="s">
        <v>837</v>
      </c>
      <c r="C511">
        <v>28.9</v>
      </c>
      <c r="D511">
        <v>29.95</v>
      </c>
      <c r="E511">
        <v>27.1</v>
      </c>
      <c r="F511">
        <v>29.8</v>
      </c>
      <c r="G511">
        <v>29.9</v>
      </c>
      <c r="H511">
        <v>27.4</v>
      </c>
      <c r="I511">
        <v>5899</v>
      </c>
      <c r="J511">
        <v>168534.65</v>
      </c>
      <c r="K511" s="3">
        <v>43770</v>
      </c>
      <c r="L511">
        <v>60</v>
      </c>
      <c r="M511" t="s">
        <v>1621</v>
      </c>
      <c r="N511"/>
    </row>
    <row r="512" spans="1:14">
      <c r="A512" t="s">
        <v>1622</v>
      </c>
      <c r="B512" t="s">
        <v>837</v>
      </c>
      <c r="C512">
        <v>140.35</v>
      </c>
      <c r="D512">
        <v>145.65</v>
      </c>
      <c r="E512">
        <v>138.6</v>
      </c>
      <c r="F512">
        <v>139.69999999999999</v>
      </c>
      <c r="G512">
        <v>139</v>
      </c>
      <c r="H512">
        <v>138.5</v>
      </c>
      <c r="I512">
        <v>80030</v>
      </c>
      <c r="J512">
        <v>11318504.449999999</v>
      </c>
      <c r="K512" s="3">
        <v>43770</v>
      </c>
      <c r="L512">
        <v>2122</v>
      </c>
      <c r="M512" t="s">
        <v>1623</v>
      </c>
      <c r="N512"/>
    </row>
    <row r="513" spans="1:14">
      <c r="A513" t="s">
        <v>1624</v>
      </c>
      <c r="B513" t="s">
        <v>837</v>
      </c>
      <c r="C513">
        <v>3438</v>
      </c>
      <c r="D513">
        <v>3485</v>
      </c>
      <c r="E513">
        <v>3430</v>
      </c>
      <c r="F513">
        <v>3431.35</v>
      </c>
      <c r="G513">
        <v>3432</v>
      </c>
      <c r="H513">
        <v>3428.95</v>
      </c>
      <c r="I513">
        <v>544</v>
      </c>
      <c r="J513">
        <v>1870225.1</v>
      </c>
      <c r="K513" s="3">
        <v>43770</v>
      </c>
      <c r="L513">
        <v>137</v>
      </c>
      <c r="M513" t="s">
        <v>1625</v>
      </c>
      <c r="N513"/>
    </row>
    <row r="514" spans="1:14">
      <c r="A514" t="s">
        <v>1626</v>
      </c>
      <c r="B514" t="s">
        <v>837</v>
      </c>
      <c r="C514">
        <v>9.9</v>
      </c>
      <c r="D514">
        <v>10.1</v>
      </c>
      <c r="E514">
        <v>9.6999999999999993</v>
      </c>
      <c r="F514">
        <v>9.9499999999999993</v>
      </c>
      <c r="G514">
        <v>10</v>
      </c>
      <c r="H514">
        <v>9.85</v>
      </c>
      <c r="I514">
        <v>15369</v>
      </c>
      <c r="J514">
        <v>152492.4</v>
      </c>
      <c r="K514" s="3">
        <v>43770</v>
      </c>
      <c r="L514">
        <v>66</v>
      </c>
      <c r="M514" t="s">
        <v>1627</v>
      </c>
      <c r="N514"/>
    </row>
    <row r="515" spans="1:14">
      <c r="A515" t="s">
        <v>1628</v>
      </c>
      <c r="B515" t="s">
        <v>837</v>
      </c>
      <c r="C515">
        <v>54.8</v>
      </c>
      <c r="D515">
        <v>55.8</v>
      </c>
      <c r="E515">
        <v>53.1</v>
      </c>
      <c r="F515">
        <v>54.8</v>
      </c>
      <c r="G515">
        <v>55.8</v>
      </c>
      <c r="H515">
        <v>54.9</v>
      </c>
      <c r="I515">
        <v>6901</v>
      </c>
      <c r="J515">
        <v>378567.75</v>
      </c>
      <c r="K515" s="3">
        <v>43770</v>
      </c>
      <c r="L515">
        <v>146</v>
      </c>
      <c r="M515" t="s">
        <v>1629</v>
      </c>
      <c r="N515"/>
    </row>
    <row r="516" spans="1:14">
      <c r="A516" t="s">
        <v>1630</v>
      </c>
      <c r="B516" t="s">
        <v>837</v>
      </c>
      <c r="C516">
        <v>145.4</v>
      </c>
      <c r="D516">
        <v>151</v>
      </c>
      <c r="E516">
        <v>142.19999999999999</v>
      </c>
      <c r="F516">
        <v>148.19999999999999</v>
      </c>
      <c r="G516">
        <v>147.69999999999999</v>
      </c>
      <c r="H516">
        <v>144.65</v>
      </c>
      <c r="I516">
        <v>56142</v>
      </c>
      <c r="J516">
        <v>8305975.75</v>
      </c>
      <c r="K516" s="3">
        <v>43770</v>
      </c>
      <c r="L516">
        <v>1397</v>
      </c>
      <c r="M516" t="s">
        <v>1631</v>
      </c>
      <c r="N516"/>
    </row>
    <row r="517" spans="1:14">
      <c r="A517" t="s">
        <v>399</v>
      </c>
      <c r="B517" t="s">
        <v>837</v>
      </c>
      <c r="C517">
        <v>87.2</v>
      </c>
      <c r="D517">
        <v>87.8</v>
      </c>
      <c r="E517">
        <v>85.15</v>
      </c>
      <c r="F517">
        <v>87.05</v>
      </c>
      <c r="G517">
        <v>87.2</v>
      </c>
      <c r="H517">
        <v>86.5</v>
      </c>
      <c r="I517">
        <v>181657</v>
      </c>
      <c r="J517">
        <v>15714534.65</v>
      </c>
      <c r="K517" s="3">
        <v>43770</v>
      </c>
      <c r="L517">
        <v>2594</v>
      </c>
      <c r="M517" t="s">
        <v>1632</v>
      </c>
      <c r="N517"/>
    </row>
    <row r="518" spans="1:14">
      <c r="A518" t="s">
        <v>1633</v>
      </c>
      <c r="B518" t="s">
        <v>837</v>
      </c>
      <c r="C518">
        <v>45</v>
      </c>
      <c r="D518">
        <v>45.45</v>
      </c>
      <c r="E518">
        <v>41.55</v>
      </c>
      <c r="F518">
        <v>44.2</v>
      </c>
      <c r="G518">
        <v>44.4</v>
      </c>
      <c r="H518">
        <v>43.75</v>
      </c>
      <c r="I518">
        <v>56032</v>
      </c>
      <c r="J518">
        <v>2392700.75</v>
      </c>
      <c r="K518" s="3">
        <v>43770</v>
      </c>
      <c r="L518">
        <v>194</v>
      </c>
      <c r="M518" t="s">
        <v>1634</v>
      </c>
      <c r="N518"/>
    </row>
    <row r="519" spans="1:14">
      <c r="A519" t="s">
        <v>391</v>
      </c>
      <c r="B519" t="s">
        <v>837</v>
      </c>
      <c r="C519">
        <v>125</v>
      </c>
      <c r="D519">
        <v>127.4</v>
      </c>
      <c r="E519">
        <v>119.05</v>
      </c>
      <c r="F519">
        <v>121.15</v>
      </c>
      <c r="G519">
        <v>121.1</v>
      </c>
      <c r="H519">
        <v>125.25</v>
      </c>
      <c r="I519">
        <v>885497</v>
      </c>
      <c r="J519">
        <v>108291373.5</v>
      </c>
      <c r="K519" s="3">
        <v>43770</v>
      </c>
      <c r="L519">
        <v>9019</v>
      </c>
      <c r="M519" t="s">
        <v>1635</v>
      </c>
      <c r="N519"/>
    </row>
    <row r="520" spans="1:14">
      <c r="A520" t="s">
        <v>252</v>
      </c>
      <c r="B520" t="s">
        <v>837</v>
      </c>
      <c r="C520">
        <v>284.89999999999998</v>
      </c>
      <c r="D520">
        <v>293.8</v>
      </c>
      <c r="E520">
        <v>283.8</v>
      </c>
      <c r="F520">
        <v>288.55</v>
      </c>
      <c r="G520">
        <v>287.60000000000002</v>
      </c>
      <c r="H520">
        <v>284.89999999999998</v>
      </c>
      <c r="I520">
        <v>1462808</v>
      </c>
      <c r="J520">
        <v>422998649.69999999</v>
      </c>
      <c r="K520" s="3">
        <v>43770</v>
      </c>
      <c r="L520">
        <v>22407</v>
      </c>
      <c r="M520" t="s">
        <v>1636</v>
      </c>
      <c r="N520"/>
    </row>
    <row r="521" spans="1:14">
      <c r="A521" t="s">
        <v>106</v>
      </c>
      <c r="B521" t="s">
        <v>837</v>
      </c>
      <c r="C521">
        <v>768.7</v>
      </c>
      <c r="D521">
        <v>798</v>
      </c>
      <c r="E521">
        <v>763.6</v>
      </c>
      <c r="F521">
        <v>775.7</v>
      </c>
      <c r="G521">
        <v>778.4</v>
      </c>
      <c r="H521">
        <v>768.75</v>
      </c>
      <c r="I521">
        <v>4557725</v>
      </c>
      <c r="J521">
        <v>3557428047.5500002</v>
      </c>
      <c r="K521" s="3">
        <v>43770</v>
      </c>
      <c r="L521">
        <v>75050</v>
      </c>
      <c r="M521" t="s">
        <v>1637</v>
      </c>
      <c r="N521"/>
    </row>
    <row r="522" spans="1:14" hidden="1">
      <c r="A522" t="s">
        <v>1638</v>
      </c>
      <c r="B522" t="s">
        <v>837</v>
      </c>
      <c r="C522">
        <v>40</v>
      </c>
      <c r="D522">
        <v>41.45</v>
      </c>
      <c r="E522">
        <v>39.200000000000003</v>
      </c>
      <c r="F522">
        <v>39.950000000000003</v>
      </c>
      <c r="G522">
        <v>39.799999999999997</v>
      </c>
      <c r="H522">
        <v>40.85</v>
      </c>
      <c r="I522">
        <v>31952</v>
      </c>
      <c r="J522">
        <v>1288030.5</v>
      </c>
      <c r="K522" s="3">
        <v>43770</v>
      </c>
      <c r="L522">
        <v>414</v>
      </c>
      <c r="M522" t="s">
        <v>1639</v>
      </c>
      <c r="N522"/>
    </row>
    <row r="523" spans="1:14">
      <c r="A523" t="s">
        <v>393</v>
      </c>
      <c r="B523" t="s">
        <v>837</v>
      </c>
      <c r="C523">
        <v>139.5</v>
      </c>
      <c r="D523">
        <v>141.19999999999999</v>
      </c>
      <c r="E523">
        <v>137.4</v>
      </c>
      <c r="F523">
        <v>138.15</v>
      </c>
      <c r="G523">
        <v>138</v>
      </c>
      <c r="H523">
        <v>140.05000000000001</v>
      </c>
      <c r="I523">
        <v>89890</v>
      </c>
      <c r="J523">
        <v>12456517.300000001</v>
      </c>
      <c r="K523" s="3">
        <v>43770</v>
      </c>
      <c r="L523">
        <v>1481</v>
      </c>
      <c r="M523" t="s">
        <v>1640</v>
      </c>
      <c r="N523"/>
    </row>
    <row r="524" spans="1:14">
      <c r="A524" t="s">
        <v>1641</v>
      </c>
      <c r="B524" t="s">
        <v>837</v>
      </c>
      <c r="C524">
        <v>906.1</v>
      </c>
      <c r="D524">
        <v>920</v>
      </c>
      <c r="E524">
        <v>892.05</v>
      </c>
      <c r="F524">
        <v>902.2</v>
      </c>
      <c r="G524">
        <v>900</v>
      </c>
      <c r="H524">
        <v>910.3</v>
      </c>
      <c r="I524">
        <v>785</v>
      </c>
      <c r="J524">
        <v>708689</v>
      </c>
      <c r="K524" s="3">
        <v>43770</v>
      </c>
      <c r="L524">
        <v>146</v>
      </c>
      <c r="M524" t="s">
        <v>1642</v>
      </c>
      <c r="N524"/>
    </row>
    <row r="525" spans="1:14">
      <c r="A525" t="s">
        <v>3516</v>
      </c>
      <c r="B525" t="s">
        <v>856</v>
      </c>
      <c r="C525">
        <v>29.4</v>
      </c>
      <c r="D525">
        <v>31.3</v>
      </c>
      <c r="E525">
        <v>28.4</v>
      </c>
      <c r="F525">
        <v>31.3</v>
      </c>
      <c r="G525">
        <v>31.3</v>
      </c>
      <c r="H525">
        <v>29.85</v>
      </c>
      <c r="I525">
        <v>390460</v>
      </c>
      <c r="J525">
        <v>11477873.199999999</v>
      </c>
      <c r="K525" s="3">
        <v>43770</v>
      </c>
      <c r="L525">
        <v>611</v>
      </c>
      <c r="M525" t="s">
        <v>3517</v>
      </c>
      <c r="N525"/>
    </row>
    <row r="526" spans="1:14">
      <c r="A526" t="s">
        <v>1643</v>
      </c>
      <c r="B526" t="s">
        <v>837</v>
      </c>
      <c r="C526">
        <v>160</v>
      </c>
      <c r="D526">
        <v>163</v>
      </c>
      <c r="E526">
        <v>159.9</v>
      </c>
      <c r="F526">
        <v>160</v>
      </c>
      <c r="G526">
        <v>160</v>
      </c>
      <c r="H526">
        <v>160.55000000000001</v>
      </c>
      <c r="I526">
        <v>53134</v>
      </c>
      <c r="J526">
        <v>8522976.75</v>
      </c>
      <c r="K526" s="3">
        <v>43770</v>
      </c>
      <c r="L526">
        <v>1648</v>
      </c>
      <c r="M526" t="s">
        <v>1644</v>
      </c>
      <c r="N526"/>
    </row>
    <row r="527" spans="1:14">
      <c r="A527" t="s">
        <v>1645</v>
      </c>
      <c r="B527" t="s">
        <v>837</v>
      </c>
      <c r="C527">
        <v>1.4</v>
      </c>
      <c r="D527">
        <v>1.45</v>
      </c>
      <c r="E527">
        <v>1.35</v>
      </c>
      <c r="F527">
        <v>1.4</v>
      </c>
      <c r="G527">
        <v>1.45</v>
      </c>
      <c r="H527">
        <v>1.4</v>
      </c>
      <c r="I527">
        <v>286079</v>
      </c>
      <c r="J527">
        <v>400680.2</v>
      </c>
      <c r="K527" s="3">
        <v>43770</v>
      </c>
      <c r="L527">
        <v>139</v>
      </c>
      <c r="M527" t="s">
        <v>1646</v>
      </c>
      <c r="N527"/>
    </row>
    <row r="528" spans="1:14">
      <c r="A528" t="s">
        <v>394</v>
      </c>
      <c r="B528" t="s">
        <v>837</v>
      </c>
      <c r="C528">
        <v>605.65</v>
      </c>
      <c r="D528">
        <v>610</v>
      </c>
      <c r="E528">
        <v>585.6</v>
      </c>
      <c r="F528">
        <v>592</v>
      </c>
      <c r="G528">
        <v>588</v>
      </c>
      <c r="H528">
        <v>601.35</v>
      </c>
      <c r="I528">
        <v>19330</v>
      </c>
      <c r="J528">
        <v>11517171.65</v>
      </c>
      <c r="K528" s="3">
        <v>43770</v>
      </c>
      <c r="L528">
        <v>798</v>
      </c>
      <c r="M528" t="s">
        <v>1647</v>
      </c>
      <c r="N528"/>
    </row>
    <row r="529" spans="1:14">
      <c r="A529" t="s">
        <v>1648</v>
      </c>
      <c r="B529" t="s">
        <v>837</v>
      </c>
      <c r="C529">
        <v>296</v>
      </c>
      <c r="D529">
        <v>300.39999999999998</v>
      </c>
      <c r="E529">
        <v>275.2</v>
      </c>
      <c r="F529">
        <v>288.60000000000002</v>
      </c>
      <c r="G529">
        <v>280.05</v>
      </c>
      <c r="H529">
        <v>298.75</v>
      </c>
      <c r="I529">
        <v>104</v>
      </c>
      <c r="J529">
        <v>29956.75</v>
      </c>
      <c r="K529" s="3">
        <v>43770</v>
      </c>
      <c r="L529">
        <v>22</v>
      </c>
      <c r="M529" t="s">
        <v>1649</v>
      </c>
      <c r="N529"/>
    </row>
    <row r="530" spans="1:14">
      <c r="A530" t="s">
        <v>3488</v>
      </c>
      <c r="B530" t="s">
        <v>837</v>
      </c>
      <c r="C530">
        <v>900</v>
      </c>
      <c r="D530">
        <v>907</v>
      </c>
      <c r="E530">
        <v>888</v>
      </c>
      <c r="F530">
        <v>907</v>
      </c>
      <c r="G530">
        <v>907</v>
      </c>
      <c r="H530">
        <v>900.05</v>
      </c>
      <c r="I530">
        <v>38</v>
      </c>
      <c r="J530">
        <v>34150</v>
      </c>
      <c r="K530" s="3">
        <v>43770</v>
      </c>
      <c r="L530">
        <v>14</v>
      </c>
      <c r="M530" t="s">
        <v>3489</v>
      </c>
      <c r="N530"/>
    </row>
    <row r="531" spans="1:14">
      <c r="A531" t="s">
        <v>1650</v>
      </c>
      <c r="B531" t="s">
        <v>837</v>
      </c>
      <c r="C531">
        <v>225</v>
      </c>
      <c r="D531">
        <v>244</v>
      </c>
      <c r="E531">
        <v>224.05</v>
      </c>
      <c r="F531">
        <v>232.95</v>
      </c>
      <c r="G531">
        <v>231.55</v>
      </c>
      <c r="H531">
        <v>212.7</v>
      </c>
      <c r="I531">
        <v>2708882</v>
      </c>
      <c r="J531">
        <v>637054774.29999995</v>
      </c>
      <c r="K531" s="3">
        <v>43770</v>
      </c>
      <c r="L531">
        <v>46697</v>
      </c>
      <c r="M531" t="s">
        <v>1651</v>
      </c>
      <c r="N531"/>
    </row>
    <row r="532" spans="1:14">
      <c r="A532" t="s">
        <v>1652</v>
      </c>
      <c r="B532" t="s">
        <v>837</v>
      </c>
      <c r="C532">
        <v>19.75</v>
      </c>
      <c r="D532">
        <v>20.75</v>
      </c>
      <c r="E532">
        <v>19.3</v>
      </c>
      <c r="F532">
        <v>20.05</v>
      </c>
      <c r="G532">
        <v>20.100000000000001</v>
      </c>
      <c r="H532">
        <v>19.649999999999999</v>
      </c>
      <c r="I532">
        <v>104446</v>
      </c>
      <c r="J532">
        <v>2111232.2000000002</v>
      </c>
      <c r="K532" s="3">
        <v>43770</v>
      </c>
      <c r="L532">
        <v>570</v>
      </c>
      <c r="M532" t="s">
        <v>1653</v>
      </c>
      <c r="N532"/>
    </row>
    <row r="533" spans="1:14">
      <c r="A533" t="s">
        <v>400</v>
      </c>
      <c r="B533" t="s">
        <v>837</v>
      </c>
      <c r="C533">
        <v>80.5</v>
      </c>
      <c r="D533">
        <v>82.9</v>
      </c>
      <c r="E533">
        <v>80.099999999999994</v>
      </c>
      <c r="F533">
        <v>81.349999999999994</v>
      </c>
      <c r="G533">
        <v>81.5</v>
      </c>
      <c r="H533">
        <v>80.25</v>
      </c>
      <c r="I533">
        <v>742287</v>
      </c>
      <c r="J533">
        <v>60650141.299999997</v>
      </c>
      <c r="K533" s="3">
        <v>43770</v>
      </c>
      <c r="L533">
        <v>4405</v>
      </c>
      <c r="M533" t="s">
        <v>1654</v>
      </c>
      <c r="N533"/>
    </row>
    <row r="534" spans="1:14">
      <c r="A534" t="s">
        <v>1655</v>
      </c>
      <c r="B534" t="s">
        <v>837</v>
      </c>
      <c r="C534">
        <v>9238</v>
      </c>
      <c r="D534">
        <v>9272.5499999999993</v>
      </c>
      <c r="E534">
        <v>9120</v>
      </c>
      <c r="F534">
        <v>9239.35</v>
      </c>
      <c r="G534">
        <v>9250</v>
      </c>
      <c r="H534">
        <v>9217.5</v>
      </c>
      <c r="I534">
        <v>13475</v>
      </c>
      <c r="J534">
        <v>123820243.55</v>
      </c>
      <c r="K534" s="3">
        <v>43770</v>
      </c>
      <c r="L534">
        <v>3766</v>
      </c>
      <c r="M534" t="s">
        <v>1656</v>
      </c>
      <c r="N534"/>
    </row>
    <row r="535" spans="1:14">
      <c r="A535" t="s">
        <v>253</v>
      </c>
      <c r="B535" t="s">
        <v>837</v>
      </c>
      <c r="C535">
        <v>209.25</v>
      </c>
      <c r="D535">
        <v>216.05</v>
      </c>
      <c r="E535">
        <v>208.1</v>
      </c>
      <c r="F535">
        <v>213.6</v>
      </c>
      <c r="G535">
        <v>213.85</v>
      </c>
      <c r="H535">
        <v>209.25</v>
      </c>
      <c r="I535">
        <v>1325844</v>
      </c>
      <c r="J535">
        <v>281385961.25</v>
      </c>
      <c r="K535" s="3">
        <v>43770</v>
      </c>
      <c r="L535">
        <v>6605</v>
      </c>
      <c r="M535" t="s">
        <v>1657</v>
      </c>
      <c r="N535"/>
    </row>
    <row r="536" spans="1:14">
      <c r="A536" t="s">
        <v>598</v>
      </c>
      <c r="B536" t="s">
        <v>837</v>
      </c>
      <c r="C536">
        <v>35.4</v>
      </c>
      <c r="D536">
        <v>35.4</v>
      </c>
      <c r="E536">
        <v>34.15</v>
      </c>
      <c r="F536">
        <v>35.4</v>
      </c>
      <c r="G536">
        <v>35.35</v>
      </c>
      <c r="H536">
        <v>33.75</v>
      </c>
      <c r="I536">
        <v>26146</v>
      </c>
      <c r="J536">
        <v>924032.7</v>
      </c>
      <c r="K536" s="3">
        <v>43770</v>
      </c>
      <c r="L536">
        <v>409</v>
      </c>
      <c r="M536" t="s">
        <v>1658</v>
      </c>
      <c r="N536"/>
    </row>
    <row r="537" spans="1:14">
      <c r="A537" t="s">
        <v>1659</v>
      </c>
      <c r="B537" t="s">
        <v>837</v>
      </c>
      <c r="C537">
        <v>1.4</v>
      </c>
      <c r="D537">
        <v>1.45</v>
      </c>
      <c r="E537">
        <v>1.35</v>
      </c>
      <c r="F537">
        <v>1.4</v>
      </c>
      <c r="G537">
        <v>1.4</v>
      </c>
      <c r="H537">
        <v>1.4</v>
      </c>
      <c r="I537">
        <v>145083</v>
      </c>
      <c r="J537">
        <v>202961.05</v>
      </c>
      <c r="K537" s="3">
        <v>43770</v>
      </c>
      <c r="L537">
        <v>61</v>
      </c>
      <c r="M537" t="s">
        <v>1660</v>
      </c>
      <c r="N537"/>
    </row>
    <row r="538" spans="1:14">
      <c r="A538" t="s">
        <v>1661</v>
      </c>
      <c r="B538" t="s">
        <v>837</v>
      </c>
      <c r="C538">
        <v>0.45</v>
      </c>
      <c r="D538">
        <v>0.45</v>
      </c>
      <c r="E538">
        <v>0.4</v>
      </c>
      <c r="F538">
        <v>0.45</v>
      </c>
      <c r="G538">
        <v>0.45</v>
      </c>
      <c r="H538">
        <v>0.45</v>
      </c>
      <c r="I538">
        <v>2928858</v>
      </c>
      <c r="J538">
        <v>1239441.25</v>
      </c>
      <c r="K538" s="3">
        <v>43770</v>
      </c>
      <c r="L538">
        <v>290</v>
      </c>
      <c r="M538" t="s">
        <v>1662</v>
      </c>
      <c r="N538"/>
    </row>
    <row r="539" spans="1:14" hidden="1">
      <c r="A539" t="s">
        <v>1663</v>
      </c>
      <c r="B539" t="s">
        <v>837</v>
      </c>
      <c r="C539">
        <v>5.95</v>
      </c>
      <c r="D539">
        <v>6.5</v>
      </c>
      <c r="E539">
        <v>5.65</v>
      </c>
      <c r="F539">
        <v>5.8</v>
      </c>
      <c r="G539">
        <v>5.8</v>
      </c>
      <c r="H539">
        <v>5.95</v>
      </c>
      <c r="I539">
        <v>1252</v>
      </c>
      <c r="J539">
        <v>7852.2</v>
      </c>
      <c r="K539" s="3">
        <v>43770</v>
      </c>
      <c r="L539">
        <v>28</v>
      </c>
      <c r="M539" t="s">
        <v>1664</v>
      </c>
      <c r="N539"/>
    </row>
    <row r="540" spans="1:14">
      <c r="A540" t="s">
        <v>3642</v>
      </c>
      <c r="B540" t="s">
        <v>837</v>
      </c>
      <c r="C540">
        <v>7.25</v>
      </c>
      <c r="D540">
        <v>7.25</v>
      </c>
      <c r="E540">
        <v>7.25</v>
      </c>
      <c r="F540">
        <v>7.25</v>
      </c>
      <c r="G540">
        <v>7.25</v>
      </c>
      <c r="H540">
        <v>7.6</v>
      </c>
      <c r="I540">
        <v>670</v>
      </c>
      <c r="J540">
        <v>4857.5</v>
      </c>
      <c r="K540" s="3">
        <v>43770</v>
      </c>
      <c r="L540">
        <v>6</v>
      </c>
      <c r="M540" t="s">
        <v>3643</v>
      </c>
      <c r="N540"/>
    </row>
    <row r="541" spans="1:14">
      <c r="A541" t="s">
        <v>1665</v>
      </c>
      <c r="B541" t="s">
        <v>837</v>
      </c>
      <c r="C541">
        <v>73.5</v>
      </c>
      <c r="D541">
        <v>74.900000000000006</v>
      </c>
      <c r="E541">
        <v>72.5</v>
      </c>
      <c r="F541">
        <v>73.5</v>
      </c>
      <c r="G541">
        <v>74.900000000000006</v>
      </c>
      <c r="H541">
        <v>72.55</v>
      </c>
      <c r="I541">
        <v>162904</v>
      </c>
      <c r="J541">
        <v>11981477.300000001</v>
      </c>
      <c r="K541" s="3">
        <v>43770</v>
      </c>
      <c r="L541">
        <v>456</v>
      </c>
      <c r="M541" t="s">
        <v>1666</v>
      </c>
      <c r="N541"/>
    </row>
    <row r="542" spans="1:14">
      <c r="A542" t="s">
        <v>1667</v>
      </c>
      <c r="B542" t="s">
        <v>837</v>
      </c>
      <c r="C542">
        <v>73.5</v>
      </c>
      <c r="D542">
        <v>75.599999999999994</v>
      </c>
      <c r="E542">
        <v>68.8</v>
      </c>
      <c r="F542">
        <v>69.8</v>
      </c>
      <c r="G542">
        <v>69.05</v>
      </c>
      <c r="H542">
        <v>73.2</v>
      </c>
      <c r="I542">
        <v>50338</v>
      </c>
      <c r="J542">
        <v>3611305.35</v>
      </c>
      <c r="K542" s="3">
        <v>43770</v>
      </c>
      <c r="L542">
        <v>1449</v>
      </c>
      <c r="M542" t="s">
        <v>1668</v>
      </c>
      <c r="N542"/>
    </row>
    <row r="543" spans="1:14">
      <c r="A543" t="s">
        <v>395</v>
      </c>
      <c r="B543" t="s">
        <v>837</v>
      </c>
      <c r="C543">
        <v>465</v>
      </c>
      <c r="D543">
        <v>480</v>
      </c>
      <c r="E543">
        <v>465</v>
      </c>
      <c r="F543">
        <v>472.45</v>
      </c>
      <c r="G543">
        <v>471</v>
      </c>
      <c r="H543">
        <v>466.35</v>
      </c>
      <c r="I543">
        <v>46873</v>
      </c>
      <c r="J543">
        <v>22250590.199999999</v>
      </c>
      <c r="K543" s="3">
        <v>43770</v>
      </c>
      <c r="L543">
        <v>1826</v>
      </c>
      <c r="M543" t="s">
        <v>1669</v>
      </c>
      <c r="N543"/>
    </row>
    <row r="544" spans="1:14">
      <c r="A544" t="s">
        <v>1670</v>
      </c>
      <c r="B544" t="s">
        <v>837</v>
      </c>
      <c r="C544">
        <v>135</v>
      </c>
      <c r="D544">
        <v>135</v>
      </c>
      <c r="E544">
        <v>135</v>
      </c>
      <c r="F544">
        <v>135</v>
      </c>
      <c r="G544">
        <v>135</v>
      </c>
      <c r="H544">
        <v>135.1</v>
      </c>
      <c r="I544">
        <v>337</v>
      </c>
      <c r="J544">
        <v>45495</v>
      </c>
      <c r="K544" s="3">
        <v>43770</v>
      </c>
      <c r="L544">
        <v>4</v>
      </c>
      <c r="M544" t="s">
        <v>1671</v>
      </c>
      <c r="N544"/>
    </row>
    <row r="545" spans="1:14">
      <c r="A545" t="s">
        <v>396</v>
      </c>
      <c r="B545" t="s">
        <v>837</v>
      </c>
      <c r="C545">
        <v>197.75</v>
      </c>
      <c r="D545">
        <v>199.2</v>
      </c>
      <c r="E545">
        <v>194.05</v>
      </c>
      <c r="F545">
        <v>196.35</v>
      </c>
      <c r="G545">
        <v>197</v>
      </c>
      <c r="H545">
        <v>196.15</v>
      </c>
      <c r="I545">
        <v>667315</v>
      </c>
      <c r="J545">
        <v>130711537.55</v>
      </c>
      <c r="K545" s="3">
        <v>43770</v>
      </c>
      <c r="L545">
        <v>9489</v>
      </c>
      <c r="M545" t="s">
        <v>1672</v>
      </c>
      <c r="N545"/>
    </row>
    <row r="546" spans="1:14">
      <c r="A546" t="s">
        <v>3687</v>
      </c>
      <c r="B546" t="s">
        <v>856</v>
      </c>
      <c r="C546">
        <v>8</v>
      </c>
      <c r="D546">
        <v>8</v>
      </c>
      <c r="E546">
        <v>7.9</v>
      </c>
      <c r="F546">
        <v>7.9</v>
      </c>
      <c r="G546">
        <v>7.9</v>
      </c>
      <c r="H546">
        <v>8.0500000000000007</v>
      </c>
      <c r="I546">
        <v>231</v>
      </c>
      <c r="J546">
        <v>1829.9</v>
      </c>
      <c r="K546" s="3">
        <v>43770</v>
      </c>
      <c r="L546">
        <v>3</v>
      </c>
      <c r="M546" t="s">
        <v>3688</v>
      </c>
      <c r="N546"/>
    </row>
    <row r="547" spans="1:14">
      <c r="A547" t="s">
        <v>401</v>
      </c>
      <c r="B547" t="s">
        <v>837</v>
      </c>
      <c r="C547">
        <v>881.9</v>
      </c>
      <c r="D547">
        <v>885</v>
      </c>
      <c r="E547">
        <v>867</v>
      </c>
      <c r="F547">
        <v>880.15</v>
      </c>
      <c r="G547">
        <v>884.95</v>
      </c>
      <c r="H547">
        <v>880.4</v>
      </c>
      <c r="I547">
        <v>10934</v>
      </c>
      <c r="J547">
        <v>9607090.9000000004</v>
      </c>
      <c r="K547" s="3">
        <v>43770</v>
      </c>
      <c r="L547">
        <v>1575</v>
      </c>
      <c r="M547" t="s">
        <v>1673</v>
      </c>
      <c r="N547"/>
    </row>
    <row r="548" spans="1:14" hidden="1">
      <c r="A548" t="s">
        <v>1674</v>
      </c>
      <c r="B548" t="s">
        <v>837</v>
      </c>
      <c r="C548">
        <v>41.85</v>
      </c>
      <c r="D548">
        <v>42</v>
      </c>
      <c r="E548">
        <v>40.549999999999997</v>
      </c>
      <c r="F548">
        <v>41.2</v>
      </c>
      <c r="G548">
        <v>41.55</v>
      </c>
      <c r="H548">
        <v>41</v>
      </c>
      <c r="I548">
        <v>7579</v>
      </c>
      <c r="J548">
        <v>314692.40000000002</v>
      </c>
      <c r="K548" s="3">
        <v>43770</v>
      </c>
      <c r="L548">
        <v>199</v>
      </c>
      <c r="M548" t="s">
        <v>1675</v>
      </c>
      <c r="N548"/>
    </row>
    <row r="549" spans="1:14">
      <c r="A549" t="s">
        <v>1676</v>
      </c>
      <c r="B549" t="s">
        <v>856</v>
      </c>
      <c r="C549">
        <v>45</v>
      </c>
      <c r="D549">
        <v>45</v>
      </c>
      <c r="E549">
        <v>42.65</v>
      </c>
      <c r="F549">
        <v>43.15</v>
      </c>
      <c r="G549">
        <v>43.5</v>
      </c>
      <c r="H549">
        <v>43.45</v>
      </c>
      <c r="I549">
        <v>4241</v>
      </c>
      <c r="J549">
        <v>185012.55</v>
      </c>
      <c r="K549" s="3">
        <v>43770</v>
      </c>
      <c r="L549">
        <v>46</v>
      </c>
      <c r="M549" t="s">
        <v>1677</v>
      </c>
      <c r="N549"/>
    </row>
    <row r="550" spans="1:14">
      <c r="A550" t="s">
        <v>1678</v>
      </c>
      <c r="B550" t="s">
        <v>837</v>
      </c>
      <c r="C550">
        <v>4.8499999999999996</v>
      </c>
      <c r="D550">
        <v>4.8499999999999996</v>
      </c>
      <c r="E550">
        <v>4.8499999999999996</v>
      </c>
      <c r="F550">
        <v>4.8499999999999996</v>
      </c>
      <c r="G550">
        <v>4.8499999999999996</v>
      </c>
      <c r="H550">
        <v>4.6500000000000004</v>
      </c>
      <c r="I550">
        <v>327603</v>
      </c>
      <c r="J550">
        <v>1588874.55</v>
      </c>
      <c r="K550" s="3">
        <v>43770</v>
      </c>
      <c r="L550">
        <v>204</v>
      </c>
      <c r="M550" t="s">
        <v>1679</v>
      </c>
      <c r="N550"/>
    </row>
    <row r="551" spans="1:14">
      <c r="A551" t="s">
        <v>409</v>
      </c>
      <c r="B551" t="s">
        <v>837</v>
      </c>
      <c r="C551">
        <v>765</v>
      </c>
      <c r="D551">
        <v>793</v>
      </c>
      <c r="E551">
        <v>764</v>
      </c>
      <c r="F551">
        <v>785.85</v>
      </c>
      <c r="G551">
        <v>788</v>
      </c>
      <c r="H551">
        <v>762.85</v>
      </c>
      <c r="I551">
        <v>31612</v>
      </c>
      <c r="J551">
        <v>24631163.800000001</v>
      </c>
      <c r="K551" s="3">
        <v>43770</v>
      </c>
      <c r="L551">
        <v>2697</v>
      </c>
      <c r="M551" t="s">
        <v>1680</v>
      </c>
      <c r="N551"/>
    </row>
    <row r="552" spans="1:14">
      <c r="A552" t="s">
        <v>1681</v>
      </c>
      <c r="B552" t="s">
        <v>837</v>
      </c>
      <c r="C552">
        <v>460</v>
      </c>
      <c r="D552">
        <v>477</v>
      </c>
      <c r="E552">
        <v>455.1</v>
      </c>
      <c r="F552">
        <v>465.8</v>
      </c>
      <c r="G552">
        <v>465</v>
      </c>
      <c r="H552">
        <v>461.75</v>
      </c>
      <c r="I552">
        <v>2732</v>
      </c>
      <c r="J552">
        <v>1272088.95</v>
      </c>
      <c r="K552" s="3">
        <v>43770</v>
      </c>
      <c r="L552">
        <v>142</v>
      </c>
      <c r="M552" t="s">
        <v>1682</v>
      </c>
      <c r="N552"/>
    </row>
    <row r="553" spans="1:14">
      <c r="A553" t="s">
        <v>1683</v>
      </c>
      <c r="B553" t="s">
        <v>837</v>
      </c>
      <c r="C553">
        <v>48.35</v>
      </c>
      <c r="D553">
        <v>49</v>
      </c>
      <c r="E553">
        <v>47.8</v>
      </c>
      <c r="F553">
        <v>47.95</v>
      </c>
      <c r="G553">
        <v>48.25</v>
      </c>
      <c r="H553">
        <v>48.15</v>
      </c>
      <c r="I553">
        <v>62870</v>
      </c>
      <c r="J553">
        <v>3034068.3</v>
      </c>
      <c r="K553" s="3">
        <v>43770</v>
      </c>
      <c r="L553">
        <v>840</v>
      </c>
      <c r="M553" t="s">
        <v>1684</v>
      </c>
      <c r="N553"/>
    </row>
    <row r="554" spans="1:14">
      <c r="A554" t="s">
        <v>402</v>
      </c>
      <c r="B554" t="s">
        <v>837</v>
      </c>
      <c r="C554">
        <v>21</v>
      </c>
      <c r="D554">
        <v>21.7</v>
      </c>
      <c r="E554">
        <v>20.8</v>
      </c>
      <c r="F554">
        <v>21.45</v>
      </c>
      <c r="G554">
        <v>21.45</v>
      </c>
      <c r="H554">
        <v>21.15</v>
      </c>
      <c r="I554">
        <v>246661</v>
      </c>
      <c r="J554">
        <v>5284322.3</v>
      </c>
      <c r="K554" s="3">
        <v>43770</v>
      </c>
      <c r="L554">
        <v>974</v>
      </c>
      <c r="M554" t="s">
        <v>1685</v>
      </c>
      <c r="N554"/>
    </row>
    <row r="555" spans="1:14">
      <c r="A555" t="s">
        <v>403</v>
      </c>
      <c r="B555" t="s">
        <v>837</v>
      </c>
      <c r="C555">
        <v>615</v>
      </c>
      <c r="D555">
        <v>615</v>
      </c>
      <c r="E555">
        <v>591.04999999999995</v>
      </c>
      <c r="F555">
        <v>604.70000000000005</v>
      </c>
      <c r="G555">
        <v>606</v>
      </c>
      <c r="H555">
        <v>604.35</v>
      </c>
      <c r="I555">
        <v>4518</v>
      </c>
      <c r="J555">
        <v>2713220.05</v>
      </c>
      <c r="K555" s="3">
        <v>43770</v>
      </c>
      <c r="L555">
        <v>577</v>
      </c>
      <c r="M555" t="s">
        <v>1686</v>
      </c>
      <c r="N555"/>
    </row>
    <row r="556" spans="1:14">
      <c r="A556" t="s">
        <v>107</v>
      </c>
      <c r="B556" t="s">
        <v>837</v>
      </c>
      <c r="C556">
        <v>693.9</v>
      </c>
      <c r="D556">
        <v>697.9</v>
      </c>
      <c r="E556">
        <v>687</v>
      </c>
      <c r="F556">
        <v>688.35</v>
      </c>
      <c r="G556">
        <v>687.85</v>
      </c>
      <c r="H556">
        <v>691.85</v>
      </c>
      <c r="I556">
        <v>540561</v>
      </c>
      <c r="J556">
        <v>373546609.89999998</v>
      </c>
      <c r="K556" s="3">
        <v>43770</v>
      </c>
      <c r="L556">
        <v>13763</v>
      </c>
      <c r="M556" t="s">
        <v>1687</v>
      </c>
      <c r="N556"/>
    </row>
    <row r="557" spans="1:14">
      <c r="A557" t="s">
        <v>3565</v>
      </c>
      <c r="B557" t="s">
        <v>856</v>
      </c>
      <c r="C557">
        <v>0.55000000000000004</v>
      </c>
      <c r="D557">
        <v>0.55000000000000004</v>
      </c>
      <c r="E557">
        <v>0.55000000000000004</v>
      </c>
      <c r="F557">
        <v>0.55000000000000004</v>
      </c>
      <c r="G557">
        <v>0.55000000000000004</v>
      </c>
      <c r="H557">
        <v>0.5</v>
      </c>
      <c r="I557">
        <v>3600</v>
      </c>
      <c r="J557">
        <v>1980</v>
      </c>
      <c r="K557" s="3">
        <v>43770</v>
      </c>
      <c r="L557">
        <v>1</v>
      </c>
      <c r="M557" t="s">
        <v>3566</v>
      </c>
      <c r="N557"/>
    </row>
    <row r="558" spans="1:14">
      <c r="A558" t="s">
        <v>1688</v>
      </c>
      <c r="B558" t="s">
        <v>837</v>
      </c>
      <c r="C558">
        <v>17</v>
      </c>
      <c r="D558">
        <v>17.350000000000001</v>
      </c>
      <c r="E558">
        <v>16.95</v>
      </c>
      <c r="F558">
        <v>16.95</v>
      </c>
      <c r="G558">
        <v>17.05</v>
      </c>
      <c r="H558">
        <v>17</v>
      </c>
      <c r="I558">
        <v>114377</v>
      </c>
      <c r="J558">
        <v>1953880.7</v>
      </c>
      <c r="K558" s="3">
        <v>43770</v>
      </c>
      <c r="L558">
        <v>378</v>
      </c>
      <c r="M558" t="s">
        <v>1689</v>
      </c>
      <c r="N558"/>
    </row>
    <row r="559" spans="1:14">
      <c r="A559" t="s">
        <v>3567</v>
      </c>
      <c r="B559" t="s">
        <v>837</v>
      </c>
      <c r="C559">
        <v>7.1</v>
      </c>
      <c r="D559">
        <v>7.1</v>
      </c>
      <c r="E559">
        <v>7.1</v>
      </c>
      <c r="F559">
        <v>7.1</v>
      </c>
      <c r="G559">
        <v>7.1</v>
      </c>
      <c r="H559">
        <v>6.85</v>
      </c>
      <c r="I559">
        <v>25</v>
      </c>
      <c r="J559">
        <v>177.5</v>
      </c>
      <c r="K559" s="3">
        <v>43770</v>
      </c>
      <c r="L559">
        <v>1</v>
      </c>
      <c r="M559" t="s">
        <v>3568</v>
      </c>
      <c r="N559"/>
    </row>
    <row r="560" spans="1:14">
      <c r="A560" t="s">
        <v>1690</v>
      </c>
      <c r="B560" t="s">
        <v>837</v>
      </c>
      <c r="C560">
        <v>10.9</v>
      </c>
      <c r="D560">
        <v>10.9</v>
      </c>
      <c r="E560">
        <v>9.4</v>
      </c>
      <c r="F560">
        <v>9.4499999999999993</v>
      </c>
      <c r="G560">
        <v>9.5</v>
      </c>
      <c r="H560">
        <v>10.050000000000001</v>
      </c>
      <c r="I560">
        <v>6100831</v>
      </c>
      <c r="J560">
        <v>60512765.25</v>
      </c>
      <c r="K560" s="3">
        <v>43770</v>
      </c>
      <c r="L560">
        <v>6594</v>
      </c>
      <c r="M560" t="s">
        <v>1691</v>
      </c>
      <c r="N560"/>
    </row>
    <row r="561" spans="1:14" hidden="1">
      <c r="A561" t="s">
        <v>1692</v>
      </c>
      <c r="B561" t="s">
        <v>837</v>
      </c>
      <c r="C561">
        <v>116.35</v>
      </c>
      <c r="D561">
        <v>120</v>
      </c>
      <c r="E561">
        <v>113</v>
      </c>
      <c r="F561">
        <v>117</v>
      </c>
      <c r="G561">
        <v>119.25</v>
      </c>
      <c r="H561">
        <v>118.8</v>
      </c>
      <c r="I561">
        <v>11188</v>
      </c>
      <c r="J561">
        <v>1299420.3999999999</v>
      </c>
      <c r="K561" s="3">
        <v>43770</v>
      </c>
      <c r="L561">
        <v>335</v>
      </c>
      <c r="M561" t="s">
        <v>1693</v>
      </c>
      <c r="N561"/>
    </row>
    <row r="562" spans="1:14">
      <c r="A562" t="s">
        <v>1694</v>
      </c>
      <c r="B562" t="s">
        <v>837</v>
      </c>
      <c r="C562">
        <v>7.05</v>
      </c>
      <c r="D562">
        <v>7.9</v>
      </c>
      <c r="E562">
        <v>6.9</v>
      </c>
      <c r="F562">
        <v>7.7</v>
      </c>
      <c r="G562">
        <v>7.7</v>
      </c>
      <c r="H562">
        <v>7.1</v>
      </c>
      <c r="I562">
        <v>1393306</v>
      </c>
      <c r="J562">
        <v>10503384.550000001</v>
      </c>
      <c r="K562" s="3">
        <v>43770</v>
      </c>
      <c r="L562">
        <v>2276</v>
      </c>
      <c r="M562" t="s">
        <v>1695</v>
      </c>
      <c r="N562"/>
    </row>
    <row r="563" spans="1:14">
      <c r="A563" t="s">
        <v>109</v>
      </c>
      <c r="B563" t="s">
        <v>837</v>
      </c>
      <c r="C563">
        <v>1158.9000000000001</v>
      </c>
      <c r="D563">
        <v>1167</v>
      </c>
      <c r="E563">
        <v>1143.4000000000001</v>
      </c>
      <c r="F563">
        <v>1152</v>
      </c>
      <c r="G563">
        <v>1152.05</v>
      </c>
      <c r="H563">
        <v>1162.75</v>
      </c>
      <c r="I563">
        <v>1065855</v>
      </c>
      <c r="J563">
        <v>1227391292.5999999</v>
      </c>
      <c r="K563" s="3">
        <v>43770</v>
      </c>
      <c r="L563">
        <v>55936</v>
      </c>
      <c r="M563" t="s">
        <v>1696</v>
      </c>
      <c r="N563"/>
    </row>
    <row r="564" spans="1:14">
      <c r="A564" t="s">
        <v>110</v>
      </c>
      <c r="B564" t="s">
        <v>837</v>
      </c>
      <c r="C564">
        <v>2135.9</v>
      </c>
      <c r="D564">
        <v>2167.25</v>
      </c>
      <c r="E564">
        <v>2120.1</v>
      </c>
      <c r="F564">
        <v>2128.6</v>
      </c>
      <c r="G564">
        <v>2130.8000000000002</v>
      </c>
      <c r="H564">
        <v>2131.9</v>
      </c>
      <c r="I564">
        <v>3431044</v>
      </c>
      <c r="J564">
        <v>7351262594.4499998</v>
      </c>
      <c r="K564" s="3">
        <v>43770</v>
      </c>
      <c r="L564">
        <v>120901</v>
      </c>
      <c r="M564" t="s">
        <v>1697</v>
      </c>
      <c r="N564"/>
    </row>
    <row r="565" spans="1:14">
      <c r="A565" t="s">
        <v>255</v>
      </c>
      <c r="B565" t="s">
        <v>837</v>
      </c>
      <c r="C565">
        <v>3005</v>
      </c>
      <c r="D565">
        <v>3005</v>
      </c>
      <c r="E565">
        <v>2961.3</v>
      </c>
      <c r="F565">
        <v>2970.1</v>
      </c>
      <c r="G565">
        <v>2968</v>
      </c>
      <c r="H565">
        <v>2994.3</v>
      </c>
      <c r="I565">
        <v>201716</v>
      </c>
      <c r="J565">
        <v>601279118.75</v>
      </c>
      <c r="K565" s="3">
        <v>43770</v>
      </c>
      <c r="L565">
        <v>27209</v>
      </c>
      <c r="M565" t="s">
        <v>1698</v>
      </c>
      <c r="N565"/>
    </row>
    <row r="566" spans="1:14" hidden="1">
      <c r="A566" t="s">
        <v>111</v>
      </c>
      <c r="B566" t="s">
        <v>837</v>
      </c>
      <c r="C566">
        <v>1239</v>
      </c>
      <c r="D566">
        <v>1243.75</v>
      </c>
      <c r="E566">
        <v>1227.5999999999999</v>
      </c>
      <c r="F566">
        <v>1240.05</v>
      </c>
      <c r="G566">
        <v>1243</v>
      </c>
      <c r="H566">
        <v>1230.3499999999999</v>
      </c>
      <c r="I566">
        <v>5756130</v>
      </c>
      <c r="J566">
        <v>7113824716.75</v>
      </c>
      <c r="K566" s="3">
        <v>43770</v>
      </c>
      <c r="L566">
        <v>144831</v>
      </c>
      <c r="M566" t="s">
        <v>1699</v>
      </c>
      <c r="N566"/>
    </row>
    <row r="567" spans="1:14">
      <c r="A567" t="s">
        <v>256</v>
      </c>
      <c r="B567" t="s">
        <v>837</v>
      </c>
      <c r="C567">
        <v>626</v>
      </c>
      <c r="D567">
        <v>636</v>
      </c>
      <c r="E567">
        <v>608.1</v>
      </c>
      <c r="F567">
        <v>612.70000000000005</v>
      </c>
      <c r="G567">
        <v>609.6</v>
      </c>
      <c r="H567">
        <v>626.20000000000005</v>
      </c>
      <c r="I567">
        <v>4002384</v>
      </c>
      <c r="J567">
        <v>2487848777.25</v>
      </c>
      <c r="K567" s="3">
        <v>43770</v>
      </c>
      <c r="L567">
        <v>80696</v>
      </c>
      <c r="M567" t="s">
        <v>1700</v>
      </c>
      <c r="N567"/>
    </row>
    <row r="568" spans="1:14">
      <c r="A568" t="s">
        <v>1701</v>
      </c>
      <c r="B568" t="s">
        <v>837</v>
      </c>
      <c r="C568">
        <v>3499</v>
      </c>
      <c r="D568">
        <v>3515</v>
      </c>
      <c r="E568">
        <v>3491</v>
      </c>
      <c r="F568">
        <v>3503</v>
      </c>
      <c r="G568">
        <v>3504</v>
      </c>
      <c r="H568">
        <v>3488.05</v>
      </c>
      <c r="I568">
        <v>1259</v>
      </c>
      <c r="J568">
        <v>4414510.0999999996</v>
      </c>
      <c r="K568" s="3">
        <v>43770</v>
      </c>
      <c r="L568">
        <v>254</v>
      </c>
      <c r="M568" t="s">
        <v>1702</v>
      </c>
      <c r="N568"/>
    </row>
    <row r="569" spans="1:14">
      <c r="A569" t="s">
        <v>1703</v>
      </c>
      <c r="B569" t="s">
        <v>837</v>
      </c>
      <c r="C569">
        <v>1243.93</v>
      </c>
      <c r="D569">
        <v>1245.98</v>
      </c>
      <c r="E569">
        <v>1240.25</v>
      </c>
      <c r="F569">
        <v>1242.94</v>
      </c>
      <c r="G569">
        <v>1242</v>
      </c>
      <c r="H569">
        <v>1241.3599999999999</v>
      </c>
      <c r="I569">
        <v>1139</v>
      </c>
      <c r="J569">
        <v>1417548.6</v>
      </c>
      <c r="K569" s="3">
        <v>43770</v>
      </c>
      <c r="L569">
        <v>95</v>
      </c>
      <c r="M569" t="s">
        <v>1704</v>
      </c>
      <c r="N569"/>
    </row>
    <row r="570" spans="1:14">
      <c r="A570" t="s">
        <v>1705</v>
      </c>
      <c r="B570" t="s">
        <v>837</v>
      </c>
      <c r="C570">
        <v>4228.12</v>
      </c>
      <c r="D570">
        <v>4228.12</v>
      </c>
      <c r="E570">
        <v>4192.8599999999997</v>
      </c>
      <c r="F570">
        <v>4192.8599999999997</v>
      </c>
      <c r="G570">
        <v>4192.8599999999997</v>
      </c>
      <c r="H570">
        <v>4228.12</v>
      </c>
      <c r="I570">
        <v>118</v>
      </c>
      <c r="J570">
        <v>495572.01</v>
      </c>
      <c r="K570" s="3">
        <v>43770</v>
      </c>
      <c r="L570">
        <v>21</v>
      </c>
      <c r="M570" t="s">
        <v>1706</v>
      </c>
      <c r="N570"/>
    </row>
    <row r="571" spans="1:14">
      <c r="A571" t="s">
        <v>1707</v>
      </c>
      <c r="B571" t="s">
        <v>837</v>
      </c>
      <c r="C571">
        <v>1.7</v>
      </c>
      <c r="D571">
        <v>1.7</v>
      </c>
      <c r="E571">
        <v>1.7</v>
      </c>
      <c r="F571">
        <v>1.7</v>
      </c>
      <c r="G571">
        <v>1.7</v>
      </c>
      <c r="H571">
        <v>1.75</v>
      </c>
      <c r="I571">
        <v>1640780</v>
      </c>
      <c r="J571">
        <v>2789326</v>
      </c>
      <c r="K571" s="3">
        <v>43770</v>
      </c>
      <c r="L571">
        <v>631</v>
      </c>
      <c r="M571" t="s">
        <v>1708</v>
      </c>
      <c r="N571"/>
    </row>
    <row r="572" spans="1:14">
      <c r="A572" t="s">
        <v>254</v>
      </c>
      <c r="B572" t="s">
        <v>837</v>
      </c>
      <c r="C572">
        <v>998</v>
      </c>
      <c r="D572">
        <v>1017.4</v>
      </c>
      <c r="E572">
        <v>985</v>
      </c>
      <c r="F572">
        <v>990.9</v>
      </c>
      <c r="G572">
        <v>988</v>
      </c>
      <c r="H572">
        <v>992.85</v>
      </c>
      <c r="I572">
        <v>345094</v>
      </c>
      <c r="J572">
        <v>344572017.05000001</v>
      </c>
      <c r="K572" s="3">
        <v>43770</v>
      </c>
      <c r="L572">
        <v>14288</v>
      </c>
      <c r="M572" t="s">
        <v>1709</v>
      </c>
      <c r="N572"/>
    </row>
    <row r="573" spans="1:14">
      <c r="A573" t="s">
        <v>404</v>
      </c>
      <c r="B573" t="s">
        <v>837</v>
      </c>
      <c r="C573">
        <v>185.75</v>
      </c>
      <c r="D573">
        <v>188.35</v>
      </c>
      <c r="E573">
        <v>184.65</v>
      </c>
      <c r="F573">
        <v>186</v>
      </c>
      <c r="G573">
        <v>187</v>
      </c>
      <c r="H573">
        <v>187.1</v>
      </c>
      <c r="I573">
        <v>229428</v>
      </c>
      <c r="J573">
        <v>42695136.299999997</v>
      </c>
      <c r="K573" s="3">
        <v>43770</v>
      </c>
      <c r="L573">
        <v>4726</v>
      </c>
      <c r="M573" t="s">
        <v>1710</v>
      </c>
      <c r="N573"/>
    </row>
    <row r="574" spans="1:14">
      <c r="A574" t="s">
        <v>1711</v>
      </c>
      <c r="B574" t="s">
        <v>837</v>
      </c>
      <c r="C574">
        <v>88.35</v>
      </c>
      <c r="D574">
        <v>97.15</v>
      </c>
      <c r="E574">
        <v>87</v>
      </c>
      <c r="F574">
        <v>93.85</v>
      </c>
      <c r="G574">
        <v>94.5</v>
      </c>
      <c r="H574">
        <v>88.4</v>
      </c>
      <c r="I574">
        <v>42034</v>
      </c>
      <c r="J574">
        <v>3929138.5</v>
      </c>
      <c r="K574" s="3">
        <v>43770</v>
      </c>
      <c r="L574">
        <v>1059</v>
      </c>
      <c r="M574" t="s">
        <v>1712</v>
      </c>
      <c r="N574"/>
    </row>
    <row r="575" spans="1:14">
      <c r="A575" t="s">
        <v>405</v>
      </c>
      <c r="B575" t="s">
        <v>837</v>
      </c>
      <c r="C575">
        <v>304.8</v>
      </c>
      <c r="D575">
        <v>328.9</v>
      </c>
      <c r="E575">
        <v>298.60000000000002</v>
      </c>
      <c r="F575">
        <v>319.95</v>
      </c>
      <c r="G575">
        <v>325</v>
      </c>
      <c r="H575">
        <v>299.35000000000002</v>
      </c>
      <c r="I575">
        <v>363992</v>
      </c>
      <c r="J575">
        <v>111666789</v>
      </c>
      <c r="K575" s="3">
        <v>43770</v>
      </c>
      <c r="L575">
        <v>8837</v>
      </c>
      <c r="M575" t="s">
        <v>1713</v>
      </c>
      <c r="N575"/>
    </row>
    <row r="576" spans="1:14">
      <c r="A576" t="s">
        <v>112</v>
      </c>
      <c r="B576" t="s">
        <v>837</v>
      </c>
      <c r="C576">
        <v>2708</v>
      </c>
      <c r="D576">
        <v>2759</v>
      </c>
      <c r="E576">
        <v>2671.1</v>
      </c>
      <c r="F576">
        <v>2707.15</v>
      </c>
      <c r="G576">
        <v>2705.65</v>
      </c>
      <c r="H576">
        <v>2704.2</v>
      </c>
      <c r="I576">
        <v>1427332</v>
      </c>
      <c r="J576">
        <v>3887836685.5</v>
      </c>
      <c r="K576" s="3">
        <v>43770</v>
      </c>
      <c r="L576">
        <v>79308</v>
      </c>
      <c r="M576" t="s">
        <v>1714</v>
      </c>
      <c r="N576"/>
    </row>
    <row r="577" spans="1:14">
      <c r="A577" t="s">
        <v>1715</v>
      </c>
      <c r="B577" t="s">
        <v>837</v>
      </c>
      <c r="C577">
        <v>1660.9</v>
      </c>
      <c r="D577">
        <v>1678.75</v>
      </c>
      <c r="E577">
        <v>1585</v>
      </c>
      <c r="F577">
        <v>1620.85</v>
      </c>
      <c r="G577">
        <v>1620</v>
      </c>
      <c r="H577">
        <v>1660.9</v>
      </c>
      <c r="I577">
        <v>9922</v>
      </c>
      <c r="J577">
        <v>16073585.9</v>
      </c>
      <c r="K577" s="3">
        <v>43770</v>
      </c>
      <c r="L577">
        <v>1111</v>
      </c>
      <c r="M577" t="s">
        <v>1716</v>
      </c>
      <c r="N577"/>
    </row>
    <row r="578" spans="1:14">
      <c r="A578" t="s">
        <v>1717</v>
      </c>
      <c r="B578" t="s">
        <v>856</v>
      </c>
      <c r="C578">
        <v>13.75</v>
      </c>
      <c r="D578">
        <v>13.75</v>
      </c>
      <c r="E578">
        <v>13.75</v>
      </c>
      <c r="F578">
        <v>13.75</v>
      </c>
      <c r="G578">
        <v>13.75</v>
      </c>
      <c r="H578">
        <v>13.1</v>
      </c>
      <c r="I578">
        <v>7538</v>
      </c>
      <c r="J578">
        <v>103647.5</v>
      </c>
      <c r="K578" s="3">
        <v>43770</v>
      </c>
      <c r="L578">
        <v>9</v>
      </c>
      <c r="M578" t="s">
        <v>1718</v>
      </c>
      <c r="N578"/>
    </row>
    <row r="579" spans="1:14">
      <c r="A579" t="s">
        <v>113</v>
      </c>
      <c r="B579" t="s">
        <v>837</v>
      </c>
      <c r="C579">
        <v>333</v>
      </c>
      <c r="D579">
        <v>342.95</v>
      </c>
      <c r="E579">
        <v>333</v>
      </c>
      <c r="F579">
        <v>340.7</v>
      </c>
      <c r="G579">
        <v>340.5</v>
      </c>
      <c r="H579">
        <v>332.75</v>
      </c>
      <c r="I579">
        <v>1204926</v>
      </c>
      <c r="J579">
        <v>409659892.39999998</v>
      </c>
      <c r="K579" s="3">
        <v>43770</v>
      </c>
      <c r="L579">
        <v>18087</v>
      </c>
      <c r="M579" t="s">
        <v>1719</v>
      </c>
      <c r="N579"/>
    </row>
    <row r="580" spans="1:14">
      <c r="A580" t="s">
        <v>406</v>
      </c>
      <c r="B580" t="s">
        <v>837</v>
      </c>
      <c r="C580">
        <v>17.8</v>
      </c>
      <c r="D580">
        <v>18.2</v>
      </c>
      <c r="E580">
        <v>17.600000000000001</v>
      </c>
      <c r="F580">
        <v>17.8</v>
      </c>
      <c r="G580">
        <v>17.7</v>
      </c>
      <c r="H580">
        <v>17.75</v>
      </c>
      <c r="I580">
        <v>1281602</v>
      </c>
      <c r="J580">
        <v>22943502.550000001</v>
      </c>
      <c r="K580" s="3">
        <v>43770</v>
      </c>
      <c r="L580">
        <v>2417</v>
      </c>
      <c r="M580" t="s">
        <v>1720</v>
      </c>
      <c r="N580"/>
    </row>
    <row r="581" spans="1:14">
      <c r="A581" t="s">
        <v>1721</v>
      </c>
      <c r="B581" t="s">
        <v>837</v>
      </c>
      <c r="C581">
        <v>191</v>
      </c>
      <c r="D581">
        <v>191.7</v>
      </c>
      <c r="E581">
        <v>183</v>
      </c>
      <c r="F581">
        <v>184.95</v>
      </c>
      <c r="G581">
        <v>185</v>
      </c>
      <c r="H581">
        <v>187.15</v>
      </c>
      <c r="I581">
        <v>28997</v>
      </c>
      <c r="J581">
        <v>5385325.4500000002</v>
      </c>
      <c r="K581" s="3">
        <v>43770</v>
      </c>
      <c r="L581">
        <v>1156</v>
      </c>
      <c r="M581" t="s">
        <v>1722</v>
      </c>
      <c r="N581"/>
    </row>
    <row r="582" spans="1:14">
      <c r="A582" t="s">
        <v>1723</v>
      </c>
      <c r="B582" t="s">
        <v>837</v>
      </c>
      <c r="C582">
        <v>575</v>
      </c>
      <c r="D582">
        <v>581.9</v>
      </c>
      <c r="E582">
        <v>571</v>
      </c>
      <c r="F582">
        <v>576.70000000000005</v>
      </c>
      <c r="G582">
        <v>581.9</v>
      </c>
      <c r="H582">
        <v>575.65</v>
      </c>
      <c r="I582">
        <v>2544</v>
      </c>
      <c r="J582">
        <v>1465236.1</v>
      </c>
      <c r="K582" s="3">
        <v>43770</v>
      </c>
      <c r="L582">
        <v>288</v>
      </c>
      <c r="M582" t="s">
        <v>1724</v>
      </c>
      <c r="N582"/>
    </row>
    <row r="583" spans="1:14">
      <c r="A583" t="s">
        <v>1725</v>
      </c>
      <c r="B583" t="s">
        <v>837</v>
      </c>
      <c r="C583">
        <v>119.5</v>
      </c>
      <c r="D583">
        <v>121.9</v>
      </c>
      <c r="E583">
        <v>118</v>
      </c>
      <c r="F583">
        <v>120.5</v>
      </c>
      <c r="G583">
        <v>120.8</v>
      </c>
      <c r="H583">
        <v>119.05</v>
      </c>
      <c r="I583">
        <v>239313</v>
      </c>
      <c r="J583">
        <v>28693833.399999999</v>
      </c>
      <c r="K583" s="3">
        <v>43770</v>
      </c>
      <c r="L583">
        <v>2879</v>
      </c>
      <c r="M583" t="s">
        <v>1726</v>
      </c>
      <c r="N583"/>
    </row>
    <row r="584" spans="1:14">
      <c r="A584" t="s">
        <v>1727</v>
      </c>
      <c r="B584" t="s">
        <v>837</v>
      </c>
      <c r="C584">
        <v>1170</v>
      </c>
      <c r="D584">
        <v>1228.0999999999999</v>
      </c>
      <c r="E584">
        <v>1148</v>
      </c>
      <c r="F584">
        <v>1169.9000000000001</v>
      </c>
      <c r="G584">
        <v>1176.0999999999999</v>
      </c>
      <c r="H584">
        <v>1149.8</v>
      </c>
      <c r="I584">
        <v>12015</v>
      </c>
      <c r="J584">
        <v>14225219.199999999</v>
      </c>
      <c r="K584" s="3">
        <v>43770</v>
      </c>
      <c r="L584">
        <v>1805</v>
      </c>
      <c r="M584" t="s">
        <v>1728</v>
      </c>
      <c r="N584"/>
    </row>
    <row r="585" spans="1:14">
      <c r="A585" t="s">
        <v>1729</v>
      </c>
      <c r="B585" t="s">
        <v>837</v>
      </c>
      <c r="C585">
        <v>7.9</v>
      </c>
      <c r="D585">
        <v>8</v>
      </c>
      <c r="E585">
        <v>6.85</v>
      </c>
      <c r="F585">
        <v>7.8</v>
      </c>
      <c r="G585">
        <v>7.95</v>
      </c>
      <c r="H585">
        <v>7.4</v>
      </c>
      <c r="I585">
        <v>7728</v>
      </c>
      <c r="J585">
        <v>59504.05</v>
      </c>
      <c r="K585" s="3">
        <v>43770</v>
      </c>
      <c r="L585">
        <v>40</v>
      </c>
      <c r="M585" t="s">
        <v>1730</v>
      </c>
      <c r="N585"/>
    </row>
    <row r="586" spans="1:14">
      <c r="A586" t="s">
        <v>408</v>
      </c>
      <c r="B586" t="s">
        <v>837</v>
      </c>
      <c r="C586">
        <v>154.05000000000001</v>
      </c>
      <c r="D586">
        <v>157.85</v>
      </c>
      <c r="E586">
        <v>153.05000000000001</v>
      </c>
      <c r="F586">
        <v>153.9</v>
      </c>
      <c r="G586">
        <v>153.15</v>
      </c>
      <c r="H586">
        <v>154.05000000000001</v>
      </c>
      <c r="I586">
        <v>57636</v>
      </c>
      <c r="J586">
        <v>8936753.0500000007</v>
      </c>
      <c r="K586" s="3">
        <v>43770</v>
      </c>
      <c r="L586">
        <v>1400</v>
      </c>
      <c r="M586" t="s">
        <v>1731</v>
      </c>
      <c r="N586"/>
    </row>
    <row r="587" spans="1:14">
      <c r="A587" t="s">
        <v>115</v>
      </c>
      <c r="B587" t="s">
        <v>837</v>
      </c>
      <c r="C587">
        <v>188.05</v>
      </c>
      <c r="D587">
        <v>194.35</v>
      </c>
      <c r="E587">
        <v>187.35</v>
      </c>
      <c r="F587">
        <v>193.75</v>
      </c>
      <c r="G587">
        <v>193.8</v>
      </c>
      <c r="H587">
        <v>187.9</v>
      </c>
      <c r="I587">
        <v>6921052</v>
      </c>
      <c r="J587">
        <v>1326841823.2</v>
      </c>
      <c r="K587" s="3">
        <v>43770</v>
      </c>
      <c r="L587">
        <v>43308</v>
      </c>
      <c r="M587" t="s">
        <v>1732</v>
      </c>
      <c r="N587"/>
    </row>
    <row r="588" spans="1:14">
      <c r="A588" t="s">
        <v>1733</v>
      </c>
      <c r="B588" t="s">
        <v>837</v>
      </c>
      <c r="C588">
        <v>180.1</v>
      </c>
      <c r="D588">
        <v>183.7</v>
      </c>
      <c r="E588">
        <v>175</v>
      </c>
      <c r="F588">
        <v>178</v>
      </c>
      <c r="G588">
        <v>180</v>
      </c>
      <c r="H588">
        <v>180.1</v>
      </c>
      <c r="I588">
        <v>2967</v>
      </c>
      <c r="J588">
        <v>533175.1</v>
      </c>
      <c r="K588" s="3">
        <v>43770</v>
      </c>
      <c r="L588">
        <v>150</v>
      </c>
      <c r="M588" t="s">
        <v>1734</v>
      </c>
      <c r="N588"/>
    </row>
    <row r="589" spans="1:14">
      <c r="A589" t="s">
        <v>410</v>
      </c>
      <c r="B589" t="s">
        <v>837</v>
      </c>
      <c r="C589">
        <v>41.45</v>
      </c>
      <c r="D589">
        <v>44.2</v>
      </c>
      <c r="E589">
        <v>40.9</v>
      </c>
      <c r="F589">
        <v>43.5</v>
      </c>
      <c r="G589">
        <v>43</v>
      </c>
      <c r="H589">
        <v>41.4</v>
      </c>
      <c r="I589">
        <v>2590400</v>
      </c>
      <c r="J589">
        <v>110605121.34999999</v>
      </c>
      <c r="K589" s="3">
        <v>43770</v>
      </c>
      <c r="L589">
        <v>8592</v>
      </c>
      <c r="M589" t="s">
        <v>1735</v>
      </c>
      <c r="N589"/>
    </row>
    <row r="590" spans="1:14">
      <c r="A590" t="s">
        <v>1736</v>
      </c>
      <c r="B590" t="s">
        <v>837</v>
      </c>
      <c r="C590">
        <v>6.15</v>
      </c>
      <c r="D590">
        <v>6.45</v>
      </c>
      <c r="E590">
        <v>6</v>
      </c>
      <c r="F590">
        <v>6.3</v>
      </c>
      <c r="G590">
        <v>6.3</v>
      </c>
      <c r="H590">
        <v>6.15</v>
      </c>
      <c r="I590">
        <v>64640</v>
      </c>
      <c r="J590">
        <v>404020.75</v>
      </c>
      <c r="K590" s="3">
        <v>43770</v>
      </c>
      <c r="L590">
        <v>334</v>
      </c>
      <c r="M590" t="s">
        <v>1737</v>
      </c>
      <c r="N590"/>
    </row>
    <row r="591" spans="1:14">
      <c r="A591" t="s">
        <v>1738</v>
      </c>
      <c r="B591" t="s">
        <v>837</v>
      </c>
      <c r="C591">
        <v>36.5</v>
      </c>
      <c r="D591">
        <v>36.5</v>
      </c>
      <c r="E591">
        <v>33.5</v>
      </c>
      <c r="F591">
        <v>36</v>
      </c>
      <c r="G591">
        <v>36</v>
      </c>
      <c r="H591">
        <v>35</v>
      </c>
      <c r="I591">
        <v>3620</v>
      </c>
      <c r="J591">
        <v>125661.15</v>
      </c>
      <c r="K591" s="3">
        <v>43770</v>
      </c>
      <c r="L591">
        <v>24</v>
      </c>
      <c r="M591" t="s">
        <v>1739</v>
      </c>
      <c r="N591"/>
    </row>
    <row r="592" spans="1:14">
      <c r="A592" t="s">
        <v>1740</v>
      </c>
      <c r="B592" t="s">
        <v>837</v>
      </c>
      <c r="C592">
        <v>100.1</v>
      </c>
      <c r="D592">
        <v>100.65</v>
      </c>
      <c r="E592">
        <v>97.65</v>
      </c>
      <c r="F592">
        <v>98.3</v>
      </c>
      <c r="G592">
        <v>97.85</v>
      </c>
      <c r="H592">
        <v>99.9</v>
      </c>
      <c r="I592">
        <v>131081</v>
      </c>
      <c r="J592">
        <v>13018669.550000001</v>
      </c>
      <c r="K592" s="3">
        <v>43770</v>
      </c>
      <c r="L592">
        <v>1654</v>
      </c>
      <c r="M592" t="s">
        <v>1741</v>
      </c>
      <c r="N592"/>
    </row>
    <row r="593" spans="1:14">
      <c r="A593" t="s">
        <v>116</v>
      </c>
      <c r="B593" t="s">
        <v>837</v>
      </c>
      <c r="C593">
        <v>322.14999999999998</v>
      </c>
      <c r="D593">
        <v>327.45</v>
      </c>
      <c r="E593">
        <v>314</v>
      </c>
      <c r="F593">
        <v>320.95</v>
      </c>
      <c r="G593">
        <v>320.7</v>
      </c>
      <c r="H593">
        <v>325.25</v>
      </c>
      <c r="I593">
        <v>5770302</v>
      </c>
      <c r="J593">
        <v>1853824254</v>
      </c>
      <c r="K593" s="3">
        <v>43770</v>
      </c>
      <c r="L593">
        <v>72288</v>
      </c>
      <c r="M593" t="s">
        <v>1742</v>
      </c>
      <c r="N593"/>
    </row>
    <row r="594" spans="1:14">
      <c r="A594" t="s">
        <v>1743</v>
      </c>
      <c r="B594" t="s">
        <v>837</v>
      </c>
      <c r="C594">
        <v>314</v>
      </c>
      <c r="D594">
        <v>324.95</v>
      </c>
      <c r="E594">
        <v>314</v>
      </c>
      <c r="F594">
        <v>324.5</v>
      </c>
      <c r="G594">
        <v>324.5</v>
      </c>
      <c r="H594">
        <v>320.39999999999998</v>
      </c>
      <c r="I594">
        <v>1275</v>
      </c>
      <c r="J594">
        <v>406395.3</v>
      </c>
      <c r="K594" s="3">
        <v>43770</v>
      </c>
      <c r="L594">
        <v>313</v>
      </c>
      <c r="M594" t="s">
        <v>1744</v>
      </c>
      <c r="N594"/>
    </row>
    <row r="595" spans="1:14">
      <c r="A595" t="s">
        <v>117</v>
      </c>
      <c r="B595" t="s">
        <v>837</v>
      </c>
      <c r="C595">
        <v>2165.1</v>
      </c>
      <c r="D595">
        <v>2184.3000000000002</v>
      </c>
      <c r="E595">
        <v>2146.4</v>
      </c>
      <c r="F595">
        <v>2179.35</v>
      </c>
      <c r="G595">
        <v>2178</v>
      </c>
      <c r="H595">
        <v>2175.35</v>
      </c>
      <c r="I595">
        <v>1609685</v>
      </c>
      <c r="J595">
        <v>3486413221.1500001</v>
      </c>
      <c r="K595" s="3">
        <v>43770</v>
      </c>
      <c r="L595">
        <v>79428</v>
      </c>
      <c r="M595" t="s">
        <v>1745</v>
      </c>
      <c r="N595"/>
    </row>
    <row r="596" spans="1:14">
      <c r="A596" t="s">
        <v>257</v>
      </c>
      <c r="B596" t="s">
        <v>837</v>
      </c>
      <c r="C596">
        <v>213</v>
      </c>
      <c r="D596">
        <v>213</v>
      </c>
      <c r="E596">
        <v>205.05</v>
      </c>
      <c r="F596">
        <v>207</v>
      </c>
      <c r="G596">
        <v>207.05</v>
      </c>
      <c r="H596">
        <v>212.65</v>
      </c>
      <c r="I596">
        <v>1774160</v>
      </c>
      <c r="J596">
        <v>367709209</v>
      </c>
      <c r="K596" s="3">
        <v>43770</v>
      </c>
      <c r="L596">
        <v>22172</v>
      </c>
      <c r="M596" t="s">
        <v>1746</v>
      </c>
      <c r="N596"/>
    </row>
    <row r="597" spans="1:14">
      <c r="A597" t="s">
        <v>1747</v>
      </c>
      <c r="B597" t="s">
        <v>837</v>
      </c>
      <c r="C597">
        <v>170</v>
      </c>
      <c r="D597">
        <v>184</v>
      </c>
      <c r="E597">
        <v>166.2</v>
      </c>
      <c r="F597">
        <v>181.55</v>
      </c>
      <c r="G597">
        <v>182.4</v>
      </c>
      <c r="H597">
        <v>170.7</v>
      </c>
      <c r="I597">
        <v>78926</v>
      </c>
      <c r="J597">
        <v>14179581.85</v>
      </c>
      <c r="K597" s="3">
        <v>43770</v>
      </c>
      <c r="L597">
        <v>1690</v>
      </c>
      <c r="M597" t="s">
        <v>1748</v>
      </c>
      <c r="N597"/>
    </row>
    <row r="598" spans="1:14">
      <c r="A598" t="s">
        <v>1749</v>
      </c>
      <c r="B598" t="s">
        <v>837</v>
      </c>
      <c r="C598">
        <v>52.2</v>
      </c>
      <c r="D598">
        <v>56.75</v>
      </c>
      <c r="E598">
        <v>52</v>
      </c>
      <c r="F598">
        <v>52.75</v>
      </c>
      <c r="G598">
        <v>52.95</v>
      </c>
      <c r="H598">
        <v>52.3</v>
      </c>
      <c r="I598">
        <v>1854</v>
      </c>
      <c r="J598">
        <v>98687.55</v>
      </c>
      <c r="K598" s="3">
        <v>43770</v>
      </c>
      <c r="L598">
        <v>43</v>
      </c>
      <c r="M598" t="s">
        <v>1750</v>
      </c>
      <c r="N598"/>
    </row>
    <row r="599" spans="1:14">
      <c r="A599" t="s">
        <v>1751</v>
      </c>
      <c r="B599" t="s">
        <v>837</v>
      </c>
      <c r="C599">
        <v>179</v>
      </c>
      <c r="D599">
        <v>184.95</v>
      </c>
      <c r="E599">
        <v>167.3</v>
      </c>
      <c r="F599">
        <v>169.9</v>
      </c>
      <c r="G599">
        <v>167.65</v>
      </c>
      <c r="H599">
        <v>178.4</v>
      </c>
      <c r="I599">
        <v>16903</v>
      </c>
      <c r="J599">
        <v>2965038.25</v>
      </c>
      <c r="K599" s="3">
        <v>43770</v>
      </c>
      <c r="L599">
        <v>373</v>
      </c>
      <c r="M599" t="s">
        <v>1752</v>
      </c>
      <c r="N599"/>
    </row>
    <row r="600" spans="1:14">
      <c r="A600" t="s">
        <v>1753</v>
      </c>
      <c r="B600" t="s">
        <v>837</v>
      </c>
      <c r="C600">
        <v>83</v>
      </c>
      <c r="D600">
        <v>87</v>
      </c>
      <c r="E600">
        <v>81.7</v>
      </c>
      <c r="F600">
        <v>83.5</v>
      </c>
      <c r="G600">
        <v>83.5</v>
      </c>
      <c r="H600">
        <v>85.1</v>
      </c>
      <c r="I600">
        <v>797</v>
      </c>
      <c r="J600">
        <v>66451.399999999994</v>
      </c>
      <c r="K600" s="3">
        <v>43770</v>
      </c>
      <c r="L600">
        <v>11</v>
      </c>
      <c r="M600" t="s">
        <v>1754</v>
      </c>
      <c r="N600"/>
    </row>
    <row r="601" spans="1:14">
      <c r="A601" t="s">
        <v>1755</v>
      </c>
      <c r="B601" t="s">
        <v>837</v>
      </c>
      <c r="C601">
        <v>189.9</v>
      </c>
      <c r="D601">
        <v>192.85</v>
      </c>
      <c r="E601">
        <v>180.2</v>
      </c>
      <c r="F601">
        <v>183.4</v>
      </c>
      <c r="G601">
        <v>180.6</v>
      </c>
      <c r="H601">
        <v>189.9</v>
      </c>
      <c r="I601">
        <v>3010</v>
      </c>
      <c r="J601">
        <v>554599.94999999995</v>
      </c>
      <c r="K601" s="3">
        <v>43770</v>
      </c>
      <c r="L601">
        <v>187</v>
      </c>
      <c r="M601" t="s">
        <v>1756</v>
      </c>
      <c r="N601"/>
    </row>
    <row r="602" spans="1:14">
      <c r="A602" t="s">
        <v>1757</v>
      </c>
      <c r="B602" t="s">
        <v>837</v>
      </c>
      <c r="C602">
        <v>76.95</v>
      </c>
      <c r="D602">
        <v>89.25</v>
      </c>
      <c r="E602">
        <v>74.55</v>
      </c>
      <c r="F602">
        <v>88.6</v>
      </c>
      <c r="G602">
        <v>89.25</v>
      </c>
      <c r="H602">
        <v>74.400000000000006</v>
      </c>
      <c r="I602">
        <v>346088</v>
      </c>
      <c r="J602">
        <v>29268684.199999999</v>
      </c>
      <c r="K602" s="3">
        <v>43770</v>
      </c>
      <c r="L602">
        <v>4905</v>
      </c>
      <c r="M602" t="s">
        <v>1758</v>
      </c>
      <c r="N602"/>
    </row>
    <row r="603" spans="1:14">
      <c r="A603" t="s">
        <v>1759</v>
      </c>
      <c r="B603" t="s">
        <v>856</v>
      </c>
      <c r="C603">
        <v>598</v>
      </c>
      <c r="D603">
        <v>609</v>
      </c>
      <c r="E603">
        <v>587</v>
      </c>
      <c r="F603">
        <v>605.65</v>
      </c>
      <c r="G603">
        <v>607.95000000000005</v>
      </c>
      <c r="H603">
        <v>597.25</v>
      </c>
      <c r="I603">
        <v>817</v>
      </c>
      <c r="J603">
        <v>494997</v>
      </c>
      <c r="K603" s="3">
        <v>43770</v>
      </c>
      <c r="L603">
        <v>65</v>
      </c>
      <c r="M603" t="s">
        <v>1760</v>
      </c>
      <c r="N603"/>
    </row>
    <row r="604" spans="1:14">
      <c r="A604" t="s">
        <v>3501</v>
      </c>
      <c r="B604" t="s">
        <v>837</v>
      </c>
      <c r="C604">
        <v>3339.97</v>
      </c>
      <c r="D604">
        <v>3339.97</v>
      </c>
      <c r="E604">
        <v>3234</v>
      </c>
      <c r="F604">
        <v>3234</v>
      </c>
      <c r="G604">
        <v>3234</v>
      </c>
      <c r="H604">
        <v>3280</v>
      </c>
      <c r="I604">
        <v>32</v>
      </c>
      <c r="J604">
        <v>104036.06</v>
      </c>
      <c r="K604" s="3">
        <v>43770</v>
      </c>
      <c r="L604">
        <v>17</v>
      </c>
      <c r="M604" t="s">
        <v>3502</v>
      </c>
      <c r="N604"/>
    </row>
    <row r="605" spans="1:14">
      <c r="A605" t="s">
        <v>411</v>
      </c>
      <c r="B605" t="s">
        <v>837</v>
      </c>
      <c r="C605">
        <v>28189.599999999999</v>
      </c>
      <c r="D605">
        <v>28656</v>
      </c>
      <c r="E605">
        <v>27962.1</v>
      </c>
      <c r="F605">
        <v>28420.1</v>
      </c>
      <c r="G605">
        <v>28120.65</v>
      </c>
      <c r="H605">
        <v>28082.65</v>
      </c>
      <c r="I605">
        <v>1644</v>
      </c>
      <c r="J605">
        <v>46574798.450000003</v>
      </c>
      <c r="K605" s="3">
        <v>43770</v>
      </c>
      <c r="L605">
        <v>1077</v>
      </c>
      <c r="M605" t="s">
        <v>1761</v>
      </c>
      <c r="N605"/>
    </row>
    <row r="606" spans="1:14">
      <c r="A606" t="s">
        <v>1762</v>
      </c>
      <c r="B606" t="s">
        <v>837</v>
      </c>
      <c r="C606">
        <v>1179.7</v>
      </c>
      <c r="D606">
        <v>1185</v>
      </c>
      <c r="E606">
        <v>1131.2</v>
      </c>
      <c r="F606">
        <v>1146.5</v>
      </c>
      <c r="G606">
        <v>1140</v>
      </c>
      <c r="H606">
        <v>1151.0999999999999</v>
      </c>
      <c r="I606">
        <v>2629</v>
      </c>
      <c r="J606">
        <v>3064834.1</v>
      </c>
      <c r="K606" s="3">
        <v>43770</v>
      </c>
      <c r="L606">
        <v>409</v>
      </c>
      <c r="M606" t="s">
        <v>1763</v>
      </c>
      <c r="N606"/>
    </row>
    <row r="607" spans="1:14">
      <c r="A607" t="s">
        <v>1764</v>
      </c>
      <c r="B607" t="s">
        <v>837</v>
      </c>
      <c r="C607">
        <v>8.0500000000000007</v>
      </c>
      <c r="D607">
        <v>8.0500000000000007</v>
      </c>
      <c r="E607">
        <v>7.7</v>
      </c>
      <c r="F607">
        <v>7.9</v>
      </c>
      <c r="G607">
        <v>7.85</v>
      </c>
      <c r="H607">
        <v>7.85</v>
      </c>
      <c r="I607">
        <v>455180</v>
      </c>
      <c r="J607">
        <v>3617391</v>
      </c>
      <c r="K607" s="3">
        <v>43770</v>
      </c>
      <c r="L607">
        <v>541</v>
      </c>
      <c r="M607" t="s">
        <v>1765</v>
      </c>
      <c r="N607"/>
    </row>
    <row r="608" spans="1:14">
      <c r="A608" t="s">
        <v>3779</v>
      </c>
      <c r="B608" t="s">
        <v>856</v>
      </c>
      <c r="C608">
        <v>1.1499999999999999</v>
      </c>
      <c r="D608">
        <v>1.1499999999999999</v>
      </c>
      <c r="E608">
        <v>1.1499999999999999</v>
      </c>
      <c r="F608">
        <v>1.1499999999999999</v>
      </c>
      <c r="G608">
        <v>1.1499999999999999</v>
      </c>
      <c r="H608">
        <v>1.1499999999999999</v>
      </c>
      <c r="I608">
        <v>45</v>
      </c>
      <c r="J608">
        <v>51.75</v>
      </c>
      <c r="K608" s="3">
        <v>43770</v>
      </c>
      <c r="L608">
        <v>1</v>
      </c>
      <c r="M608" t="s">
        <v>3780</v>
      </c>
      <c r="N608"/>
    </row>
    <row r="609" spans="1:14">
      <c r="A609" t="s">
        <v>1766</v>
      </c>
      <c r="B609" t="s">
        <v>837</v>
      </c>
      <c r="C609">
        <v>64.45</v>
      </c>
      <c r="D609">
        <v>68.650000000000006</v>
      </c>
      <c r="E609">
        <v>63.35</v>
      </c>
      <c r="F609">
        <v>65.599999999999994</v>
      </c>
      <c r="G609">
        <v>65.3</v>
      </c>
      <c r="H609">
        <v>63.3</v>
      </c>
      <c r="I609">
        <v>5948</v>
      </c>
      <c r="J609">
        <v>391024.25</v>
      </c>
      <c r="K609" s="3">
        <v>43770</v>
      </c>
      <c r="L609">
        <v>205</v>
      </c>
      <c r="M609" t="s">
        <v>1767</v>
      </c>
      <c r="N609"/>
    </row>
    <row r="610" spans="1:14">
      <c r="A610" t="s">
        <v>1768</v>
      </c>
      <c r="B610" t="s">
        <v>837</v>
      </c>
      <c r="C610">
        <v>43</v>
      </c>
      <c r="D610">
        <v>44.9</v>
      </c>
      <c r="E610">
        <v>42.65</v>
      </c>
      <c r="F610">
        <v>44.4</v>
      </c>
      <c r="G610">
        <v>44.45</v>
      </c>
      <c r="H610">
        <v>42.45</v>
      </c>
      <c r="I610">
        <v>34991</v>
      </c>
      <c r="J610">
        <v>1551063.35</v>
      </c>
      <c r="K610" s="3">
        <v>43770</v>
      </c>
      <c r="L610">
        <v>546</v>
      </c>
      <c r="M610" t="s">
        <v>1769</v>
      </c>
      <c r="N610"/>
    </row>
    <row r="611" spans="1:14">
      <c r="A611" t="s">
        <v>407</v>
      </c>
      <c r="B611" t="s">
        <v>837</v>
      </c>
      <c r="C611">
        <v>75.8</v>
      </c>
      <c r="D611">
        <v>77.25</v>
      </c>
      <c r="E611">
        <v>75.150000000000006</v>
      </c>
      <c r="F611">
        <v>75.650000000000006</v>
      </c>
      <c r="G611">
        <v>75.25</v>
      </c>
      <c r="H611">
        <v>75.400000000000006</v>
      </c>
      <c r="I611">
        <v>469190</v>
      </c>
      <c r="J611">
        <v>35671250</v>
      </c>
      <c r="K611" s="3">
        <v>43770</v>
      </c>
      <c r="L611">
        <v>3739</v>
      </c>
      <c r="M611" t="s">
        <v>1770</v>
      </c>
      <c r="N611"/>
    </row>
    <row r="612" spans="1:14">
      <c r="A612" t="s">
        <v>668</v>
      </c>
      <c r="B612" t="s">
        <v>837</v>
      </c>
      <c r="C612">
        <v>48.8</v>
      </c>
      <c r="D612">
        <v>49.8</v>
      </c>
      <c r="E612">
        <v>47.75</v>
      </c>
      <c r="F612">
        <v>49.1</v>
      </c>
      <c r="G612">
        <v>49.35</v>
      </c>
      <c r="H612">
        <v>48</v>
      </c>
      <c r="I612">
        <v>131158</v>
      </c>
      <c r="J612">
        <v>6397806.2999999998</v>
      </c>
      <c r="K612" s="3">
        <v>43770</v>
      </c>
      <c r="L612">
        <v>1087</v>
      </c>
      <c r="M612" t="s">
        <v>1771</v>
      </c>
      <c r="N612"/>
    </row>
    <row r="613" spans="1:14">
      <c r="A613" t="s">
        <v>1772</v>
      </c>
      <c r="B613" t="s">
        <v>837</v>
      </c>
      <c r="C613">
        <v>18.399999999999999</v>
      </c>
      <c r="D613">
        <v>20.399999999999999</v>
      </c>
      <c r="E613">
        <v>18.399999999999999</v>
      </c>
      <c r="F613">
        <v>19.149999999999999</v>
      </c>
      <c r="G613">
        <v>19.8</v>
      </c>
      <c r="H613">
        <v>18.3</v>
      </c>
      <c r="I613">
        <v>544574</v>
      </c>
      <c r="J613">
        <v>10554991.449999999</v>
      </c>
      <c r="K613" s="3">
        <v>43770</v>
      </c>
      <c r="L613">
        <v>1323</v>
      </c>
      <c r="M613" t="s">
        <v>1773</v>
      </c>
      <c r="N613"/>
    </row>
    <row r="614" spans="1:14">
      <c r="A614" t="s">
        <v>1774</v>
      </c>
      <c r="B614" t="s">
        <v>837</v>
      </c>
      <c r="C614">
        <v>13.05</v>
      </c>
      <c r="D614">
        <v>13.95</v>
      </c>
      <c r="E614">
        <v>12.75</v>
      </c>
      <c r="F614">
        <v>13.75</v>
      </c>
      <c r="G614">
        <v>13.5</v>
      </c>
      <c r="H614">
        <v>12.85</v>
      </c>
      <c r="I614">
        <v>60008</v>
      </c>
      <c r="J614">
        <v>801675.75</v>
      </c>
      <c r="K614" s="3">
        <v>43770</v>
      </c>
      <c r="L614">
        <v>152</v>
      </c>
      <c r="M614" t="s">
        <v>1775</v>
      </c>
      <c r="N614"/>
    </row>
    <row r="615" spans="1:14">
      <c r="A615" t="s">
        <v>258</v>
      </c>
      <c r="B615" t="s">
        <v>837</v>
      </c>
      <c r="C615">
        <v>41.15</v>
      </c>
      <c r="D615">
        <v>41.65</v>
      </c>
      <c r="E615">
        <v>39.6</v>
      </c>
      <c r="F615">
        <v>40.049999999999997</v>
      </c>
      <c r="G615">
        <v>39.950000000000003</v>
      </c>
      <c r="H615">
        <v>41.15</v>
      </c>
      <c r="I615">
        <v>1782848</v>
      </c>
      <c r="J615">
        <v>71977317.349999994</v>
      </c>
      <c r="K615" s="3">
        <v>43770</v>
      </c>
      <c r="L615">
        <v>8689</v>
      </c>
      <c r="M615" t="s">
        <v>1776</v>
      </c>
      <c r="N615"/>
    </row>
    <row r="616" spans="1:14">
      <c r="A616" t="s">
        <v>1777</v>
      </c>
      <c r="B616" t="s">
        <v>837</v>
      </c>
      <c r="C616">
        <v>116</v>
      </c>
      <c r="D616">
        <v>116.27</v>
      </c>
      <c r="E616">
        <v>116</v>
      </c>
      <c r="F616">
        <v>116.22</v>
      </c>
      <c r="G616">
        <v>116.22</v>
      </c>
      <c r="H616">
        <v>119.7</v>
      </c>
      <c r="I616">
        <v>49</v>
      </c>
      <c r="J616">
        <v>5691.12</v>
      </c>
      <c r="K616" s="3">
        <v>43770</v>
      </c>
      <c r="L616">
        <v>6</v>
      </c>
      <c r="M616" t="s">
        <v>1778</v>
      </c>
      <c r="N616"/>
    </row>
    <row r="617" spans="1:14">
      <c r="A617" t="s">
        <v>425</v>
      </c>
      <c r="B617" t="s">
        <v>837</v>
      </c>
      <c r="C617">
        <v>56</v>
      </c>
      <c r="D617">
        <v>57.95</v>
      </c>
      <c r="E617">
        <v>55.85</v>
      </c>
      <c r="F617">
        <v>57.95</v>
      </c>
      <c r="G617">
        <v>57.95</v>
      </c>
      <c r="H617">
        <v>55.2</v>
      </c>
      <c r="I617">
        <v>772517</v>
      </c>
      <c r="J617">
        <v>44565210.399999999</v>
      </c>
      <c r="K617" s="3">
        <v>43770</v>
      </c>
      <c r="L617">
        <v>3503</v>
      </c>
      <c r="M617" t="s">
        <v>1779</v>
      </c>
      <c r="N617"/>
    </row>
    <row r="618" spans="1:14">
      <c r="A618" t="s">
        <v>118</v>
      </c>
      <c r="B618" t="s">
        <v>837</v>
      </c>
      <c r="C618">
        <v>208.7</v>
      </c>
      <c r="D618">
        <v>236.4</v>
      </c>
      <c r="E618">
        <v>207.5</v>
      </c>
      <c r="F618">
        <v>218.6</v>
      </c>
      <c r="G618">
        <v>215.95</v>
      </c>
      <c r="H618">
        <v>206.65</v>
      </c>
      <c r="I618">
        <v>60257905</v>
      </c>
      <c r="J618">
        <v>13282663666.65</v>
      </c>
      <c r="K618" s="3">
        <v>43770</v>
      </c>
      <c r="L618">
        <v>546371</v>
      </c>
      <c r="M618" t="s">
        <v>1780</v>
      </c>
      <c r="N618"/>
    </row>
    <row r="619" spans="1:14">
      <c r="A619" t="s">
        <v>424</v>
      </c>
      <c r="B619" t="s">
        <v>837</v>
      </c>
      <c r="C619">
        <v>65.95</v>
      </c>
      <c r="D619">
        <v>66.599999999999994</v>
      </c>
      <c r="E619">
        <v>63.5</v>
      </c>
      <c r="F619">
        <v>66.599999999999994</v>
      </c>
      <c r="G619">
        <v>66.599999999999994</v>
      </c>
      <c r="H619">
        <v>63.45</v>
      </c>
      <c r="I619">
        <v>101462</v>
      </c>
      <c r="J619">
        <v>6702285.7000000002</v>
      </c>
      <c r="K619" s="3">
        <v>43770</v>
      </c>
      <c r="L619">
        <v>383</v>
      </c>
      <c r="M619" t="s">
        <v>1781</v>
      </c>
      <c r="N619"/>
    </row>
    <row r="620" spans="1:14">
      <c r="A620" t="s">
        <v>261</v>
      </c>
      <c r="B620" t="s">
        <v>837</v>
      </c>
      <c r="C620">
        <v>102.85</v>
      </c>
      <c r="D620">
        <v>105.85</v>
      </c>
      <c r="E620">
        <v>101.8</v>
      </c>
      <c r="F620">
        <v>105.85</v>
      </c>
      <c r="G620">
        <v>105.85</v>
      </c>
      <c r="H620">
        <v>100.85</v>
      </c>
      <c r="I620">
        <v>259644</v>
      </c>
      <c r="J620">
        <v>27240807.449999999</v>
      </c>
      <c r="K620" s="3">
        <v>43770</v>
      </c>
      <c r="L620">
        <v>1290</v>
      </c>
      <c r="M620" t="s">
        <v>1782</v>
      </c>
      <c r="N620"/>
    </row>
    <row r="621" spans="1:14">
      <c r="A621" t="s">
        <v>1783</v>
      </c>
      <c r="B621" t="s">
        <v>837</v>
      </c>
      <c r="C621">
        <v>156.80000000000001</v>
      </c>
      <c r="D621">
        <v>163.99</v>
      </c>
      <c r="E621">
        <v>152</v>
      </c>
      <c r="F621">
        <v>157.44999999999999</v>
      </c>
      <c r="G621">
        <v>157.52000000000001</v>
      </c>
      <c r="H621">
        <v>157.34</v>
      </c>
      <c r="I621">
        <v>754</v>
      </c>
      <c r="J621">
        <v>118227.66</v>
      </c>
      <c r="K621" s="3">
        <v>43770</v>
      </c>
      <c r="L621">
        <v>40</v>
      </c>
      <c r="M621" t="s">
        <v>1784</v>
      </c>
      <c r="N621"/>
    </row>
    <row r="622" spans="1:14">
      <c r="A622" t="s">
        <v>1785</v>
      </c>
      <c r="B622" t="s">
        <v>837</v>
      </c>
      <c r="C622">
        <v>36.4</v>
      </c>
      <c r="D622">
        <v>36.520000000000003</v>
      </c>
      <c r="E622">
        <v>36.25</v>
      </c>
      <c r="F622">
        <v>36.4</v>
      </c>
      <c r="G622">
        <v>36.31</v>
      </c>
      <c r="H622">
        <v>36.409999999999997</v>
      </c>
      <c r="I622">
        <v>1326241</v>
      </c>
      <c r="J622">
        <v>48305850.229999997</v>
      </c>
      <c r="K622" s="3">
        <v>43770</v>
      </c>
      <c r="L622">
        <v>5121</v>
      </c>
      <c r="M622" t="s">
        <v>1786</v>
      </c>
      <c r="N622"/>
    </row>
    <row r="623" spans="1:14">
      <c r="A623" t="s">
        <v>119</v>
      </c>
      <c r="B623" t="s">
        <v>837</v>
      </c>
      <c r="C623">
        <v>466.65</v>
      </c>
      <c r="D623">
        <v>466.95</v>
      </c>
      <c r="E623">
        <v>460.5</v>
      </c>
      <c r="F623">
        <v>462.25</v>
      </c>
      <c r="G623">
        <v>462.9</v>
      </c>
      <c r="H623">
        <v>463.05</v>
      </c>
      <c r="I623">
        <v>13522994</v>
      </c>
      <c r="J623">
        <v>6272808818.1000004</v>
      </c>
      <c r="K623" s="3">
        <v>43770</v>
      </c>
      <c r="L623">
        <v>117030</v>
      </c>
      <c r="M623" t="s">
        <v>1787</v>
      </c>
      <c r="N623"/>
    </row>
    <row r="624" spans="1:14">
      <c r="A624" t="s">
        <v>1788</v>
      </c>
      <c r="B624" t="s">
        <v>837</v>
      </c>
      <c r="C624">
        <v>307.32</v>
      </c>
      <c r="D624">
        <v>307.32</v>
      </c>
      <c r="E624">
        <v>301.29000000000002</v>
      </c>
      <c r="F624">
        <v>303.49</v>
      </c>
      <c r="G624">
        <v>304</v>
      </c>
      <c r="H624">
        <v>300.58</v>
      </c>
      <c r="I624">
        <v>7212</v>
      </c>
      <c r="J624">
        <v>2186263.7200000002</v>
      </c>
      <c r="K624" s="3">
        <v>43770</v>
      </c>
      <c r="L624">
        <v>97</v>
      </c>
      <c r="M624" t="s">
        <v>1789</v>
      </c>
      <c r="N624"/>
    </row>
    <row r="625" spans="1:14">
      <c r="A625" t="s">
        <v>1790</v>
      </c>
      <c r="B625" t="s">
        <v>837</v>
      </c>
      <c r="C625">
        <v>166.58</v>
      </c>
      <c r="D625">
        <v>167.8</v>
      </c>
      <c r="E625">
        <v>166.07</v>
      </c>
      <c r="F625">
        <v>167.8</v>
      </c>
      <c r="G625">
        <v>167.8</v>
      </c>
      <c r="H625">
        <v>166.48</v>
      </c>
      <c r="I625">
        <v>901</v>
      </c>
      <c r="J625">
        <v>150899.17000000001</v>
      </c>
      <c r="K625" s="3">
        <v>43770</v>
      </c>
      <c r="L625">
        <v>18</v>
      </c>
      <c r="M625" t="s">
        <v>1791</v>
      </c>
      <c r="N625"/>
    </row>
    <row r="626" spans="1:14">
      <c r="A626" t="s">
        <v>259</v>
      </c>
      <c r="B626" t="s">
        <v>837</v>
      </c>
      <c r="C626">
        <v>1343</v>
      </c>
      <c r="D626">
        <v>1351.9</v>
      </c>
      <c r="E626">
        <v>1316.4</v>
      </c>
      <c r="F626">
        <v>1343.35</v>
      </c>
      <c r="G626">
        <v>1343</v>
      </c>
      <c r="H626">
        <v>1342.8</v>
      </c>
      <c r="I626">
        <v>330121</v>
      </c>
      <c r="J626">
        <v>440874902.10000002</v>
      </c>
      <c r="K626" s="3">
        <v>43770</v>
      </c>
      <c r="L626">
        <v>23686</v>
      </c>
      <c r="M626" t="s">
        <v>1792</v>
      </c>
      <c r="N626"/>
    </row>
    <row r="627" spans="1:14">
      <c r="A627" t="s">
        <v>1793</v>
      </c>
      <c r="B627" t="s">
        <v>837</v>
      </c>
      <c r="C627">
        <v>34.549999999999997</v>
      </c>
      <c r="D627">
        <v>36.1</v>
      </c>
      <c r="E627">
        <v>34.549999999999997</v>
      </c>
      <c r="F627">
        <v>35.049999999999997</v>
      </c>
      <c r="G627">
        <v>35.1</v>
      </c>
      <c r="H627">
        <v>34.9</v>
      </c>
      <c r="I627">
        <v>20354</v>
      </c>
      <c r="J627">
        <v>712885.85</v>
      </c>
      <c r="K627" s="3">
        <v>43770</v>
      </c>
      <c r="L627">
        <v>353</v>
      </c>
      <c r="M627" t="s">
        <v>1794</v>
      </c>
      <c r="N627"/>
    </row>
    <row r="628" spans="1:14">
      <c r="A628" t="s">
        <v>1795</v>
      </c>
      <c r="B628" t="s">
        <v>837</v>
      </c>
      <c r="C628">
        <v>999.99</v>
      </c>
      <c r="D628">
        <v>1000</v>
      </c>
      <c r="E628">
        <v>999.99</v>
      </c>
      <c r="F628">
        <v>999.99</v>
      </c>
      <c r="G628">
        <v>1000</v>
      </c>
      <c r="H628">
        <v>999.99</v>
      </c>
      <c r="I628">
        <v>23063</v>
      </c>
      <c r="J628">
        <v>23062977.66</v>
      </c>
      <c r="K628" s="3">
        <v>43770</v>
      </c>
      <c r="L628">
        <v>34</v>
      </c>
      <c r="M628" t="s">
        <v>1796</v>
      </c>
      <c r="N628"/>
    </row>
    <row r="629" spans="1:14">
      <c r="A629" t="s">
        <v>1797</v>
      </c>
      <c r="B629" t="s">
        <v>837</v>
      </c>
      <c r="C629">
        <v>95.9</v>
      </c>
      <c r="D629">
        <v>95.9</v>
      </c>
      <c r="E629">
        <v>93.58</v>
      </c>
      <c r="F629">
        <v>94.02</v>
      </c>
      <c r="G629">
        <v>94.09</v>
      </c>
      <c r="H629">
        <v>94.04</v>
      </c>
      <c r="I629">
        <v>275765</v>
      </c>
      <c r="J629">
        <v>25973912.670000002</v>
      </c>
      <c r="K629" s="3">
        <v>43770</v>
      </c>
      <c r="L629">
        <v>120</v>
      </c>
      <c r="M629" t="s">
        <v>1798</v>
      </c>
      <c r="N629"/>
    </row>
    <row r="630" spans="1:14">
      <c r="A630" t="s">
        <v>1799</v>
      </c>
      <c r="B630" t="s">
        <v>837</v>
      </c>
      <c r="C630">
        <v>66.150000000000006</v>
      </c>
      <c r="D630">
        <v>66.150000000000006</v>
      </c>
      <c r="E630">
        <v>63.01</v>
      </c>
      <c r="F630">
        <v>65.180000000000007</v>
      </c>
      <c r="G630">
        <v>65.17</v>
      </c>
      <c r="H630">
        <v>64.77</v>
      </c>
      <c r="I630">
        <v>43128</v>
      </c>
      <c r="J630">
        <v>2795944.73</v>
      </c>
      <c r="K630" s="3">
        <v>43770</v>
      </c>
      <c r="L630">
        <v>142</v>
      </c>
      <c r="M630" t="s">
        <v>1800</v>
      </c>
      <c r="N630"/>
    </row>
    <row r="631" spans="1:14">
      <c r="A631" t="s">
        <v>1801</v>
      </c>
      <c r="B631" t="s">
        <v>837</v>
      </c>
      <c r="C631">
        <v>124</v>
      </c>
      <c r="D631">
        <v>129.5</v>
      </c>
      <c r="E631">
        <v>124</v>
      </c>
      <c r="F631">
        <v>129.11000000000001</v>
      </c>
      <c r="G631">
        <v>129.30000000000001</v>
      </c>
      <c r="H631">
        <v>128.87</v>
      </c>
      <c r="I631">
        <v>1438</v>
      </c>
      <c r="J631">
        <v>185600.95</v>
      </c>
      <c r="K631" s="3">
        <v>43770</v>
      </c>
      <c r="L631">
        <v>24</v>
      </c>
      <c r="M631" t="s">
        <v>1802</v>
      </c>
      <c r="N631"/>
    </row>
    <row r="632" spans="1:14">
      <c r="A632" t="s">
        <v>1803</v>
      </c>
      <c r="B632" t="s">
        <v>837</v>
      </c>
      <c r="C632">
        <v>127</v>
      </c>
      <c r="D632">
        <v>127</v>
      </c>
      <c r="E632">
        <v>123.51</v>
      </c>
      <c r="F632">
        <v>125.4</v>
      </c>
      <c r="G632">
        <v>125.17</v>
      </c>
      <c r="H632">
        <v>124.88</v>
      </c>
      <c r="I632">
        <v>153242</v>
      </c>
      <c r="J632">
        <v>19211093.23</v>
      </c>
      <c r="K632" s="3">
        <v>43770</v>
      </c>
      <c r="L632">
        <v>4613</v>
      </c>
      <c r="M632" t="s">
        <v>1804</v>
      </c>
      <c r="N632"/>
    </row>
    <row r="633" spans="1:14">
      <c r="A633" t="s">
        <v>1805</v>
      </c>
      <c r="B633" t="s">
        <v>837</v>
      </c>
      <c r="C633">
        <v>59.2</v>
      </c>
      <c r="D633">
        <v>59.2</v>
      </c>
      <c r="E633">
        <v>57.63</v>
      </c>
      <c r="F633">
        <v>57.96</v>
      </c>
      <c r="G633">
        <v>58.11</v>
      </c>
      <c r="H633">
        <v>58.27</v>
      </c>
      <c r="I633">
        <v>4333</v>
      </c>
      <c r="J633">
        <v>250990.28</v>
      </c>
      <c r="K633" s="3">
        <v>43770</v>
      </c>
      <c r="L633">
        <v>157</v>
      </c>
      <c r="M633" t="s">
        <v>1806</v>
      </c>
      <c r="N633"/>
    </row>
    <row r="634" spans="1:14" hidden="1">
      <c r="A634" t="s">
        <v>1807</v>
      </c>
      <c r="B634" t="s">
        <v>837</v>
      </c>
      <c r="C634">
        <v>29.75</v>
      </c>
      <c r="D634">
        <v>29.75</v>
      </c>
      <c r="E634">
        <v>28.6</v>
      </c>
      <c r="F634">
        <v>28.86</v>
      </c>
      <c r="G634">
        <v>28.86</v>
      </c>
      <c r="H634">
        <v>29.09</v>
      </c>
      <c r="I634">
        <v>3617008</v>
      </c>
      <c r="J634">
        <v>104571816.54000001</v>
      </c>
      <c r="K634" s="3">
        <v>43770</v>
      </c>
      <c r="L634">
        <v>368</v>
      </c>
      <c r="M634" t="s">
        <v>1808</v>
      </c>
      <c r="N634"/>
    </row>
    <row r="635" spans="1:14">
      <c r="A635" t="s">
        <v>120</v>
      </c>
      <c r="B635" t="s">
        <v>837</v>
      </c>
      <c r="C635">
        <v>512.9</v>
      </c>
      <c r="D635">
        <v>522.75</v>
      </c>
      <c r="E635">
        <v>506.5</v>
      </c>
      <c r="F635">
        <v>508.65</v>
      </c>
      <c r="G635">
        <v>508.05</v>
      </c>
      <c r="H635">
        <v>510.45</v>
      </c>
      <c r="I635">
        <v>2808012</v>
      </c>
      <c r="J635">
        <v>1439658581.45</v>
      </c>
      <c r="K635" s="3">
        <v>43770</v>
      </c>
      <c r="L635">
        <v>74291</v>
      </c>
      <c r="M635" t="s">
        <v>1809</v>
      </c>
      <c r="N635"/>
    </row>
    <row r="636" spans="1:14">
      <c r="A636" t="s">
        <v>1810</v>
      </c>
      <c r="B636" t="s">
        <v>837</v>
      </c>
      <c r="C636">
        <v>426.94</v>
      </c>
      <c r="D636">
        <v>429.61</v>
      </c>
      <c r="E636">
        <v>425.14</v>
      </c>
      <c r="F636">
        <v>426.6</v>
      </c>
      <c r="G636">
        <v>426.67</v>
      </c>
      <c r="H636">
        <v>427.95</v>
      </c>
      <c r="I636">
        <v>651</v>
      </c>
      <c r="J636">
        <v>277878.51</v>
      </c>
      <c r="K636" s="3">
        <v>43770</v>
      </c>
      <c r="L636">
        <v>28</v>
      </c>
      <c r="M636" t="s">
        <v>1811</v>
      </c>
      <c r="N636"/>
    </row>
    <row r="637" spans="1:14">
      <c r="A637" t="s">
        <v>1812</v>
      </c>
      <c r="B637" t="s">
        <v>837</v>
      </c>
      <c r="C637">
        <v>45.05</v>
      </c>
      <c r="D637">
        <v>46.8</v>
      </c>
      <c r="E637">
        <v>44.4</v>
      </c>
      <c r="F637">
        <v>45.2</v>
      </c>
      <c r="G637">
        <v>45.35</v>
      </c>
      <c r="H637">
        <v>46.15</v>
      </c>
      <c r="I637">
        <v>139436</v>
      </c>
      <c r="J637">
        <v>6317149.6500000004</v>
      </c>
      <c r="K637" s="3">
        <v>43770</v>
      </c>
      <c r="L637">
        <v>597</v>
      </c>
      <c r="M637" t="s">
        <v>1813</v>
      </c>
      <c r="N637"/>
    </row>
    <row r="638" spans="1:14">
      <c r="A638" t="s">
        <v>413</v>
      </c>
      <c r="B638" t="s">
        <v>837</v>
      </c>
      <c r="C638">
        <v>2615</v>
      </c>
      <c r="D638">
        <v>2787.75</v>
      </c>
      <c r="E638">
        <v>2600</v>
      </c>
      <c r="F638">
        <v>2748.35</v>
      </c>
      <c r="G638">
        <v>2740.3</v>
      </c>
      <c r="H638">
        <v>2588.0500000000002</v>
      </c>
      <c r="I638">
        <v>1541</v>
      </c>
      <c r="J638">
        <v>4146491.05</v>
      </c>
      <c r="K638" s="3">
        <v>43770</v>
      </c>
      <c r="L638">
        <v>619</v>
      </c>
      <c r="M638" t="s">
        <v>1814</v>
      </c>
      <c r="N638"/>
    </row>
    <row r="639" spans="1:14">
      <c r="A639" t="s">
        <v>260</v>
      </c>
      <c r="B639" t="s">
        <v>837</v>
      </c>
      <c r="C639">
        <v>33.35</v>
      </c>
      <c r="D639">
        <v>34.6</v>
      </c>
      <c r="E639">
        <v>33.200000000000003</v>
      </c>
      <c r="F639">
        <v>33.9</v>
      </c>
      <c r="G639">
        <v>33.950000000000003</v>
      </c>
      <c r="H639">
        <v>33.200000000000003</v>
      </c>
      <c r="I639">
        <v>2532227</v>
      </c>
      <c r="J639">
        <v>86205623.400000006</v>
      </c>
      <c r="K639" s="3">
        <v>43770</v>
      </c>
      <c r="L639">
        <v>6861</v>
      </c>
      <c r="M639" t="s">
        <v>1815</v>
      </c>
      <c r="N639"/>
    </row>
    <row r="640" spans="1:14">
      <c r="A640" t="s">
        <v>3503</v>
      </c>
      <c r="B640" t="s">
        <v>837</v>
      </c>
      <c r="C640">
        <v>3598</v>
      </c>
      <c r="D640">
        <v>3598</v>
      </c>
      <c r="E640">
        <v>3533</v>
      </c>
      <c r="F640">
        <v>3551.4</v>
      </c>
      <c r="G640">
        <v>3551.4</v>
      </c>
      <c r="H640">
        <v>3530</v>
      </c>
      <c r="I640">
        <v>199</v>
      </c>
      <c r="J640">
        <v>706316.80000000005</v>
      </c>
      <c r="K640" s="3">
        <v>43770</v>
      </c>
      <c r="L640">
        <v>22</v>
      </c>
      <c r="M640" t="s">
        <v>3504</v>
      </c>
      <c r="N640"/>
    </row>
    <row r="641" spans="1:14">
      <c r="A641" t="s">
        <v>121</v>
      </c>
      <c r="B641" t="s">
        <v>837</v>
      </c>
      <c r="C641">
        <v>3.85</v>
      </c>
      <c r="D641">
        <v>4.8</v>
      </c>
      <c r="E641">
        <v>3.65</v>
      </c>
      <c r="F641">
        <v>4.3</v>
      </c>
      <c r="G641">
        <v>4.2</v>
      </c>
      <c r="H641">
        <v>3.9</v>
      </c>
      <c r="I641">
        <v>794271990</v>
      </c>
      <c r="J641">
        <v>3470840071.1500001</v>
      </c>
      <c r="K641" s="3">
        <v>43770</v>
      </c>
      <c r="L641">
        <v>213969</v>
      </c>
      <c r="M641" t="s">
        <v>1816</v>
      </c>
      <c r="N641"/>
    </row>
    <row r="642" spans="1:14">
      <c r="A642" t="s">
        <v>414</v>
      </c>
      <c r="B642" t="s">
        <v>837</v>
      </c>
      <c r="C642">
        <v>35.5</v>
      </c>
      <c r="D642">
        <v>36.25</v>
      </c>
      <c r="E642">
        <v>35.1</v>
      </c>
      <c r="F642">
        <v>35.299999999999997</v>
      </c>
      <c r="G642">
        <v>35.299999999999997</v>
      </c>
      <c r="H642">
        <v>35.049999999999997</v>
      </c>
      <c r="I642">
        <v>1079241</v>
      </c>
      <c r="J642">
        <v>38353049.200000003</v>
      </c>
      <c r="K642" s="3">
        <v>43770</v>
      </c>
      <c r="L642">
        <v>4639</v>
      </c>
      <c r="M642" t="s">
        <v>1817</v>
      </c>
      <c r="N642"/>
    </row>
    <row r="643" spans="1:14">
      <c r="A643" t="s">
        <v>122</v>
      </c>
      <c r="B643" t="s">
        <v>837</v>
      </c>
      <c r="C643">
        <v>44.55</v>
      </c>
      <c r="D643">
        <v>45.4</v>
      </c>
      <c r="E643">
        <v>43.75</v>
      </c>
      <c r="F643">
        <v>43.9</v>
      </c>
      <c r="G643">
        <v>43.9</v>
      </c>
      <c r="H643">
        <v>44.65</v>
      </c>
      <c r="I643">
        <v>18990697</v>
      </c>
      <c r="J643">
        <v>846072712.70000005</v>
      </c>
      <c r="K643" s="3">
        <v>43770</v>
      </c>
      <c r="L643">
        <v>34071</v>
      </c>
      <c r="M643" t="s">
        <v>1818</v>
      </c>
      <c r="N643"/>
    </row>
    <row r="644" spans="1:14" hidden="1">
      <c r="A644" t="s">
        <v>3527</v>
      </c>
      <c r="B644" t="s">
        <v>837</v>
      </c>
      <c r="C644">
        <v>123.99</v>
      </c>
      <c r="D644">
        <v>124</v>
      </c>
      <c r="E644">
        <v>120</v>
      </c>
      <c r="F644">
        <v>123.82</v>
      </c>
      <c r="G644">
        <v>123.9</v>
      </c>
      <c r="H644">
        <v>122.5</v>
      </c>
      <c r="I644">
        <v>33</v>
      </c>
      <c r="J644">
        <v>4086.2</v>
      </c>
      <c r="K644" s="3">
        <v>43770</v>
      </c>
      <c r="L644">
        <v>8</v>
      </c>
      <c r="M644" t="s">
        <v>3528</v>
      </c>
      <c r="N644"/>
    </row>
    <row r="645" spans="1:14">
      <c r="A645" t="s">
        <v>426</v>
      </c>
      <c r="B645" t="s">
        <v>837</v>
      </c>
      <c r="C645">
        <v>144.05000000000001</v>
      </c>
      <c r="D645">
        <v>149</v>
      </c>
      <c r="E645">
        <v>140.05000000000001</v>
      </c>
      <c r="F645">
        <v>144.80000000000001</v>
      </c>
      <c r="G645">
        <v>145</v>
      </c>
      <c r="H645">
        <v>144.94999999999999</v>
      </c>
      <c r="I645">
        <v>859643</v>
      </c>
      <c r="J645">
        <v>124915318.95</v>
      </c>
      <c r="K645" s="3">
        <v>43770</v>
      </c>
      <c r="L645">
        <v>5920</v>
      </c>
      <c r="M645" t="s">
        <v>1819</v>
      </c>
      <c r="N645"/>
    </row>
    <row r="646" spans="1:14">
      <c r="A646" t="s">
        <v>1820</v>
      </c>
      <c r="B646" t="s">
        <v>837</v>
      </c>
      <c r="C646">
        <v>460</v>
      </c>
      <c r="D646">
        <v>460.05</v>
      </c>
      <c r="E646">
        <v>431.25</v>
      </c>
      <c r="F646">
        <v>441.25</v>
      </c>
      <c r="G646">
        <v>437</v>
      </c>
      <c r="H646">
        <v>459.25</v>
      </c>
      <c r="I646">
        <v>17559</v>
      </c>
      <c r="J646">
        <v>7823058.3499999996</v>
      </c>
      <c r="K646" s="3">
        <v>43770</v>
      </c>
      <c r="L646">
        <v>1195</v>
      </c>
      <c r="M646" t="s">
        <v>1821</v>
      </c>
      <c r="N646"/>
    </row>
    <row r="647" spans="1:14">
      <c r="A647" t="s">
        <v>415</v>
      </c>
      <c r="B647" t="s">
        <v>837</v>
      </c>
      <c r="C647">
        <v>800</v>
      </c>
      <c r="D647">
        <v>800</v>
      </c>
      <c r="E647">
        <v>755.5</v>
      </c>
      <c r="F647">
        <v>760.9</v>
      </c>
      <c r="G647">
        <v>772</v>
      </c>
      <c r="H647">
        <v>775.8</v>
      </c>
      <c r="I647">
        <v>24308</v>
      </c>
      <c r="J647">
        <v>18849233.75</v>
      </c>
      <c r="K647" s="3">
        <v>43770</v>
      </c>
      <c r="L647">
        <v>1882</v>
      </c>
      <c r="M647" t="s">
        <v>1822</v>
      </c>
      <c r="N647"/>
    </row>
    <row r="648" spans="1:14">
      <c r="A648" t="s">
        <v>416</v>
      </c>
      <c r="B648" t="s">
        <v>837</v>
      </c>
      <c r="C648">
        <v>7.25</v>
      </c>
      <c r="D648">
        <v>8.75</v>
      </c>
      <c r="E648">
        <v>7.25</v>
      </c>
      <c r="F648">
        <v>8.75</v>
      </c>
      <c r="G648">
        <v>8.75</v>
      </c>
      <c r="H648">
        <v>7.3</v>
      </c>
      <c r="I648">
        <v>11355287</v>
      </c>
      <c r="J648">
        <v>94258296.599999994</v>
      </c>
      <c r="K648" s="3">
        <v>43770</v>
      </c>
      <c r="L648">
        <v>9475</v>
      </c>
      <c r="M648" t="s">
        <v>1823</v>
      </c>
      <c r="N648"/>
    </row>
    <row r="649" spans="1:14">
      <c r="A649" t="s">
        <v>1824</v>
      </c>
      <c r="B649" t="s">
        <v>837</v>
      </c>
      <c r="C649">
        <v>154.25</v>
      </c>
      <c r="D649">
        <v>168.7</v>
      </c>
      <c r="E649">
        <v>154</v>
      </c>
      <c r="F649">
        <v>158.1</v>
      </c>
      <c r="G649">
        <v>160</v>
      </c>
      <c r="H649">
        <v>156.25</v>
      </c>
      <c r="I649">
        <v>2458</v>
      </c>
      <c r="J649">
        <v>391371.55</v>
      </c>
      <c r="K649" s="3">
        <v>43770</v>
      </c>
      <c r="L649">
        <v>220</v>
      </c>
      <c r="M649" t="s">
        <v>1825</v>
      </c>
      <c r="N649"/>
    </row>
    <row r="650" spans="1:14">
      <c r="A650" t="s">
        <v>1826</v>
      </c>
      <c r="B650" t="s">
        <v>837</v>
      </c>
      <c r="C650">
        <v>238.9</v>
      </c>
      <c r="D650">
        <v>258</v>
      </c>
      <c r="E650">
        <v>238.55</v>
      </c>
      <c r="F650">
        <v>248.4</v>
      </c>
      <c r="G650">
        <v>250</v>
      </c>
      <c r="H650">
        <v>237.7</v>
      </c>
      <c r="I650">
        <v>216916</v>
      </c>
      <c r="J650">
        <v>54415855.149999999</v>
      </c>
      <c r="K650" s="3">
        <v>43770</v>
      </c>
      <c r="L650">
        <v>6040</v>
      </c>
      <c r="M650" t="s">
        <v>1827</v>
      </c>
      <c r="N650"/>
    </row>
    <row r="651" spans="1:14">
      <c r="A651" t="s">
        <v>123</v>
      </c>
      <c r="B651" t="s">
        <v>837</v>
      </c>
      <c r="C651">
        <v>391.75</v>
      </c>
      <c r="D651">
        <v>395.45</v>
      </c>
      <c r="E651">
        <v>390</v>
      </c>
      <c r="F651">
        <v>392.45</v>
      </c>
      <c r="G651">
        <v>393.65</v>
      </c>
      <c r="H651">
        <v>391.55</v>
      </c>
      <c r="I651">
        <v>939743</v>
      </c>
      <c r="J651">
        <v>368918918</v>
      </c>
      <c r="K651" s="3">
        <v>43770</v>
      </c>
      <c r="L651">
        <v>14830</v>
      </c>
      <c r="M651" t="s">
        <v>1828</v>
      </c>
      <c r="N651"/>
    </row>
    <row r="652" spans="1:14">
      <c r="A652" t="s">
        <v>1829</v>
      </c>
      <c r="B652" t="s">
        <v>837</v>
      </c>
      <c r="C652">
        <v>158.05000000000001</v>
      </c>
      <c r="D652">
        <v>161.1</v>
      </c>
      <c r="E652">
        <v>154</v>
      </c>
      <c r="F652">
        <v>157.55000000000001</v>
      </c>
      <c r="G652">
        <v>157.5</v>
      </c>
      <c r="H652">
        <v>160.19999999999999</v>
      </c>
      <c r="I652">
        <v>30526</v>
      </c>
      <c r="J652">
        <v>4797976.95</v>
      </c>
      <c r="K652" s="3">
        <v>43770</v>
      </c>
      <c r="L652">
        <v>767</v>
      </c>
      <c r="M652" t="s">
        <v>1830</v>
      </c>
      <c r="N652"/>
    </row>
    <row r="653" spans="1:14">
      <c r="A653" t="s">
        <v>417</v>
      </c>
      <c r="B653" t="s">
        <v>837</v>
      </c>
      <c r="C653">
        <v>114.15</v>
      </c>
      <c r="D653">
        <v>120.1</v>
      </c>
      <c r="E653">
        <v>114.05</v>
      </c>
      <c r="F653">
        <v>118</v>
      </c>
      <c r="G653">
        <v>118.5</v>
      </c>
      <c r="H653">
        <v>114</v>
      </c>
      <c r="I653">
        <v>167386</v>
      </c>
      <c r="J653">
        <v>19710986.350000001</v>
      </c>
      <c r="K653" s="3">
        <v>43770</v>
      </c>
      <c r="L653">
        <v>2001</v>
      </c>
      <c r="M653" t="s">
        <v>1831</v>
      </c>
      <c r="N653"/>
    </row>
    <row r="654" spans="1:14">
      <c r="A654" t="s">
        <v>1832</v>
      </c>
      <c r="B654" t="s">
        <v>837</v>
      </c>
      <c r="C654">
        <v>29.6</v>
      </c>
      <c r="D654">
        <v>29.6</v>
      </c>
      <c r="E654">
        <v>28.55</v>
      </c>
      <c r="F654">
        <v>29.1</v>
      </c>
      <c r="G654">
        <v>28.7</v>
      </c>
      <c r="H654">
        <v>29.7</v>
      </c>
      <c r="I654">
        <v>180990</v>
      </c>
      <c r="J654">
        <v>5252776.45</v>
      </c>
      <c r="K654" s="3">
        <v>43770</v>
      </c>
      <c r="L654">
        <v>1597</v>
      </c>
      <c r="M654" t="s">
        <v>1833</v>
      </c>
      <c r="N654"/>
    </row>
    <row r="655" spans="1:14">
      <c r="A655" t="s">
        <v>1834</v>
      </c>
      <c r="B655" t="s">
        <v>837</v>
      </c>
      <c r="C655">
        <v>1325</v>
      </c>
      <c r="D655">
        <v>1339</v>
      </c>
      <c r="E655">
        <v>1321.1</v>
      </c>
      <c r="F655">
        <v>1331.15</v>
      </c>
      <c r="G655">
        <v>1321.1</v>
      </c>
      <c r="H655">
        <v>1327.45</v>
      </c>
      <c r="I655">
        <v>24054</v>
      </c>
      <c r="J655">
        <v>31961363.699999999</v>
      </c>
      <c r="K655" s="3">
        <v>43770</v>
      </c>
      <c r="L655">
        <v>4805</v>
      </c>
      <c r="M655" t="s">
        <v>1835</v>
      </c>
      <c r="N655"/>
    </row>
    <row r="656" spans="1:14">
      <c r="A656" t="s">
        <v>3569</v>
      </c>
      <c r="B656" t="s">
        <v>856</v>
      </c>
      <c r="C656">
        <v>60.05</v>
      </c>
      <c r="D656">
        <v>64</v>
      </c>
      <c r="E656">
        <v>60</v>
      </c>
      <c r="F656">
        <v>64</v>
      </c>
      <c r="G656">
        <v>64</v>
      </c>
      <c r="H656">
        <v>61.05</v>
      </c>
      <c r="I656">
        <v>213</v>
      </c>
      <c r="J656">
        <v>12857</v>
      </c>
      <c r="K656" s="3">
        <v>43770</v>
      </c>
      <c r="L656">
        <v>4</v>
      </c>
      <c r="M656" t="s">
        <v>3570</v>
      </c>
      <c r="N656"/>
    </row>
    <row r="657" spans="1:14">
      <c r="A657" t="s">
        <v>1836</v>
      </c>
      <c r="B657" t="s">
        <v>837</v>
      </c>
      <c r="C657">
        <v>185.8</v>
      </c>
      <c r="D657">
        <v>186</v>
      </c>
      <c r="E657">
        <v>179.65</v>
      </c>
      <c r="F657">
        <v>184.3</v>
      </c>
      <c r="G657">
        <v>185.05</v>
      </c>
      <c r="H657">
        <v>183.1</v>
      </c>
      <c r="I657">
        <v>26179</v>
      </c>
      <c r="J657">
        <v>4797585.0999999996</v>
      </c>
      <c r="K657" s="3">
        <v>43770</v>
      </c>
      <c r="L657">
        <v>425</v>
      </c>
      <c r="M657" t="s">
        <v>1837</v>
      </c>
      <c r="N657"/>
    </row>
    <row r="658" spans="1:14">
      <c r="A658" t="s">
        <v>1838</v>
      </c>
      <c r="B658" t="s">
        <v>837</v>
      </c>
      <c r="C658">
        <v>684.75</v>
      </c>
      <c r="D658">
        <v>684.75</v>
      </c>
      <c r="E658">
        <v>657</v>
      </c>
      <c r="F658">
        <v>660.95</v>
      </c>
      <c r="G658">
        <v>660</v>
      </c>
      <c r="H658">
        <v>672.95</v>
      </c>
      <c r="I658">
        <v>1384</v>
      </c>
      <c r="J658">
        <v>920673.5</v>
      </c>
      <c r="K658" s="3">
        <v>43770</v>
      </c>
      <c r="L658">
        <v>177</v>
      </c>
      <c r="M658" t="s">
        <v>1839</v>
      </c>
      <c r="N658"/>
    </row>
    <row r="659" spans="1:14">
      <c r="A659" t="s">
        <v>3505</v>
      </c>
      <c r="B659" t="s">
        <v>856</v>
      </c>
      <c r="C659">
        <v>0.35</v>
      </c>
      <c r="D659">
        <v>0.35</v>
      </c>
      <c r="E659">
        <v>0.3</v>
      </c>
      <c r="F659">
        <v>0.35</v>
      </c>
      <c r="G659">
        <v>0.35</v>
      </c>
      <c r="H659">
        <v>0.35</v>
      </c>
      <c r="I659">
        <v>2354</v>
      </c>
      <c r="J659">
        <v>722.45</v>
      </c>
      <c r="K659" s="3">
        <v>43770</v>
      </c>
      <c r="L659">
        <v>8</v>
      </c>
      <c r="M659" t="s">
        <v>3506</v>
      </c>
      <c r="N659"/>
    </row>
    <row r="660" spans="1:14">
      <c r="A660" t="s">
        <v>1840</v>
      </c>
      <c r="B660" t="s">
        <v>837</v>
      </c>
      <c r="C660">
        <v>8.65</v>
      </c>
      <c r="D660">
        <v>8.6999999999999993</v>
      </c>
      <c r="E660">
        <v>8.1</v>
      </c>
      <c r="F660">
        <v>8.3000000000000007</v>
      </c>
      <c r="G660">
        <v>8.3000000000000007</v>
      </c>
      <c r="H660">
        <v>8.1999999999999993</v>
      </c>
      <c r="I660">
        <v>71427</v>
      </c>
      <c r="J660">
        <v>604024.85</v>
      </c>
      <c r="K660" s="3">
        <v>43770</v>
      </c>
      <c r="L660">
        <v>317</v>
      </c>
      <c r="M660" t="s">
        <v>1841</v>
      </c>
      <c r="N660"/>
    </row>
    <row r="661" spans="1:14">
      <c r="A661" t="s">
        <v>263</v>
      </c>
      <c r="B661" t="s">
        <v>837</v>
      </c>
      <c r="C661">
        <v>152.85</v>
      </c>
      <c r="D661">
        <v>154.35</v>
      </c>
      <c r="E661">
        <v>150.5</v>
      </c>
      <c r="F661">
        <v>151.1</v>
      </c>
      <c r="G661">
        <v>150.80000000000001</v>
      </c>
      <c r="H661">
        <v>152</v>
      </c>
      <c r="I661">
        <v>1124427</v>
      </c>
      <c r="J661">
        <v>171285056.05000001</v>
      </c>
      <c r="K661" s="3">
        <v>43770</v>
      </c>
      <c r="L661">
        <v>8622</v>
      </c>
      <c r="M661" t="s">
        <v>1842</v>
      </c>
      <c r="N661"/>
    </row>
    <row r="662" spans="1:14">
      <c r="A662" t="s">
        <v>422</v>
      </c>
      <c r="B662" t="s">
        <v>837</v>
      </c>
      <c r="C662">
        <v>84.2</v>
      </c>
      <c r="D662">
        <v>85.2</v>
      </c>
      <c r="E662">
        <v>83.25</v>
      </c>
      <c r="F662">
        <v>84.45</v>
      </c>
      <c r="G662">
        <v>84.6</v>
      </c>
      <c r="H662">
        <v>83.85</v>
      </c>
      <c r="I662">
        <v>1417378</v>
      </c>
      <c r="J662">
        <v>119418689.25</v>
      </c>
      <c r="K662" s="3">
        <v>43770</v>
      </c>
      <c r="L662">
        <v>10973</v>
      </c>
      <c r="M662" t="s">
        <v>1843</v>
      </c>
      <c r="N662"/>
    </row>
    <row r="663" spans="1:14">
      <c r="A663" t="s">
        <v>1844</v>
      </c>
      <c r="B663" t="s">
        <v>837</v>
      </c>
      <c r="C663">
        <v>240.1</v>
      </c>
      <c r="D663">
        <v>249.95</v>
      </c>
      <c r="E663">
        <v>238</v>
      </c>
      <c r="F663">
        <v>239.65</v>
      </c>
      <c r="G663">
        <v>239.8</v>
      </c>
      <c r="H663">
        <v>227.5</v>
      </c>
      <c r="I663">
        <v>454594</v>
      </c>
      <c r="J663">
        <v>110585804</v>
      </c>
      <c r="K663" s="3">
        <v>43770</v>
      </c>
      <c r="L663">
        <v>9700</v>
      </c>
      <c r="M663" t="s">
        <v>1845</v>
      </c>
      <c r="N663"/>
    </row>
    <row r="664" spans="1:14">
      <c r="A664" t="s">
        <v>1846</v>
      </c>
      <c r="B664" t="s">
        <v>837</v>
      </c>
      <c r="C664">
        <v>1869.75</v>
      </c>
      <c r="D664">
        <v>1905</v>
      </c>
      <c r="E664">
        <v>1832.85</v>
      </c>
      <c r="F664">
        <v>1842.95</v>
      </c>
      <c r="G664">
        <v>1841</v>
      </c>
      <c r="H664">
        <v>1858.65</v>
      </c>
      <c r="I664">
        <v>32627</v>
      </c>
      <c r="J664">
        <v>60565216.200000003</v>
      </c>
      <c r="K664" s="3">
        <v>43770</v>
      </c>
      <c r="L664">
        <v>2829</v>
      </c>
      <c r="M664" t="s">
        <v>1847</v>
      </c>
      <c r="N664"/>
    </row>
    <row r="665" spans="1:14" hidden="1">
      <c r="A665" t="s">
        <v>262</v>
      </c>
      <c r="B665" t="s">
        <v>837</v>
      </c>
      <c r="C665">
        <v>133.80000000000001</v>
      </c>
      <c r="D665">
        <v>136</v>
      </c>
      <c r="E665">
        <v>131.15</v>
      </c>
      <c r="F665">
        <v>132.80000000000001</v>
      </c>
      <c r="G665">
        <v>132.75</v>
      </c>
      <c r="H665">
        <v>133</v>
      </c>
      <c r="I665">
        <v>1589292</v>
      </c>
      <c r="J665">
        <v>212532280.80000001</v>
      </c>
      <c r="K665" s="3">
        <v>43770</v>
      </c>
      <c r="L665">
        <v>16169</v>
      </c>
      <c r="M665" t="s">
        <v>1848</v>
      </c>
      <c r="N665"/>
    </row>
    <row r="666" spans="1:14">
      <c r="A666" t="s">
        <v>1849</v>
      </c>
      <c r="B666" t="s">
        <v>856</v>
      </c>
      <c r="C666">
        <v>103</v>
      </c>
      <c r="D666">
        <v>103</v>
      </c>
      <c r="E666">
        <v>98.1</v>
      </c>
      <c r="F666">
        <v>102</v>
      </c>
      <c r="G666">
        <v>102</v>
      </c>
      <c r="H666">
        <v>103.05</v>
      </c>
      <c r="I666">
        <v>180</v>
      </c>
      <c r="J666">
        <v>18181.5</v>
      </c>
      <c r="K666" s="3">
        <v>43770</v>
      </c>
      <c r="L666">
        <v>6</v>
      </c>
      <c r="M666" t="s">
        <v>1850</v>
      </c>
      <c r="N666"/>
    </row>
    <row r="667" spans="1:14">
      <c r="A667" t="s">
        <v>817</v>
      </c>
      <c r="B667" t="s">
        <v>837</v>
      </c>
      <c r="C667">
        <v>271</v>
      </c>
      <c r="D667">
        <v>273</v>
      </c>
      <c r="E667">
        <v>263</v>
      </c>
      <c r="F667">
        <v>266.10000000000002</v>
      </c>
      <c r="G667">
        <v>264.14999999999998</v>
      </c>
      <c r="H667">
        <v>271.3</v>
      </c>
      <c r="I667">
        <v>9361</v>
      </c>
      <c r="J667">
        <v>2497239.35</v>
      </c>
      <c r="K667" s="3">
        <v>43770</v>
      </c>
      <c r="L667">
        <v>406</v>
      </c>
      <c r="M667" t="s">
        <v>1851</v>
      </c>
      <c r="N667"/>
    </row>
    <row r="668" spans="1:14">
      <c r="A668" t="s">
        <v>124</v>
      </c>
      <c r="B668" t="s">
        <v>837</v>
      </c>
      <c r="C668">
        <v>1472.3</v>
      </c>
      <c r="D668">
        <v>1507.35</v>
      </c>
      <c r="E668">
        <v>1429</v>
      </c>
      <c r="F668">
        <v>1438.65</v>
      </c>
      <c r="G668">
        <v>1435.05</v>
      </c>
      <c r="H668">
        <v>1456.85</v>
      </c>
      <c r="I668">
        <v>4453395</v>
      </c>
      <c r="J668">
        <v>6534731984.3000002</v>
      </c>
      <c r="K668" s="3">
        <v>43770</v>
      </c>
      <c r="L668">
        <v>158728</v>
      </c>
      <c r="M668" t="s">
        <v>1852</v>
      </c>
      <c r="N668"/>
    </row>
    <row r="669" spans="1:14">
      <c r="A669" t="s">
        <v>1853</v>
      </c>
      <c r="B669" t="s">
        <v>837</v>
      </c>
      <c r="C669">
        <v>17.600000000000001</v>
      </c>
      <c r="D669">
        <v>17.600000000000001</v>
      </c>
      <c r="E669">
        <v>17.600000000000001</v>
      </c>
      <c r="F669">
        <v>17.600000000000001</v>
      </c>
      <c r="G669">
        <v>17.600000000000001</v>
      </c>
      <c r="H669">
        <v>16.8</v>
      </c>
      <c r="I669">
        <v>2545</v>
      </c>
      <c r="J669">
        <v>44792</v>
      </c>
      <c r="K669" s="3">
        <v>43770</v>
      </c>
      <c r="L669">
        <v>20</v>
      </c>
      <c r="M669" t="s">
        <v>1854</v>
      </c>
      <c r="N669"/>
    </row>
    <row r="670" spans="1:14">
      <c r="A670" t="s">
        <v>1855</v>
      </c>
      <c r="B670" t="s">
        <v>837</v>
      </c>
      <c r="C670">
        <v>342.5</v>
      </c>
      <c r="D670">
        <v>343.95</v>
      </c>
      <c r="E670">
        <v>336</v>
      </c>
      <c r="F670">
        <v>340.3</v>
      </c>
      <c r="G670">
        <v>340.5</v>
      </c>
      <c r="H670">
        <v>342.8</v>
      </c>
      <c r="I670">
        <v>7453</v>
      </c>
      <c r="J670">
        <v>2544047.6</v>
      </c>
      <c r="K670" s="3">
        <v>43770</v>
      </c>
      <c r="L670">
        <v>329</v>
      </c>
      <c r="M670" t="s">
        <v>1856</v>
      </c>
      <c r="N670"/>
    </row>
    <row r="671" spans="1:14">
      <c r="A671" t="s">
        <v>1857</v>
      </c>
      <c r="B671" t="s">
        <v>837</v>
      </c>
      <c r="C671">
        <v>162.94999999999999</v>
      </c>
      <c r="D671">
        <v>165</v>
      </c>
      <c r="E671">
        <v>150.94999999999999</v>
      </c>
      <c r="F671">
        <v>160.9</v>
      </c>
      <c r="G671">
        <v>162.4</v>
      </c>
      <c r="H671">
        <v>160.94999999999999</v>
      </c>
      <c r="I671">
        <v>141908</v>
      </c>
      <c r="J671">
        <v>22847970.850000001</v>
      </c>
      <c r="K671" s="3">
        <v>43770</v>
      </c>
      <c r="L671">
        <v>3296</v>
      </c>
      <c r="M671" t="s">
        <v>1858</v>
      </c>
      <c r="N671"/>
    </row>
    <row r="672" spans="1:14">
      <c r="A672" t="s">
        <v>1859</v>
      </c>
      <c r="B672" t="s">
        <v>837</v>
      </c>
      <c r="C672">
        <v>32.950000000000003</v>
      </c>
      <c r="D672">
        <v>33.200000000000003</v>
      </c>
      <c r="E672">
        <v>30.2</v>
      </c>
      <c r="F672">
        <v>31.45</v>
      </c>
      <c r="G672">
        <v>31.5</v>
      </c>
      <c r="H672">
        <v>31.2</v>
      </c>
      <c r="I672">
        <v>62457</v>
      </c>
      <c r="J672">
        <v>2012141.1</v>
      </c>
      <c r="K672" s="3">
        <v>43770</v>
      </c>
      <c r="L672">
        <v>357</v>
      </c>
      <c r="M672" t="s">
        <v>1860</v>
      </c>
      <c r="N672"/>
    </row>
    <row r="673" spans="1:14">
      <c r="A673" t="s">
        <v>428</v>
      </c>
      <c r="B673" t="s">
        <v>837</v>
      </c>
      <c r="C673">
        <v>188.85</v>
      </c>
      <c r="D673">
        <v>213</v>
      </c>
      <c r="E673">
        <v>182.15</v>
      </c>
      <c r="F673">
        <v>190.6</v>
      </c>
      <c r="G673">
        <v>209.2</v>
      </c>
      <c r="H673">
        <v>188.7</v>
      </c>
      <c r="I673">
        <v>1625998</v>
      </c>
      <c r="J673">
        <v>309838357.39999998</v>
      </c>
      <c r="K673" s="3">
        <v>43770</v>
      </c>
      <c r="L673">
        <v>3905</v>
      </c>
      <c r="M673" t="s">
        <v>1861</v>
      </c>
      <c r="N673"/>
    </row>
    <row r="674" spans="1:14">
      <c r="A674" t="s">
        <v>1862</v>
      </c>
      <c r="B674" t="s">
        <v>837</v>
      </c>
      <c r="C674">
        <v>88.05</v>
      </c>
      <c r="D674">
        <v>94.85</v>
      </c>
      <c r="E674">
        <v>85.2</v>
      </c>
      <c r="F674">
        <v>91.4</v>
      </c>
      <c r="G674">
        <v>90.25</v>
      </c>
      <c r="H674">
        <v>88.9</v>
      </c>
      <c r="I674">
        <v>4621</v>
      </c>
      <c r="J674">
        <v>415047.9</v>
      </c>
      <c r="K674" s="3">
        <v>43770</v>
      </c>
      <c r="L674">
        <v>140</v>
      </c>
      <c r="M674" t="s">
        <v>1863</v>
      </c>
      <c r="N674"/>
    </row>
    <row r="675" spans="1:14">
      <c r="A675" t="s">
        <v>1864</v>
      </c>
      <c r="B675" t="s">
        <v>837</v>
      </c>
      <c r="C675">
        <v>24.6</v>
      </c>
      <c r="D675">
        <v>24.6</v>
      </c>
      <c r="E675">
        <v>22.25</v>
      </c>
      <c r="F675">
        <v>23</v>
      </c>
      <c r="G675">
        <v>23.25</v>
      </c>
      <c r="H675">
        <v>23.2</v>
      </c>
      <c r="I675">
        <v>1587</v>
      </c>
      <c r="J675">
        <v>36206.949999999997</v>
      </c>
      <c r="K675" s="3">
        <v>43770</v>
      </c>
      <c r="L675">
        <v>62</v>
      </c>
      <c r="M675" t="s">
        <v>1865</v>
      </c>
      <c r="N675"/>
    </row>
    <row r="676" spans="1:14">
      <c r="A676" t="s">
        <v>1866</v>
      </c>
      <c r="B676" t="s">
        <v>837</v>
      </c>
      <c r="C676">
        <v>2.95</v>
      </c>
      <c r="D676">
        <v>3.05</v>
      </c>
      <c r="E676">
        <v>2.75</v>
      </c>
      <c r="F676">
        <v>3</v>
      </c>
      <c r="G676">
        <v>3.05</v>
      </c>
      <c r="H676">
        <v>2.9</v>
      </c>
      <c r="I676">
        <v>37400</v>
      </c>
      <c r="J676">
        <v>108831.7</v>
      </c>
      <c r="K676" s="3">
        <v>43770</v>
      </c>
      <c r="L676">
        <v>102</v>
      </c>
      <c r="M676" t="s">
        <v>1867</v>
      </c>
      <c r="N676"/>
    </row>
    <row r="677" spans="1:14">
      <c r="A677" t="s">
        <v>1868</v>
      </c>
      <c r="B677" t="s">
        <v>837</v>
      </c>
      <c r="C677">
        <v>38.200000000000003</v>
      </c>
      <c r="D677">
        <v>41.4</v>
      </c>
      <c r="E677">
        <v>37.6</v>
      </c>
      <c r="F677">
        <v>40.450000000000003</v>
      </c>
      <c r="G677">
        <v>40.5</v>
      </c>
      <c r="H677">
        <v>38.4</v>
      </c>
      <c r="I677">
        <v>246587</v>
      </c>
      <c r="J677">
        <v>9869219.25</v>
      </c>
      <c r="K677" s="3">
        <v>43770</v>
      </c>
      <c r="L677">
        <v>1188</v>
      </c>
      <c r="M677" t="s">
        <v>1869</v>
      </c>
      <c r="N677"/>
    </row>
    <row r="678" spans="1:14" hidden="1">
      <c r="A678" t="s">
        <v>1870</v>
      </c>
      <c r="B678" t="s">
        <v>856</v>
      </c>
      <c r="C678">
        <v>31</v>
      </c>
      <c r="D678">
        <v>31.9</v>
      </c>
      <c r="E678">
        <v>30.5</v>
      </c>
      <c r="F678">
        <v>30.85</v>
      </c>
      <c r="G678">
        <v>30.8</v>
      </c>
      <c r="H678">
        <v>30.75</v>
      </c>
      <c r="I678">
        <v>107391</v>
      </c>
      <c r="J678">
        <v>3320840.8</v>
      </c>
      <c r="K678" s="3">
        <v>43770</v>
      </c>
      <c r="L678">
        <v>142</v>
      </c>
      <c r="M678" t="s">
        <v>1871</v>
      </c>
      <c r="N678"/>
    </row>
    <row r="679" spans="1:14" hidden="1">
      <c r="A679" t="s">
        <v>1872</v>
      </c>
      <c r="B679" t="s">
        <v>837</v>
      </c>
      <c r="C679">
        <v>3.9</v>
      </c>
      <c r="D679">
        <v>4.05</v>
      </c>
      <c r="E679">
        <v>3.75</v>
      </c>
      <c r="F679">
        <v>3.75</v>
      </c>
      <c r="G679">
        <v>3.75</v>
      </c>
      <c r="H679">
        <v>3.9</v>
      </c>
      <c r="I679">
        <v>65177</v>
      </c>
      <c r="J679">
        <v>248150.95</v>
      </c>
      <c r="K679" s="3">
        <v>43770</v>
      </c>
      <c r="L679">
        <v>103</v>
      </c>
      <c r="M679" t="s">
        <v>1873</v>
      </c>
      <c r="N679"/>
    </row>
    <row r="680" spans="1:14" hidden="1">
      <c r="A680" t="s">
        <v>1874</v>
      </c>
      <c r="B680" t="s">
        <v>837</v>
      </c>
      <c r="C680">
        <v>75</v>
      </c>
      <c r="D680">
        <v>76.900000000000006</v>
      </c>
      <c r="E680">
        <v>73</v>
      </c>
      <c r="F680">
        <v>74.05</v>
      </c>
      <c r="G680">
        <v>74.400000000000006</v>
      </c>
      <c r="H680">
        <v>75.599999999999994</v>
      </c>
      <c r="I680">
        <v>5887</v>
      </c>
      <c r="J680">
        <v>438154.55</v>
      </c>
      <c r="K680" s="3">
        <v>43770</v>
      </c>
      <c r="L680">
        <v>126</v>
      </c>
      <c r="M680" t="s">
        <v>1875</v>
      </c>
      <c r="N680"/>
    </row>
    <row r="681" spans="1:14">
      <c r="A681" t="s">
        <v>125</v>
      </c>
      <c r="B681" t="s">
        <v>837</v>
      </c>
      <c r="C681">
        <v>1328</v>
      </c>
      <c r="D681">
        <v>1385.85</v>
      </c>
      <c r="E681">
        <v>1316.2</v>
      </c>
      <c r="F681">
        <v>1379.85</v>
      </c>
      <c r="G681">
        <v>1379</v>
      </c>
      <c r="H681">
        <v>1313.2</v>
      </c>
      <c r="I681">
        <v>7803620</v>
      </c>
      <c r="J681">
        <v>10642672817.799999</v>
      </c>
      <c r="K681" s="3">
        <v>43770</v>
      </c>
      <c r="L681">
        <v>184620</v>
      </c>
      <c r="M681" t="s">
        <v>1876</v>
      </c>
      <c r="N681"/>
    </row>
    <row r="682" spans="1:14">
      <c r="A682" t="s">
        <v>1877</v>
      </c>
      <c r="B682" t="s">
        <v>837</v>
      </c>
      <c r="C682">
        <v>671.3</v>
      </c>
      <c r="D682">
        <v>674.05</v>
      </c>
      <c r="E682">
        <v>665</v>
      </c>
      <c r="F682">
        <v>669.7</v>
      </c>
      <c r="G682">
        <v>670</v>
      </c>
      <c r="H682">
        <v>672.7</v>
      </c>
      <c r="I682">
        <v>3975</v>
      </c>
      <c r="J682">
        <v>2662954.9</v>
      </c>
      <c r="K682" s="3">
        <v>43770</v>
      </c>
      <c r="L682">
        <v>179</v>
      </c>
      <c r="M682" t="s">
        <v>1878</v>
      </c>
      <c r="N682"/>
    </row>
    <row r="683" spans="1:14" hidden="1">
      <c r="A683" t="s">
        <v>429</v>
      </c>
      <c r="B683" t="s">
        <v>837</v>
      </c>
      <c r="C683">
        <v>46</v>
      </c>
      <c r="D683">
        <v>46.65</v>
      </c>
      <c r="E683">
        <v>45.25</v>
      </c>
      <c r="F683">
        <v>45.5</v>
      </c>
      <c r="G683">
        <v>45.7</v>
      </c>
      <c r="H683">
        <v>46</v>
      </c>
      <c r="I683">
        <v>898726</v>
      </c>
      <c r="J683">
        <v>41050359.850000001</v>
      </c>
      <c r="K683" s="3">
        <v>43770</v>
      </c>
      <c r="L683">
        <v>4263</v>
      </c>
      <c r="M683" t="s">
        <v>1879</v>
      </c>
      <c r="N683"/>
    </row>
    <row r="684" spans="1:14">
      <c r="A684" t="s">
        <v>1880</v>
      </c>
      <c r="B684" t="s">
        <v>837</v>
      </c>
      <c r="C684">
        <v>67</v>
      </c>
      <c r="D684">
        <v>69.25</v>
      </c>
      <c r="E684">
        <v>67</v>
      </c>
      <c r="F684">
        <v>68</v>
      </c>
      <c r="G684">
        <v>68</v>
      </c>
      <c r="H684">
        <v>69.349999999999994</v>
      </c>
      <c r="I684">
        <v>4996</v>
      </c>
      <c r="J684">
        <v>337969.9</v>
      </c>
      <c r="K684" s="3">
        <v>43770</v>
      </c>
      <c r="L684">
        <v>91</v>
      </c>
      <c r="M684" t="s">
        <v>1881</v>
      </c>
      <c r="N684"/>
    </row>
    <row r="685" spans="1:14" hidden="1">
      <c r="A685" t="s">
        <v>1882</v>
      </c>
      <c r="B685" t="s">
        <v>837</v>
      </c>
      <c r="C685">
        <v>340.77</v>
      </c>
      <c r="D685">
        <v>343.5</v>
      </c>
      <c r="E685">
        <v>340.01</v>
      </c>
      <c r="F685">
        <v>340.46</v>
      </c>
      <c r="G685">
        <v>340.46</v>
      </c>
      <c r="H685">
        <v>343.24</v>
      </c>
      <c r="I685">
        <v>333</v>
      </c>
      <c r="J685">
        <v>113505.79</v>
      </c>
      <c r="K685" s="3">
        <v>43770</v>
      </c>
      <c r="L685">
        <v>15</v>
      </c>
      <c r="M685" t="s">
        <v>1883</v>
      </c>
      <c r="N685"/>
    </row>
    <row r="686" spans="1:14" hidden="1">
      <c r="A686" t="s">
        <v>126</v>
      </c>
      <c r="B686" t="s">
        <v>837</v>
      </c>
      <c r="C686">
        <v>190</v>
      </c>
      <c r="D686">
        <v>204.3</v>
      </c>
      <c r="E686">
        <v>189.7</v>
      </c>
      <c r="F686">
        <v>202.45</v>
      </c>
      <c r="G686">
        <v>202.65</v>
      </c>
      <c r="H686">
        <v>189.7</v>
      </c>
      <c r="I686">
        <v>23457512</v>
      </c>
      <c r="J686">
        <v>4693392053.8999996</v>
      </c>
      <c r="K686" s="3">
        <v>43770</v>
      </c>
      <c r="L686">
        <v>122517</v>
      </c>
      <c r="M686" t="s">
        <v>1884</v>
      </c>
      <c r="N686"/>
    </row>
    <row r="687" spans="1:14" hidden="1">
      <c r="A687" t="s">
        <v>127</v>
      </c>
      <c r="B687" t="s">
        <v>837</v>
      </c>
      <c r="C687">
        <v>690</v>
      </c>
      <c r="D687">
        <v>694</v>
      </c>
      <c r="E687">
        <v>682.6</v>
      </c>
      <c r="F687">
        <v>687.9</v>
      </c>
      <c r="G687">
        <v>688.9</v>
      </c>
      <c r="H687">
        <v>685.6</v>
      </c>
      <c r="I687">
        <v>9713519</v>
      </c>
      <c r="J687">
        <v>6687468933.3999996</v>
      </c>
      <c r="K687" s="3">
        <v>43770</v>
      </c>
      <c r="L687">
        <v>181647</v>
      </c>
      <c r="M687" t="s">
        <v>1885</v>
      </c>
      <c r="N687"/>
    </row>
    <row r="688" spans="1:14" hidden="1">
      <c r="A688" t="s">
        <v>1886</v>
      </c>
      <c r="B688" t="s">
        <v>837</v>
      </c>
      <c r="C688">
        <v>660</v>
      </c>
      <c r="D688">
        <v>668</v>
      </c>
      <c r="E688">
        <v>647</v>
      </c>
      <c r="F688">
        <v>650.15</v>
      </c>
      <c r="G688">
        <v>647</v>
      </c>
      <c r="H688">
        <v>655.29999999999995</v>
      </c>
      <c r="I688">
        <v>13141</v>
      </c>
      <c r="J688">
        <v>8665189.8000000007</v>
      </c>
      <c r="K688" s="3">
        <v>43770</v>
      </c>
      <c r="L688">
        <v>1067</v>
      </c>
      <c r="M688" t="s">
        <v>1887</v>
      </c>
      <c r="N688"/>
    </row>
    <row r="689" spans="1:14" hidden="1">
      <c r="A689" t="s">
        <v>430</v>
      </c>
      <c r="B689" t="s">
        <v>837</v>
      </c>
      <c r="C689">
        <v>367.7</v>
      </c>
      <c r="D689">
        <v>389.9</v>
      </c>
      <c r="E689">
        <v>367.4</v>
      </c>
      <c r="F689">
        <v>382.65</v>
      </c>
      <c r="G689">
        <v>384.6</v>
      </c>
      <c r="H689">
        <v>364.7</v>
      </c>
      <c r="I689">
        <v>480551</v>
      </c>
      <c r="J689">
        <v>183052053.94999999</v>
      </c>
      <c r="K689" s="3">
        <v>43770</v>
      </c>
      <c r="L689">
        <v>16710</v>
      </c>
      <c r="M689" t="s">
        <v>1888</v>
      </c>
      <c r="N689"/>
    </row>
    <row r="690" spans="1:14">
      <c r="A690" t="s">
        <v>1889</v>
      </c>
      <c r="B690" t="s">
        <v>837</v>
      </c>
      <c r="C690">
        <v>35.450000000000003</v>
      </c>
      <c r="D690">
        <v>35.450000000000003</v>
      </c>
      <c r="E690">
        <v>33.5</v>
      </c>
      <c r="F690">
        <v>34.549999999999997</v>
      </c>
      <c r="G690">
        <v>34.700000000000003</v>
      </c>
      <c r="H690">
        <v>34.700000000000003</v>
      </c>
      <c r="I690">
        <v>101543</v>
      </c>
      <c r="J690">
        <v>3521038.4</v>
      </c>
      <c r="K690" s="3">
        <v>43770</v>
      </c>
      <c r="L690">
        <v>1024</v>
      </c>
      <c r="M690" t="s">
        <v>1890</v>
      </c>
      <c r="N690"/>
    </row>
    <row r="691" spans="1:14" hidden="1">
      <c r="A691" t="s">
        <v>1891</v>
      </c>
      <c r="B691" t="s">
        <v>837</v>
      </c>
      <c r="C691">
        <v>563</v>
      </c>
      <c r="D691">
        <v>566.75</v>
      </c>
      <c r="E691">
        <v>548.29999999999995</v>
      </c>
      <c r="F691">
        <v>556.70000000000005</v>
      </c>
      <c r="G691">
        <v>555.20000000000005</v>
      </c>
      <c r="H691">
        <v>552.79999999999995</v>
      </c>
      <c r="I691">
        <v>48503</v>
      </c>
      <c r="J691">
        <v>26927485.600000001</v>
      </c>
      <c r="K691" s="3">
        <v>43770</v>
      </c>
      <c r="L691">
        <v>462</v>
      </c>
      <c r="M691" t="s">
        <v>1892</v>
      </c>
      <c r="N691"/>
    </row>
    <row r="692" spans="1:14">
      <c r="A692" t="s">
        <v>1893</v>
      </c>
      <c r="B692" t="s">
        <v>837</v>
      </c>
      <c r="C692">
        <v>45.05</v>
      </c>
      <c r="D692">
        <v>47.95</v>
      </c>
      <c r="E692">
        <v>43</v>
      </c>
      <c r="F692">
        <v>45.75</v>
      </c>
      <c r="G692">
        <v>45.25</v>
      </c>
      <c r="H692">
        <v>45.7</v>
      </c>
      <c r="I692">
        <v>3771</v>
      </c>
      <c r="J692">
        <v>169546.9</v>
      </c>
      <c r="K692" s="3">
        <v>43770</v>
      </c>
      <c r="L692">
        <v>28</v>
      </c>
      <c r="M692" t="s">
        <v>1894</v>
      </c>
      <c r="N692"/>
    </row>
    <row r="693" spans="1:14" hidden="1">
      <c r="A693" t="s">
        <v>3689</v>
      </c>
      <c r="B693" t="s">
        <v>856</v>
      </c>
      <c r="C693">
        <v>0.2</v>
      </c>
      <c r="D693">
        <v>0.2</v>
      </c>
      <c r="E693">
        <v>0.2</v>
      </c>
      <c r="F693">
        <v>0.2</v>
      </c>
      <c r="G693">
        <v>0.2</v>
      </c>
      <c r="H693">
        <v>0.25</v>
      </c>
      <c r="I693">
        <v>76</v>
      </c>
      <c r="J693">
        <v>15.2</v>
      </c>
      <c r="K693" s="3">
        <v>43770</v>
      </c>
      <c r="L693">
        <v>3</v>
      </c>
      <c r="M693" t="s">
        <v>3690</v>
      </c>
      <c r="N693"/>
    </row>
    <row r="694" spans="1:14" hidden="1">
      <c r="A694" t="s">
        <v>431</v>
      </c>
      <c r="B694" t="s">
        <v>837</v>
      </c>
      <c r="C694">
        <v>191.5</v>
      </c>
      <c r="D694">
        <v>198.5</v>
      </c>
      <c r="E694">
        <v>188.8</v>
      </c>
      <c r="F694">
        <v>193.9</v>
      </c>
      <c r="G694">
        <v>193.5</v>
      </c>
      <c r="H694">
        <v>190.85</v>
      </c>
      <c r="I694">
        <v>518095</v>
      </c>
      <c r="J694">
        <v>100878319.45</v>
      </c>
      <c r="K694" s="3">
        <v>43770</v>
      </c>
      <c r="L694">
        <v>6263</v>
      </c>
      <c r="M694" t="s">
        <v>1895</v>
      </c>
      <c r="N694"/>
    </row>
    <row r="695" spans="1:14" hidden="1">
      <c r="A695" t="s">
        <v>1896</v>
      </c>
      <c r="B695" t="s">
        <v>837</v>
      </c>
      <c r="C695">
        <v>32</v>
      </c>
      <c r="D695">
        <v>32.799999999999997</v>
      </c>
      <c r="E695">
        <v>31.5</v>
      </c>
      <c r="F695">
        <v>31.75</v>
      </c>
      <c r="G695">
        <v>31.75</v>
      </c>
      <c r="H695">
        <v>32</v>
      </c>
      <c r="I695">
        <v>2875</v>
      </c>
      <c r="J695">
        <v>92076.25</v>
      </c>
      <c r="K695" s="3">
        <v>43770</v>
      </c>
      <c r="L695">
        <v>25</v>
      </c>
      <c r="M695" t="s">
        <v>1897</v>
      </c>
      <c r="N695"/>
    </row>
    <row r="696" spans="1:14" hidden="1">
      <c r="A696" t="s">
        <v>1898</v>
      </c>
      <c r="B696" t="s">
        <v>837</v>
      </c>
      <c r="C696">
        <v>14.8</v>
      </c>
      <c r="D696">
        <v>14.95</v>
      </c>
      <c r="E696">
        <v>14.75</v>
      </c>
      <c r="F696">
        <v>14.85</v>
      </c>
      <c r="G696">
        <v>14.85</v>
      </c>
      <c r="H696">
        <v>14.75</v>
      </c>
      <c r="I696">
        <v>36787</v>
      </c>
      <c r="J696">
        <v>546686.19999999995</v>
      </c>
      <c r="K696" s="3">
        <v>43770</v>
      </c>
      <c r="L696">
        <v>104</v>
      </c>
      <c r="M696" t="s">
        <v>1899</v>
      </c>
      <c r="N696"/>
    </row>
    <row r="697" spans="1:14">
      <c r="A697" t="s">
        <v>427</v>
      </c>
      <c r="B697" t="s">
        <v>837</v>
      </c>
      <c r="C697">
        <v>10.85</v>
      </c>
      <c r="D697">
        <v>11</v>
      </c>
      <c r="E697">
        <v>10.75</v>
      </c>
      <c r="F697">
        <v>10.9</v>
      </c>
      <c r="G697">
        <v>10.9</v>
      </c>
      <c r="H697">
        <v>10.7</v>
      </c>
      <c r="I697">
        <v>1659447</v>
      </c>
      <c r="J697">
        <v>18005938.399999999</v>
      </c>
      <c r="K697" s="3">
        <v>43770</v>
      </c>
      <c r="L697">
        <v>1859</v>
      </c>
      <c r="M697" t="s">
        <v>1900</v>
      </c>
      <c r="N697"/>
    </row>
    <row r="698" spans="1:14">
      <c r="A698" t="s">
        <v>128</v>
      </c>
      <c r="B698" t="s">
        <v>837</v>
      </c>
      <c r="C698">
        <v>141</v>
      </c>
      <c r="D698">
        <v>144</v>
      </c>
      <c r="E698">
        <v>140.25</v>
      </c>
      <c r="F698">
        <v>142.65</v>
      </c>
      <c r="G698">
        <v>142.65</v>
      </c>
      <c r="H698">
        <v>146.80000000000001</v>
      </c>
      <c r="I698">
        <v>18291841</v>
      </c>
      <c r="J698">
        <v>2602373529.1999998</v>
      </c>
      <c r="K698" s="3">
        <v>43770</v>
      </c>
      <c r="L698">
        <v>104097</v>
      </c>
      <c r="M698" t="s">
        <v>1901</v>
      </c>
      <c r="N698"/>
    </row>
    <row r="699" spans="1:14">
      <c r="A699" t="s">
        <v>1902</v>
      </c>
      <c r="B699" t="s">
        <v>837</v>
      </c>
      <c r="C699">
        <v>188.9</v>
      </c>
      <c r="D699">
        <v>203.4</v>
      </c>
      <c r="E699">
        <v>188.9</v>
      </c>
      <c r="F699">
        <v>197.65</v>
      </c>
      <c r="G699">
        <v>199</v>
      </c>
      <c r="H699">
        <v>188.45</v>
      </c>
      <c r="I699">
        <v>771489</v>
      </c>
      <c r="J699">
        <v>152475847.80000001</v>
      </c>
      <c r="K699" s="3">
        <v>43770</v>
      </c>
      <c r="L699">
        <v>12820</v>
      </c>
      <c r="M699" t="s">
        <v>1903</v>
      </c>
      <c r="N699"/>
    </row>
    <row r="700" spans="1:14">
      <c r="A700" t="s">
        <v>1904</v>
      </c>
      <c r="B700" t="s">
        <v>837</v>
      </c>
      <c r="C700">
        <v>315.5</v>
      </c>
      <c r="D700">
        <v>321.25</v>
      </c>
      <c r="E700">
        <v>311</v>
      </c>
      <c r="F700">
        <v>314.14999999999998</v>
      </c>
      <c r="G700">
        <v>313</v>
      </c>
      <c r="H700">
        <v>315.60000000000002</v>
      </c>
      <c r="I700">
        <v>21375</v>
      </c>
      <c r="J700">
        <v>6694800.9500000002</v>
      </c>
      <c r="K700" s="3">
        <v>43770</v>
      </c>
      <c r="L700">
        <v>694</v>
      </c>
      <c r="M700" t="s">
        <v>1905</v>
      </c>
      <c r="N700"/>
    </row>
    <row r="701" spans="1:14">
      <c r="A701" t="s">
        <v>265</v>
      </c>
      <c r="B701" t="s">
        <v>837</v>
      </c>
      <c r="C701">
        <v>982</v>
      </c>
      <c r="D701">
        <v>1057</v>
      </c>
      <c r="E701">
        <v>982</v>
      </c>
      <c r="F701">
        <v>1023.6</v>
      </c>
      <c r="G701">
        <v>1024</v>
      </c>
      <c r="H701">
        <v>980.75</v>
      </c>
      <c r="I701">
        <v>596127</v>
      </c>
      <c r="J701">
        <v>603969682.75</v>
      </c>
      <c r="K701" s="3">
        <v>43770</v>
      </c>
      <c r="L701">
        <v>22571</v>
      </c>
      <c r="M701" t="s">
        <v>1906</v>
      </c>
      <c r="N701"/>
    </row>
    <row r="702" spans="1:14">
      <c r="A702" t="s">
        <v>418</v>
      </c>
      <c r="B702" t="s">
        <v>837</v>
      </c>
      <c r="C702">
        <v>78.8</v>
      </c>
      <c r="D702">
        <v>81</v>
      </c>
      <c r="E702">
        <v>78</v>
      </c>
      <c r="F702">
        <v>78.8</v>
      </c>
      <c r="G702">
        <v>78.8</v>
      </c>
      <c r="H702">
        <v>79.150000000000006</v>
      </c>
      <c r="I702">
        <v>673269</v>
      </c>
      <c r="J702">
        <v>53581924.75</v>
      </c>
      <c r="K702" s="3">
        <v>43770</v>
      </c>
      <c r="L702">
        <v>6013</v>
      </c>
      <c r="M702" t="s">
        <v>1907</v>
      </c>
      <c r="N702"/>
    </row>
    <row r="703" spans="1:14">
      <c r="A703" t="s">
        <v>419</v>
      </c>
      <c r="B703" t="s">
        <v>837</v>
      </c>
      <c r="C703">
        <v>430</v>
      </c>
      <c r="D703">
        <v>438</v>
      </c>
      <c r="E703">
        <v>426.55</v>
      </c>
      <c r="F703">
        <v>429.1</v>
      </c>
      <c r="G703">
        <v>429.8</v>
      </c>
      <c r="H703">
        <v>429.25</v>
      </c>
      <c r="I703">
        <v>81685</v>
      </c>
      <c r="J703">
        <v>35274128.25</v>
      </c>
      <c r="K703" s="3">
        <v>43770</v>
      </c>
      <c r="L703">
        <v>2214</v>
      </c>
      <c r="M703" t="s">
        <v>1908</v>
      </c>
      <c r="N703"/>
    </row>
    <row r="704" spans="1:14">
      <c r="A704" t="s">
        <v>3465</v>
      </c>
      <c r="B704" t="s">
        <v>837</v>
      </c>
      <c r="C704">
        <v>885</v>
      </c>
      <c r="D704">
        <v>907.95</v>
      </c>
      <c r="E704">
        <v>883.1</v>
      </c>
      <c r="F704">
        <v>890.5</v>
      </c>
      <c r="G704">
        <v>889.8</v>
      </c>
      <c r="H704">
        <v>881.7</v>
      </c>
      <c r="I704">
        <v>1882230</v>
      </c>
      <c r="J704">
        <v>1683501715.8</v>
      </c>
      <c r="K704" s="3">
        <v>43770</v>
      </c>
      <c r="L704">
        <v>56969</v>
      </c>
      <c r="M704" t="s">
        <v>3468</v>
      </c>
      <c r="N704"/>
    </row>
    <row r="705" spans="1:14">
      <c r="A705" t="s">
        <v>412</v>
      </c>
      <c r="B705" t="s">
        <v>837</v>
      </c>
      <c r="C705">
        <v>326</v>
      </c>
      <c r="D705">
        <v>329.7</v>
      </c>
      <c r="E705">
        <v>311.2</v>
      </c>
      <c r="F705">
        <v>315.35000000000002</v>
      </c>
      <c r="G705">
        <v>315</v>
      </c>
      <c r="H705">
        <v>324.14999999999998</v>
      </c>
      <c r="I705">
        <v>138139</v>
      </c>
      <c r="J705">
        <v>44295570.200000003</v>
      </c>
      <c r="K705" s="3">
        <v>43770</v>
      </c>
      <c r="L705">
        <v>5102</v>
      </c>
      <c r="M705" t="s">
        <v>1909</v>
      </c>
      <c r="N705"/>
    </row>
    <row r="706" spans="1:14">
      <c r="A706" t="s">
        <v>1910</v>
      </c>
      <c r="B706" t="s">
        <v>856</v>
      </c>
      <c r="C706">
        <v>74</v>
      </c>
      <c r="D706">
        <v>77.75</v>
      </c>
      <c r="E706">
        <v>74</v>
      </c>
      <c r="F706">
        <v>77.75</v>
      </c>
      <c r="G706">
        <v>77.75</v>
      </c>
      <c r="H706">
        <v>74.05</v>
      </c>
      <c r="I706">
        <v>1471</v>
      </c>
      <c r="J706">
        <v>112567.7</v>
      </c>
      <c r="K706" s="3">
        <v>43770</v>
      </c>
      <c r="L706">
        <v>15</v>
      </c>
      <c r="M706" t="s">
        <v>1911</v>
      </c>
      <c r="N706"/>
    </row>
    <row r="707" spans="1:14">
      <c r="A707" t="s">
        <v>1912</v>
      </c>
      <c r="B707" t="s">
        <v>837</v>
      </c>
      <c r="C707">
        <v>4.1500000000000004</v>
      </c>
      <c r="D707">
        <v>4.4000000000000004</v>
      </c>
      <c r="E707">
        <v>4</v>
      </c>
      <c r="F707">
        <v>4.2</v>
      </c>
      <c r="G707">
        <v>4.25</v>
      </c>
      <c r="H707">
        <v>4.1500000000000004</v>
      </c>
      <c r="I707">
        <v>34287</v>
      </c>
      <c r="J707">
        <v>142345.9</v>
      </c>
      <c r="K707" s="3">
        <v>43770</v>
      </c>
      <c r="L707">
        <v>63</v>
      </c>
      <c r="M707" t="s">
        <v>1913</v>
      </c>
      <c r="N707"/>
    </row>
    <row r="708" spans="1:14">
      <c r="A708" t="s">
        <v>129</v>
      </c>
      <c r="B708" t="s">
        <v>837</v>
      </c>
      <c r="C708">
        <v>259.35000000000002</v>
      </c>
      <c r="D708">
        <v>263</v>
      </c>
      <c r="E708">
        <v>258.75</v>
      </c>
      <c r="F708">
        <v>261.3</v>
      </c>
      <c r="G708">
        <v>261.5</v>
      </c>
      <c r="H708">
        <v>257.64999999999998</v>
      </c>
      <c r="I708">
        <v>12571588</v>
      </c>
      <c r="J708">
        <v>3284777463.9499998</v>
      </c>
      <c r="K708" s="3">
        <v>43770</v>
      </c>
      <c r="L708">
        <v>112841</v>
      </c>
      <c r="M708" t="s">
        <v>1914</v>
      </c>
      <c r="N708"/>
    </row>
    <row r="709" spans="1:14">
      <c r="A709" t="s">
        <v>423</v>
      </c>
      <c r="B709" t="s">
        <v>837</v>
      </c>
      <c r="C709">
        <v>372.8</v>
      </c>
      <c r="D709">
        <v>379.5</v>
      </c>
      <c r="E709">
        <v>365.55</v>
      </c>
      <c r="F709">
        <v>371.9</v>
      </c>
      <c r="G709">
        <v>370.6</v>
      </c>
      <c r="H709">
        <v>372.05</v>
      </c>
      <c r="I709">
        <v>140682</v>
      </c>
      <c r="J709">
        <v>52368326.950000003</v>
      </c>
      <c r="K709" s="3">
        <v>43770</v>
      </c>
      <c r="L709">
        <v>6722</v>
      </c>
      <c r="M709" t="s">
        <v>1915</v>
      </c>
      <c r="N709"/>
    </row>
    <row r="710" spans="1:14">
      <c r="A710" t="s">
        <v>420</v>
      </c>
      <c r="B710" t="s">
        <v>837</v>
      </c>
      <c r="C710">
        <v>60.45</v>
      </c>
      <c r="D710">
        <v>60.45</v>
      </c>
      <c r="E710">
        <v>54.75</v>
      </c>
      <c r="F710">
        <v>60.45</v>
      </c>
      <c r="G710">
        <v>60.45</v>
      </c>
      <c r="H710">
        <v>57.6</v>
      </c>
      <c r="I710">
        <v>981437</v>
      </c>
      <c r="J710">
        <v>57108282.950000003</v>
      </c>
      <c r="K710" s="3">
        <v>43770</v>
      </c>
      <c r="L710">
        <v>4601</v>
      </c>
      <c r="M710" t="s">
        <v>1916</v>
      </c>
      <c r="N710"/>
    </row>
    <row r="711" spans="1:14">
      <c r="A711" t="s">
        <v>421</v>
      </c>
      <c r="B711" t="s">
        <v>837</v>
      </c>
      <c r="C711">
        <v>91.25</v>
      </c>
      <c r="D711">
        <v>93.35</v>
      </c>
      <c r="E711">
        <v>88.5</v>
      </c>
      <c r="F711">
        <v>91.9</v>
      </c>
      <c r="G711">
        <v>91.85</v>
      </c>
      <c r="H711">
        <v>92</v>
      </c>
      <c r="I711">
        <v>1160424</v>
      </c>
      <c r="J711">
        <v>105414457.55</v>
      </c>
      <c r="K711" s="3">
        <v>43770</v>
      </c>
      <c r="L711">
        <v>9217</v>
      </c>
      <c r="M711" t="s">
        <v>1917</v>
      </c>
      <c r="N711"/>
    </row>
    <row r="712" spans="1:14">
      <c r="A712" t="s">
        <v>1918</v>
      </c>
      <c r="B712" t="s">
        <v>837</v>
      </c>
      <c r="C712">
        <v>3.35</v>
      </c>
      <c r="D712">
        <v>3.6</v>
      </c>
      <c r="E712">
        <v>3.25</v>
      </c>
      <c r="F712">
        <v>3.55</v>
      </c>
      <c r="G712">
        <v>3.55</v>
      </c>
      <c r="H712">
        <v>3.35</v>
      </c>
      <c r="I712">
        <v>214106</v>
      </c>
      <c r="J712">
        <v>726785.3</v>
      </c>
      <c r="K712" s="3">
        <v>43770</v>
      </c>
      <c r="L712">
        <v>303</v>
      </c>
      <c r="M712" t="s">
        <v>1919</v>
      </c>
      <c r="N712"/>
    </row>
    <row r="713" spans="1:14">
      <c r="A713" t="s">
        <v>1920</v>
      </c>
      <c r="B713" t="s">
        <v>837</v>
      </c>
      <c r="C713">
        <v>69.900000000000006</v>
      </c>
      <c r="D713">
        <v>70.349999999999994</v>
      </c>
      <c r="E713">
        <v>69</v>
      </c>
      <c r="F713">
        <v>69</v>
      </c>
      <c r="G713">
        <v>69</v>
      </c>
      <c r="H713">
        <v>67</v>
      </c>
      <c r="I713">
        <v>386</v>
      </c>
      <c r="J713">
        <v>26810.85</v>
      </c>
      <c r="K713" s="3">
        <v>43770</v>
      </c>
      <c r="L713">
        <v>52</v>
      </c>
      <c r="M713" t="s">
        <v>1921</v>
      </c>
      <c r="N713"/>
    </row>
    <row r="714" spans="1:14">
      <c r="A714" t="s">
        <v>1922</v>
      </c>
      <c r="B714" t="s">
        <v>837</v>
      </c>
      <c r="C714">
        <v>3549</v>
      </c>
      <c r="D714">
        <v>3549</v>
      </c>
      <c r="E714">
        <v>3485.1</v>
      </c>
      <c r="F714">
        <v>3524.95</v>
      </c>
      <c r="G714">
        <v>3524.95</v>
      </c>
      <c r="H714">
        <v>3484.3</v>
      </c>
      <c r="I714">
        <v>29</v>
      </c>
      <c r="J714">
        <v>101797.05</v>
      </c>
      <c r="K714" s="3">
        <v>43770</v>
      </c>
      <c r="L714">
        <v>8</v>
      </c>
      <c r="M714" t="s">
        <v>1923</v>
      </c>
      <c r="N714"/>
    </row>
    <row r="715" spans="1:14">
      <c r="A715" t="s">
        <v>3571</v>
      </c>
      <c r="B715" t="s">
        <v>837</v>
      </c>
      <c r="C715">
        <v>1282.25</v>
      </c>
      <c r="D715">
        <v>1282.25</v>
      </c>
      <c r="E715">
        <v>1282.25</v>
      </c>
      <c r="F715">
        <v>1282.25</v>
      </c>
      <c r="G715">
        <v>1282.25</v>
      </c>
      <c r="H715">
        <v>1270.45</v>
      </c>
      <c r="I715">
        <v>1</v>
      </c>
      <c r="J715">
        <v>1282.25</v>
      </c>
      <c r="K715" s="3">
        <v>43770</v>
      </c>
      <c r="L715">
        <v>1</v>
      </c>
      <c r="M715" t="s">
        <v>3572</v>
      </c>
      <c r="N715"/>
    </row>
    <row r="716" spans="1:14">
      <c r="A716" t="s">
        <v>1924</v>
      </c>
      <c r="B716" t="s">
        <v>837</v>
      </c>
      <c r="C716">
        <v>33.4</v>
      </c>
      <c r="D716">
        <v>33.450000000000003</v>
      </c>
      <c r="E716">
        <v>31.7</v>
      </c>
      <c r="F716">
        <v>32.5</v>
      </c>
      <c r="G716">
        <v>32.799999999999997</v>
      </c>
      <c r="H716">
        <v>32.700000000000003</v>
      </c>
      <c r="I716">
        <v>1229</v>
      </c>
      <c r="J716">
        <v>39987.699999999997</v>
      </c>
      <c r="K716" s="3">
        <v>43770</v>
      </c>
      <c r="L716">
        <v>55</v>
      </c>
      <c r="M716" t="s">
        <v>1925</v>
      </c>
      <c r="N716"/>
    </row>
    <row r="717" spans="1:14">
      <c r="A717" t="s">
        <v>441</v>
      </c>
      <c r="B717" t="s">
        <v>837</v>
      </c>
      <c r="C717">
        <v>33.25</v>
      </c>
      <c r="D717">
        <v>33.6</v>
      </c>
      <c r="E717">
        <v>32.65</v>
      </c>
      <c r="F717">
        <v>32.950000000000003</v>
      </c>
      <c r="G717">
        <v>32.75</v>
      </c>
      <c r="H717">
        <v>33.299999999999997</v>
      </c>
      <c r="I717">
        <v>1090970</v>
      </c>
      <c r="J717">
        <v>36152505.5</v>
      </c>
      <c r="K717" s="3">
        <v>43770</v>
      </c>
      <c r="L717">
        <v>3060</v>
      </c>
      <c r="M717" t="s">
        <v>1926</v>
      </c>
      <c r="N717"/>
    </row>
    <row r="718" spans="1:14">
      <c r="A718" t="s">
        <v>438</v>
      </c>
      <c r="B718" t="s">
        <v>837</v>
      </c>
      <c r="C718">
        <v>56.6</v>
      </c>
      <c r="D718">
        <v>58</v>
      </c>
      <c r="E718">
        <v>56.5</v>
      </c>
      <c r="F718">
        <v>56.85</v>
      </c>
      <c r="G718">
        <v>56.75</v>
      </c>
      <c r="H718">
        <v>56.35</v>
      </c>
      <c r="I718">
        <v>247257</v>
      </c>
      <c r="J718">
        <v>14066911.699999999</v>
      </c>
      <c r="K718" s="3">
        <v>43770</v>
      </c>
      <c r="L718">
        <v>2953</v>
      </c>
      <c r="M718" t="s">
        <v>1927</v>
      </c>
      <c r="N718"/>
    </row>
    <row r="719" spans="1:14" hidden="1">
      <c r="A719" t="s">
        <v>1928</v>
      </c>
      <c r="B719" t="s">
        <v>837</v>
      </c>
      <c r="C719">
        <v>27.8</v>
      </c>
      <c r="D719">
        <v>27.8</v>
      </c>
      <c r="E719">
        <v>26.75</v>
      </c>
      <c r="F719">
        <v>27.15</v>
      </c>
      <c r="G719">
        <v>27.1</v>
      </c>
      <c r="H719">
        <v>27.8</v>
      </c>
      <c r="I719">
        <v>8924</v>
      </c>
      <c r="J719">
        <v>242594.95</v>
      </c>
      <c r="K719" s="3">
        <v>43770</v>
      </c>
      <c r="L719">
        <v>106</v>
      </c>
      <c r="M719" t="s">
        <v>1929</v>
      </c>
      <c r="N719"/>
    </row>
    <row r="720" spans="1:14" hidden="1">
      <c r="A720" t="s">
        <v>1930</v>
      </c>
      <c r="B720" t="s">
        <v>837</v>
      </c>
      <c r="C720">
        <v>18.600000000000001</v>
      </c>
      <c r="D720">
        <v>19.95</v>
      </c>
      <c r="E720">
        <v>18.600000000000001</v>
      </c>
      <c r="F720">
        <v>19.350000000000001</v>
      </c>
      <c r="G720">
        <v>19.8</v>
      </c>
      <c r="H720">
        <v>19</v>
      </c>
      <c r="I720">
        <v>4845</v>
      </c>
      <c r="J720">
        <v>93104.25</v>
      </c>
      <c r="K720" s="3">
        <v>43770</v>
      </c>
      <c r="L720">
        <v>15</v>
      </c>
      <c r="M720" t="s">
        <v>1931</v>
      </c>
      <c r="N720"/>
    </row>
    <row r="721" spans="1:14" hidden="1">
      <c r="A721" t="s">
        <v>439</v>
      </c>
      <c r="B721" t="s">
        <v>837</v>
      </c>
      <c r="C721">
        <v>90.1</v>
      </c>
      <c r="D721">
        <v>94.4</v>
      </c>
      <c r="E721">
        <v>88.4</v>
      </c>
      <c r="F721">
        <v>90.3</v>
      </c>
      <c r="G721">
        <v>90.2</v>
      </c>
      <c r="H721">
        <v>89.95</v>
      </c>
      <c r="I721">
        <v>3182652</v>
      </c>
      <c r="J721">
        <v>291493594.14999998</v>
      </c>
      <c r="K721" s="3">
        <v>43770</v>
      </c>
      <c r="L721">
        <v>18194</v>
      </c>
      <c r="M721" t="s">
        <v>1932</v>
      </c>
      <c r="N721"/>
    </row>
    <row r="722" spans="1:14" hidden="1">
      <c r="A722" t="s">
        <v>442</v>
      </c>
      <c r="B722" t="s">
        <v>837</v>
      </c>
      <c r="C722">
        <v>45.2</v>
      </c>
      <c r="D722">
        <v>45.6</v>
      </c>
      <c r="E722">
        <v>44.4</v>
      </c>
      <c r="F722">
        <v>45.05</v>
      </c>
      <c r="G722">
        <v>45.35</v>
      </c>
      <c r="H722">
        <v>45.15</v>
      </c>
      <c r="I722">
        <v>609066</v>
      </c>
      <c r="J722">
        <v>27353505.800000001</v>
      </c>
      <c r="K722" s="3">
        <v>43770</v>
      </c>
      <c r="L722">
        <v>4193</v>
      </c>
      <c r="M722" t="s">
        <v>1933</v>
      </c>
      <c r="N722"/>
    </row>
    <row r="723" spans="1:14" hidden="1">
      <c r="A723" t="s">
        <v>3644</v>
      </c>
      <c r="B723" t="s">
        <v>837</v>
      </c>
      <c r="C723">
        <v>129</v>
      </c>
      <c r="D723">
        <v>129</v>
      </c>
      <c r="E723">
        <v>120</v>
      </c>
      <c r="F723">
        <v>122.75</v>
      </c>
      <c r="G723">
        <v>123</v>
      </c>
      <c r="H723">
        <v>120.05</v>
      </c>
      <c r="I723">
        <v>12154</v>
      </c>
      <c r="J723">
        <v>1498867.25</v>
      </c>
      <c r="K723" s="3">
        <v>43770</v>
      </c>
      <c r="L723">
        <v>264</v>
      </c>
      <c r="M723" t="s">
        <v>3645</v>
      </c>
      <c r="N723"/>
    </row>
    <row r="724" spans="1:14" hidden="1">
      <c r="A724" t="s">
        <v>1934</v>
      </c>
      <c r="B724" t="s">
        <v>837</v>
      </c>
      <c r="C724">
        <v>138.65</v>
      </c>
      <c r="D724">
        <v>141.85</v>
      </c>
      <c r="E724">
        <v>138.65</v>
      </c>
      <c r="F724">
        <v>140.35</v>
      </c>
      <c r="G724">
        <v>140.5</v>
      </c>
      <c r="H724">
        <v>138.05000000000001</v>
      </c>
      <c r="I724">
        <v>5018</v>
      </c>
      <c r="J724">
        <v>705209.55</v>
      </c>
      <c r="K724" s="3">
        <v>43770</v>
      </c>
      <c r="L724">
        <v>297</v>
      </c>
      <c r="M724" t="s">
        <v>1935</v>
      </c>
      <c r="N724"/>
    </row>
    <row r="725" spans="1:14" hidden="1">
      <c r="A725" t="s">
        <v>1936</v>
      </c>
      <c r="B725" t="s">
        <v>837</v>
      </c>
      <c r="C725">
        <v>219.95</v>
      </c>
      <c r="D725">
        <v>222</v>
      </c>
      <c r="E725">
        <v>209.15</v>
      </c>
      <c r="F725">
        <v>210.4</v>
      </c>
      <c r="G725">
        <v>210</v>
      </c>
      <c r="H725">
        <v>218.6</v>
      </c>
      <c r="I725">
        <v>108580</v>
      </c>
      <c r="J725">
        <v>23398119.449999999</v>
      </c>
      <c r="K725" s="3">
        <v>43770</v>
      </c>
      <c r="L725">
        <v>3454</v>
      </c>
      <c r="M725" t="s">
        <v>1937</v>
      </c>
      <c r="N725"/>
    </row>
    <row r="726" spans="1:14" hidden="1">
      <c r="A726" t="s">
        <v>1938</v>
      </c>
      <c r="B726" t="s">
        <v>837</v>
      </c>
      <c r="C726">
        <v>3.65</v>
      </c>
      <c r="D726">
        <v>3.85</v>
      </c>
      <c r="E726">
        <v>3.55</v>
      </c>
      <c r="F726">
        <v>3.8</v>
      </c>
      <c r="G726">
        <v>3.85</v>
      </c>
      <c r="H726">
        <v>3.7</v>
      </c>
      <c r="I726">
        <v>14072</v>
      </c>
      <c r="J726">
        <v>52342.1</v>
      </c>
      <c r="K726" s="3">
        <v>43770</v>
      </c>
      <c r="L726">
        <v>29</v>
      </c>
      <c r="M726" t="s">
        <v>1939</v>
      </c>
      <c r="N726"/>
    </row>
    <row r="727" spans="1:14">
      <c r="A727" t="s">
        <v>1940</v>
      </c>
      <c r="B727" t="s">
        <v>837</v>
      </c>
      <c r="C727">
        <v>50.65</v>
      </c>
      <c r="D727">
        <v>50.85</v>
      </c>
      <c r="E727">
        <v>49.6</v>
      </c>
      <c r="F727">
        <v>49.95</v>
      </c>
      <c r="G727">
        <v>49.85</v>
      </c>
      <c r="H727">
        <v>50</v>
      </c>
      <c r="I727">
        <v>56036</v>
      </c>
      <c r="J727">
        <v>2813247.75</v>
      </c>
      <c r="K727" s="3">
        <v>43770</v>
      </c>
      <c r="L727">
        <v>725</v>
      </c>
      <c r="M727" t="s">
        <v>1941</v>
      </c>
      <c r="N727"/>
    </row>
    <row r="728" spans="1:14">
      <c r="A728" t="s">
        <v>432</v>
      </c>
      <c r="B728" t="s">
        <v>837</v>
      </c>
      <c r="C728">
        <v>348</v>
      </c>
      <c r="D728">
        <v>348</v>
      </c>
      <c r="E728">
        <v>341.6</v>
      </c>
      <c r="F728">
        <v>346.25</v>
      </c>
      <c r="G728">
        <v>346.9</v>
      </c>
      <c r="H728">
        <v>341.15</v>
      </c>
      <c r="I728">
        <v>38900</v>
      </c>
      <c r="J728">
        <v>13448145.050000001</v>
      </c>
      <c r="K728" s="3">
        <v>43770</v>
      </c>
      <c r="L728">
        <v>840</v>
      </c>
      <c r="M728" t="s">
        <v>1942</v>
      </c>
      <c r="N728"/>
    </row>
    <row r="729" spans="1:14">
      <c r="A729" t="s">
        <v>1943</v>
      </c>
      <c r="B729" t="s">
        <v>837</v>
      </c>
      <c r="C729">
        <v>7.5</v>
      </c>
      <c r="D729">
        <v>7.55</v>
      </c>
      <c r="E729">
        <v>7.05</v>
      </c>
      <c r="F729">
        <v>7.45</v>
      </c>
      <c r="G729">
        <v>7.45</v>
      </c>
      <c r="H729">
        <v>7.2</v>
      </c>
      <c r="I729">
        <v>19347</v>
      </c>
      <c r="J729">
        <v>143153.15</v>
      </c>
      <c r="K729" s="3">
        <v>43770</v>
      </c>
      <c r="L729">
        <v>89</v>
      </c>
      <c r="M729" t="s">
        <v>1944</v>
      </c>
      <c r="N729"/>
    </row>
    <row r="730" spans="1:14">
      <c r="A730" t="s">
        <v>1945</v>
      </c>
      <c r="B730" t="s">
        <v>837</v>
      </c>
      <c r="C730">
        <v>227.8</v>
      </c>
      <c r="D730">
        <v>232</v>
      </c>
      <c r="E730">
        <v>218</v>
      </c>
      <c r="F730">
        <v>219.9</v>
      </c>
      <c r="G730">
        <v>220.5</v>
      </c>
      <c r="H730">
        <v>225.9</v>
      </c>
      <c r="I730">
        <v>101373</v>
      </c>
      <c r="J730">
        <v>22481837.800000001</v>
      </c>
      <c r="K730" s="3">
        <v>43770</v>
      </c>
      <c r="L730">
        <v>3399</v>
      </c>
      <c r="M730" t="s">
        <v>1946</v>
      </c>
      <c r="N730"/>
    </row>
    <row r="731" spans="1:14">
      <c r="A731" t="s">
        <v>446</v>
      </c>
      <c r="B731" t="s">
        <v>837</v>
      </c>
      <c r="C731">
        <v>2125.65</v>
      </c>
      <c r="D731">
        <v>2155</v>
      </c>
      <c r="E731">
        <v>2070</v>
      </c>
      <c r="F731">
        <v>2088.5500000000002</v>
      </c>
      <c r="G731">
        <v>2085.1</v>
      </c>
      <c r="H731">
        <v>2125.65</v>
      </c>
      <c r="I731">
        <v>5539</v>
      </c>
      <c r="J731">
        <v>11699176.199999999</v>
      </c>
      <c r="K731" s="3">
        <v>43770</v>
      </c>
      <c r="L731">
        <v>1173</v>
      </c>
      <c r="M731" t="s">
        <v>1947</v>
      </c>
      <c r="N731"/>
    </row>
    <row r="732" spans="1:14" hidden="1">
      <c r="A732" t="s">
        <v>1948</v>
      </c>
      <c r="B732" t="s">
        <v>837</v>
      </c>
      <c r="C732">
        <v>17.5</v>
      </c>
      <c r="D732">
        <v>18.350000000000001</v>
      </c>
      <c r="E732">
        <v>17</v>
      </c>
      <c r="F732">
        <v>17.3</v>
      </c>
      <c r="G732">
        <v>17.399999999999999</v>
      </c>
      <c r="H732">
        <v>17.3</v>
      </c>
      <c r="I732">
        <v>62098</v>
      </c>
      <c r="J732">
        <v>1093576.6000000001</v>
      </c>
      <c r="K732" s="3">
        <v>43770</v>
      </c>
      <c r="L732">
        <v>613</v>
      </c>
      <c r="M732" t="s">
        <v>1949</v>
      </c>
      <c r="N732"/>
    </row>
    <row r="733" spans="1:14" hidden="1">
      <c r="A733" t="s">
        <v>3573</v>
      </c>
      <c r="B733" t="s">
        <v>856</v>
      </c>
      <c r="C733">
        <v>0.2</v>
      </c>
      <c r="D733">
        <v>0.25</v>
      </c>
      <c r="E733">
        <v>0.15</v>
      </c>
      <c r="F733">
        <v>0.25</v>
      </c>
      <c r="G733">
        <v>0.25</v>
      </c>
      <c r="H733">
        <v>0.2</v>
      </c>
      <c r="I733">
        <v>18097</v>
      </c>
      <c r="J733">
        <v>4033.5</v>
      </c>
      <c r="K733" s="3">
        <v>43770</v>
      </c>
      <c r="L733">
        <v>20</v>
      </c>
      <c r="M733" t="s">
        <v>3574</v>
      </c>
      <c r="N733"/>
    </row>
    <row r="734" spans="1:14" hidden="1">
      <c r="A734" t="s">
        <v>3439</v>
      </c>
      <c r="B734" t="s">
        <v>856</v>
      </c>
      <c r="C734">
        <v>12.55</v>
      </c>
      <c r="D734">
        <v>13.8</v>
      </c>
      <c r="E734">
        <v>12.5</v>
      </c>
      <c r="F734">
        <v>13.8</v>
      </c>
      <c r="G734">
        <v>13.8</v>
      </c>
      <c r="H734">
        <v>13.15</v>
      </c>
      <c r="I734">
        <v>875</v>
      </c>
      <c r="J734">
        <v>11318.3</v>
      </c>
      <c r="K734" s="3">
        <v>43770</v>
      </c>
      <c r="L734">
        <v>19</v>
      </c>
      <c r="M734" t="s">
        <v>3440</v>
      </c>
      <c r="N734"/>
    </row>
    <row r="735" spans="1:14">
      <c r="A735" t="s">
        <v>1950</v>
      </c>
      <c r="B735" t="s">
        <v>837</v>
      </c>
      <c r="C735">
        <v>220</v>
      </c>
      <c r="D735">
        <v>225</v>
      </c>
      <c r="E735">
        <v>220</v>
      </c>
      <c r="F735">
        <v>220.8</v>
      </c>
      <c r="G735">
        <v>220</v>
      </c>
      <c r="H735">
        <v>221.1</v>
      </c>
      <c r="I735">
        <v>11507</v>
      </c>
      <c r="J735">
        <v>2553345.4</v>
      </c>
      <c r="K735" s="3">
        <v>43770</v>
      </c>
      <c r="L735">
        <v>413</v>
      </c>
      <c r="M735" t="s">
        <v>1951</v>
      </c>
      <c r="N735"/>
    </row>
    <row r="736" spans="1:14">
      <c r="A736" t="s">
        <v>443</v>
      </c>
      <c r="B736" t="s">
        <v>837</v>
      </c>
      <c r="C736">
        <v>90.5</v>
      </c>
      <c r="D736">
        <v>92.9</v>
      </c>
      <c r="E736">
        <v>86.1</v>
      </c>
      <c r="F736">
        <v>86.65</v>
      </c>
      <c r="G736">
        <v>86.35</v>
      </c>
      <c r="H736">
        <v>88.7</v>
      </c>
      <c r="I736">
        <v>1975917</v>
      </c>
      <c r="J736">
        <v>176990820.34999999</v>
      </c>
      <c r="K736" s="3">
        <v>43770</v>
      </c>
      <c r="L736">
        <v>11915</v>
      </c>
      <c r="M736" t="s">
        <v>1952</v>
      </c>
      <c r="N736"/>
    </row>
    <row r="737" spans="1:14">
      <c r="A737" t="s">
        <v>130</v>
      </c>
      <c r="B737" t="s">
        <v>837</v>
      </c>
      <c r="C737">
        <v>116</v>
      </c>
      <c r="D737">
        <v>123.95</v>
      </c>
      <c r="E737">
        <v>116</v>
      </c>
      <c r="F737">
        <v>123.35</v>
      </c>
      <c r="G737">
        <v>123.15</v>
      </c>
      <c r="H737">
        <v>116.25</v>
      </c>
      <c r="I737">
        <v>30028955</v>
      </c>
      <c r="J737">
        <v>3628267171.4000001</v>
      </c>
      <c r="K737" s="3">
        <v>43770</v>
      </c>
      <c r="L737">
        <v>101979</v>
      </c>
      <c r="M737" t="s">
        <v>1953</v>
      </c>
      <c r="N737"/>
    </row>
    <row r="738" spans="1:14">
      <c r="A738" t="s">
        <v>1954</v>
      </c>
      <c r="B738" t="s">
        <v>856</v>
      </c>
      <c r="C738">
        <v>1.55</v>
      </c>
      <c r="D738">
        <v>1.55</v>
      </c>
      <c r="E738">
        <v>1.5</v>
      </c>
      <c r="F738">
        <v>1.55</v>
      </c>
      <c r="G738">
        <v>1.55</v>
      </c>
      <c r="H738">
        <v>1.55</v>
      </c>
      <c r="I738">
        <v>21529</v>
      </c>
      <c r="J738">
        <v>32680.400000000001</v>
      </c>
      <c r="K738" s="3">
        <v>43770</v>
      </c>
      <c r="L738">
        <v>24</v>
      </c>
      <c r="M738" t="s">
        <v>1955</v>
      </c>
      <c r="N738"/>
    </row>
    <row r="739" spans="1:14" hidden="1">
      <c r="A739" t="s">
        <v>1956</v>
      </c>
      <c r="B739" t="s">
        <v>837</v>
      </c>
      <c r="C739">
        <v>82.45</v>
      </c>
      <c r="D739">
        <v>88.9</v>
      </c>
      <c r="E739">
        <v>82.15</v>
      </c>
      <c r="F739">
        <v>82.7</v>
      </c>
      <c r="G739">
        <v>82.6</v>
      </c>
      <c r="H739">
        <v>82.1</v>
      </c>
      <c r="I739">
        <v>115532</v>
      </c>
      <c r="J739">
        <v>9787981.9000000004</v>
      </c>
      <c r="K739" s="3">
        <v>43770</v>
      </c>
      <c r="L739">
        <v>1890</v>
      </c>
      <c r="M739" t="s">
        <v>1957</v>
      </c>
      <c r="N739"/>
    </row>
    <row r="740" spans="1:14" hidden="1">
      <c r="A740" t="s">
        <v>1958</v>
      </c>
      <c r="B740" t="s">
        <v>837</v>
      </c>
      <c r="C740">
        <v>59.8</v>
      </c>
      <c r="D740">
        <v>59.8</v>
      </c>
      <c r="E740">
        <v>57.05</v>
      </c>
      <c r="F740">
        <v>58.05</v>
      </c>
      <c r="G740">
        <v>58.5</v>
      </c>
      <c r="H740">
        <v>58.25</v>
      </c>
      <c r="I740">
        <v>115627</v>
      </c>
      <c r="J740">
        <v>6770965.0999999996</v>
      </c>
      <c r="K740" s="3">
        <v>43770</v>
      </c>
      <c r="L740">
        <v>629</v>
      </c>
      <c r="M740" t="s">
        <v>1959</v>
      </c>
      <c r="N740"/>
    </row>
    <row r="741" spans="1:14">
      <c r="A741" t="s">
        <v>1960</v>
      </c>
      <c r="B741" t="s">
        <v>837</v>
      </c>
      <c r="C741">
        <v>10.7</v>
      </c>
      <c r="D741">
        <v>10.75</v>
      </c>
      <c r="E741">
        <v>10.7</v>
      </c>
      <c r="F741">
        <v>10.75</v>
      </c>
      <c r="G741">
        <v>10.75</v>
      </c>
      <c r="H741">
        <v>10.25</v>
      </c>
      <c r="I741">
        <v>7090</v>
      </c>
      <c r="J741">
        <v>76195.8</v>
      </c>
      <c r="K741" s="3">
        <v>43770</v>
      </c>
      <c r="L741">
        <v>31</v>
      </c>
      <c r="M741" t="s">
        <v>1961</v>
      </c>
      <c r="N741"/>
    </row>
    <row r="742" spans="1:14" hidden="1">
      <c r="A742" t="s">
        <v>440</v>
      </c>
      <c r="B742" t="s">
        <v>837</v>
      </c>
      <c r="C742">
        <v>15.8</v>
      </c>
      <c r="D742">
        <v>15.8</v>
      </c>
      <c r="E742">
        <v>15.8</v>
      </c>
      <c r="F742">
        <v>15.8</v>
      </c>
      <c r="G742">
        <v>15.8</v>
      </c>
      <c r="H742">
        <v>15.05</v>
      </c>
      <c r="I742">
        <v>372613</v>
      </c>
      <c r="J742">
        <v>5887285.4000000004</v>
      </c>
      <c r="K742" s="3">
        <v>43770</v>
      </c>
      <c r="L742">
        <v>1035</v>
      </c>
      <c r="M742" t="s">
        <v>1962</v>
      </c>
      <c r="N742"/>
    </row>
    <row r="743" spans="1:14" hidden="1">
      <c r="A743" t="s">
        <v>1963</v>
      </c>
      <c r="B743" t="s">
        <v>856</v>
      </c>
      <c r="C743">
        <v>7.2</v>
      </c>
      <c r="D743">
        <v>7.2</v>
      </c>
      <c r="E743">
        <v>6.6</v>
      </c>
      <c r="F743">
        <v>6.7</v>
      </c>
      <c r="G743">
        <v>6.7</v>
      </c>
      <c r="H743">
        <v>6.9</v>
      </c>
      <c r="I743">
        <v>2382</v>
      </c>
      <c r="J743">
        <v>16632.8</v>
      </c>
      <c r="K743" s="3">
        <v>43770</v>
      </c>
      <c r="L743">
        <v>33</v>
      </c>
      <c r="M743" t="s">
        <v>1964</v>
      </c>
      <c r="N743"/>
    </row>
    <row r="744" spans="1:14" hidden="1">
      <c r="A744" t="s">
        <v>1965</v>
      </c>
      <c r="B744" t="s">
        <v>837</v>
      </c>
      <c r="C744">
        <v>38</v>
      </c>
      <c r="D744">
        <v>38.299999999999997</v>
      </c>
      <c r="E744">
        <v>37</v>
      </c>
      <c r="F744">
        <v>37.75</v>
      </c>
      <c r="G744">
        <v>37.799999999999997</v>
      </c>
      <c r="H744">
        <v>37.6</v>
      </c>
      <c r="I744">
        <v>70816</v>
      </c>
      <c r="J744">
        <v>2675493.5</v>
      </c>
      <c r="K744" s="3">
        <v>43770</v>
      </c>
      <c r="L744">
        <v>906</v>
      </c>
      <c r="M744" t="s">
        <v>1966</v>
      </c>
      <c r="N744"/>
    </row>
    <row r="745" spans="1:14" hidden="1">
      <c r="A745" t="s">
        <v>433</v>
      </c>
      <c r="B745" t="s">
        <v>837</v>
      </c>
      <c r="C745">
        <v>1129.9000000000001</v>
      </c>
      <c r="D745">
        <v>1149.9000000000001</v>
      </c>
      <c r="E745">
        <v>1104.05</v>
      </c>
      <c r="F745">
        <v>1112.75</v>
      </c>
      <c r="G745">
        <v>1111.55</v>
      </c>
      <c r="H745">
        <v>1117.05</v>
      </c>
      <c r="I745">
        <v>16714</v>
      </c>
      <c r="J745">
        <v>18846303.399999999</v>
      </c>
      <c r="K745" s="3">
        <v>43770</v>
      </c>
      <c r="L745">
        <v>2635</v>
      </c>
      <c r="M745" t="s">
        <v>1967</v>
      </c>
      <c r="N745"/>
    </row>
    <row r="746" spans="1:14" hidden="1">
      <c r="A746" t="s">
        <v>1968</v>
      </c>
      <c r="B746" t="s">
        <v>837</v>
      </c>
      <c r="C746">
        <v>156.69999999999999</v>
      </c>
      <c r="D746">
        <v>156.85</v>
      </c>
      <c r="E746">
        <v>153.05000000000001</v>
      </c>
      <c r="F746">
        <v>155.9</v>
      </c>
      <c r="G746">
        <v>155.75</v>
      </c>
      <c r="H746">
        <v>156.65</v>
      </c>
      <c r="I746">
        <v>121394</v>
      </c>
      <c r="J746">
        <v>18891582.949999999</v>
      </c>
      <c r="K746" s="3">
        <v>43770</v>
      </c>
      <c r="L746">
        <v>1384</v>
      </c>
      <c r="M746" t="s">
        <v>1969</v>
      </c>
      <c r="N746"/>
    </row>
    <row r="747" spans="1:14" hidden="1">
      <c r="A747" t="s">
        <v>434</v>
      </c>
      <c r="B747" t="s">
        <v>837</v>
      </c>
      <c r="C747">
        <v>293.8</v>
      </c>
      <c r="D747">
        <v>301</v>
      </c>
      <c r="E747">
        <v>288.39999999999998</v>
      </c>
      <c r="F747">
        <v>289.95</v>
      </c>
      <c r="G747">
        <v>290</v>
      </c>
      <c r="H747">
        <v>290.05</v>
      </c>
      <c r="I747">
        <v>243403</v>
      </c>
      <c r="J747">
        <v>71264278.25</v>
      </c>
      <c r="K747" s="3">
        <v>43770</v>
      </c>
      <c r="L747">
        <v>3721</v>
      </c>
      <c r="M747" t="s">
        <v>1970</v>
      </c>
      <c r="N747"/>
    </row>
    <row r="748" spans="1:14" hidden="1">
      <c r="A748" t="s">
        <v>435</v>
      </c>
      <c r="B748" t="s">
        <v>837</v>
      </c>
      <c r="C748">
        <v>121.7</v>
      </c>
      <c r="D748">
        <v>123.8</v>
      </c>
      <c r="E748">
        <v>119</v>
      </c>
      <c r="F748">
        <v>119.3</v>
      </c>
      <c r="G748">
        <v>119.85</v>
      </c>
      <c r="H748">
        <v>121.5</v>
      </c>
      <c r="I748">
        <v>1073477</v>
      </c>
      <c r="J748">
        <v>129757269.95</v>
      </c>
      <c r="K748" s="3">
        <v>43770</v>
      </c>
      <c r="L748">
        <v>12508</v>
      </c>
      <c r="M748" t="s">
        <v>1971</v>
      </c>
      <c r="N748"/>
    </row>
    <row r="749" spans="1:14">
      <c r="A749" t="s">
        <v>436</v>
      </c>
      <c r="B749" t="s">
        <v>837</v>
      </c>
      <c r="C749">
        <v>76.5</v>
      </c>
      <c r="D749">
        <v>79.8</v>
      </c>
      <c r="E749">
        <v>74.5</v>
      </c>
      <c r="F749">
        <v>74.95</v>
      </c>
      <c r="G749">
        <v>75.05</v>
      </c>
      <c r="H749">
        <v>75.95</v>
      </c>
      <c r="I749">
        <v>2416641</v>
      </c>
      <c r="J749">
        <v>186409155.19999999</v>
      </c>
      <c r="K749" s="3">
        <v>43770</v>
      </c>
      <c r="L749">
        <v>14639</v>
      </c>
      <c r="M749" t="s">
        <v>1972</v>
      </c>
      <c r="N749"/>
    </row>
    <row r="750" spans="1:14" hidden="1">
      <c r="A750" t="s">
        <v>1973</v>
      </c>
      <c r="B750" t="s">
        <v>837</v>
      </c>
      <c r="C750">
        <v>26</v>
      </c>
      <c r="D750">
        <v>26</v>
      </c>
      <c r="E750">
        <v>23.3</v>
      </c>
      <c r="F750">
        <v>25.75</v>
      </c>
      <c r="G750">
        <v>25.75</v>
      </c>
      <c r="H750">
        <v>25</v>
      </c>
      <c r="I750">
        <v>3264</v>
      </c>
      <c r="J750">
        <v>80495.199999999997</v>
      </c>
      <c r="K750" s="3">
        <v>43770</v>
      </c>
      <c r="L750">
        <v>43</v>
      </c>
      <c r="M750" t="s">
        <v>1974</v>
      </c>
      <c r="N750"/>
    </row>
    <row r="751" spans="1:14" hidden="1">
      <c r="A751" t="s">
        <v>1975</v>
      </c>
      <c r="B751" t="s">
        <v>837</v>
      </c>
      <c r="C751">
        <v>103</v>
      </c>
      <c r="D751">
        <v>105.75</v>
      </c>
      <c r="E751">
        <v>100.8</v>
      </c>
      <c r="F751">
        <v>104.85</v>
      </c>
      <c r="G751">
        <v>105</v>
      </c>
      <c r="H751">
        <v>101</v>
      </c>
      <c r="I751">
        <v>55569</v>
      </c>
      <c r="J751">
        <v>5766052.75</v>
      </c>
      <c r="K751" s="3">
        <v>43770</v>
      </c>
      <c r="L751">
        <v>1174</v>
      </c>
      <c r="M751" t="s">
        <v>1976</v>
      </c>
      <c r="N751"/>
    </row>
    <row r="752" spans="1:14">
      <c r="A752" t="s">
        <v>437</v>
      </c>
      <c r="B752" t="s">
        <v>837</v>
      </c>
      <c r="C752">
        <v>81.150000000000006</v>
      </c>
      <c r="D752">
        <v>82.5</v>
      </c>
      <c r="E752">
        <v>80</v>
      </c>
      <c r="F752">
        <v>81</v>
      </c>
      <c r="G752">
        <v>81.25</v>
      </c>
      <c r="H752">
        <v>78</v>
      </c>
      <c r="I752">
        <v>501028</v>
      </c>
      <c r="J752">
        <v>40680435.200000003</v>
      </c>
      <c r="K752" s="3">
        <v>43770</v>
      </c>
      <c r="L752">
        <v>7929</v>
      </c>
      <c r="M752" t="s">
        <v>1977</v>
      </c>
      <c r="N752"/>
    </row>
    <row r="753" spans="1:14">
      <c r="A753" t="s">
        <v>1978</v>
      </c>
      <c r="B753" t="s">
        <v>837</v>
      </c>
      <c r="C753">
        <v>1.1499999999999999</v>
      </c>
      <c r="D753">
        <v>1.1499999999999999</v>
      </c>
      <c r="E753">
        <v>1.1000000000000001</v>
      </c>
      <c r="F753">
        <v>1.1499999999999999</v>
      </c>
      <c r="G753">
        <v>1.1499999999999999</v>
      </c>
      <c r="H753">
        <v>1.1000000000000001</v>
      </c>
      <c r="I753">
        <v>73129</v>
      </c>
      <c r="J753">
        <v>82465.850000000006</v>
      </c>
      <c r="K753" s="3">
        <v>43770</v>
      </c>
      <c r="L753">
        <v>55</v>
      </c>
      <c r="M753" t="s">
        <v>1979</v>
      </c>
      <c r="N753"/>
    </row>
    <row r="754" spans="1:14">
      <c r="A754" t="s">
        <v>1980</v>
      </c>
      <c r="B754" t="s">
        <v>837</v>
      </c>
      <c r="C754">
        <v>89.55</v>
      </c>
      <c r="D754">
        <v>89.55</v>
      </c>
      <c r="E754">
        <v>86.05</v>
      </c>
      <c r="F754">
        <v>87.85</v>
      </c>
      <c r="G754">
        <v>88</v>
      </c>
      <c r="H754">
        <v>89.25</v>
      </c>
      <c r="I754">
        <v>1469</v>
      </c>
      <c r="J754">
        <v>130061.95</v>
      </c>
      <c r="K754" s="3">
        <v>43770</v>
      </c>
      <c r="L754">
        <v>67</v>
      </c>
      <c r="M754" t="s">
        <v>1981</v>
      </c>
      <c r="N754"/>
    </row>
    <row r="755" spans="1:14">
      <c r="A755" t="s">
        <v>1982</v>
      </c>
      <c r="B755" t="s">
        <v>837</v>
      </c>
      <c r="C755">
        <v>2.2000000000000002</v>
      </c>
      <c r="D755">
        <v>2.2999999999999998</v>
      </c>
      <c r="E755">
        <v>2.15</v>
      </c>
      <c r="F755">
        <v>2.25</v>
      </c>
      <c r="G755">
        <v>2.2999999999999998</v>
      </c>
      <c r="H755">
        <v>2.2000000000000002</v>
      </c>
      <c r="I755">
        <v>5317739</v>
      </c>
      <c r="J755">
        <v>11946833.300000001</v>
      </c>
      <c r="K755" s="3">
        <v>43770</v>
      </c>
      <c r="L755">
        <v>4967</v>
      </c>
      <c r="M755" t="s">
        <v>1983</v>
      </c>
      <c r="N755"/>
    </row>
    <row r="756" spans="1:14">
      <c r="A756" t="s">
        <v>1984</v>
      </c>
      <c r="B756" t="s">
        <v>837</v>
      </c>
      <c r="C756">
        <v>1.3</v>
      </c>
      <c r="D756">
        <v>1.3</v>
      </c>
      <c r="E756">
        <v>1.25</v>
      </c>
      <c r="F756">
        <v>1.3</v>
      </c>
      <c r="G756">
        <v>1.3</v>
      </c>
      <c r="H756">
        <v>1.25</v>
      </c>
      <c r="I756">
        <v>995674</v>
      </c>
      <c r="J756">
        <v>1276836</v>
      </c>
      <c r="K756" s="3">
        <v>43770</v>
      </c>
      <c r="L756">
        <v>344</v>
      </c>
      <c r="M756" t="s">
        <v>1985</v>
      </c>
      <c r="N756"/>
    </row>
    <row r="757" spans="1:14">
      <c r="A757" t="s">
        <v>3575</v>
      </c>
      <c r="B757" t="s">
        <v>837</v>
      </c>
      <c r="C757">
        <v>10.9</v>
      </c>
      <c r="D757">
        <v>11.1</v>
      </c>
      <c r="E757">
        <v>10.9</v>
      </c>
      <c r="F757">
        <v>11.1</v>
      </c>
      <c r="G757">
        <v>11.1</v>
      </c>
      <c r="H757">
        <v>10.9</v>
      </c>
      <c r="I757">
        <v>5172</v>
      </c>
      <c r="J757">
        <v>57404.4</v>
      </c>
      <c r="K757" s="3">
        <v>43770</v>
      </c>
      <c r="L757">
        <v>12</v>
      </c>
      <c r="M757" t="s">
        <v>3576</v>
      </c>
      <c r="N757"/>
    </row>
    <row r="758" spans="1:14">
      <c r="A758" t="s">
        <v>1986</v>
      </c>
      <c r="B758" t="s">
        <v>837</v>
      </c>
      <c r="C758">
        <v>1.1499999999999999</v>
      </c>
      <c r="D758">
        <v>1.1499999999999999</v>
      </c>
      <c r="E758">
        <v>1.1000000000000001</v>
      </c>
      <c r="F758">
        <v>1.1499999999999999</v>
      </c>
      <c r="G758">
        <v>1.1499999999999999</v>
      </c>
      <c r="H758">
        <v>1.1499999999999999</v>
      </c>
      <c r="I758">
        <v>2650510</v>
      </c>
      <c r="J758">
        <v>2997770.2</v>
      </c>
      <c r="K758" s="3">
        <v>43770</v>
      </c>
      <c r="L758">
        <v>483</v>
      </c>
      <c r="M758" t="s">
        <v>1987</v>
      </c>
      <c r="N758"/>
    </row>
    <row r="759" spans="1:14">
      <c r="A759" t="s">
        <v>445</v>
      </c>
      <c r="B759" t="s">
        <v>837</v>
      </c>
      <c r="C759">
        <v>34.85</v>
      </c>
      <c r="D759">
        <v>36.9</v>
      </c>
      <c r="E759">
        <v>34.6</v>
      </c>
      <c r="F759">
        <v>36.5</v>
      </c>
      <c r="G759">
        <v>36.5</v>
      </c>
      <c r="H759">
        <v>34.65</v>
      </c>
      <c r="I759">
        <v>558555</v>
      </c>
      <c r="J759">
        <v>20087484.449999999</v>
      </c>
      <c r="K759" s="3">
        <v>43770</v>
      </c>
      <c r="L759">
        <v>2053</v>
      </c>
      <c r="M759" t="s">
        <v>1988</v>
      </c>
      <c r="N759"/>
    </row>
    <row r="760" spans="1:14">
      <c r="A760" t="s">
        <v>444</v>
      </c>
      <c r="B760" t="s">
        <v>837</v>
      </c>
      <c r="C760">
        <v>68.900000000000006</v>
      </c>
      <c r="D760">
        <v>72</v>
      </c>
      <c r="E760">
        <v>66.45</v>
      </c>
      <c r="F760">
        <v>71.400000000000006</v>
      </c>
      <c r="G760">
        <v>71.55</v>
      </c>
      <c r="H760">
        <v>68</v>
      </c>
      <c r="I760">
        <v>270991</v>
      </c>
      <c r="J760">
        <v>18958344</v>
      </c>
      <c r="K760" s="3">
        <v>43770</v>
      </c>
      <c r="L760">
        <v>4161</v>
      </c>
      <c r="M760" t="s">
        <v>1989</v>
      </c>
      <c r="N760"/>
    </row>
    <row r="761" spans="1:14">
      <c r="A761" t="s">
        <v>266</v>
      </c>
      <c r="B761" t="s">
        <v>837</v>
      </c>
      <c r="C761">
        <v>68.400000000000006</v>
      </c>
      <c r="D761">
        <v>71.900000000000006</v>
      </c>
      <c r="E761">
        <v>68.099999999999994</v>
      </c>
      <c r="F761">
        <v>70.3</v>
      </c>
      <c r="G761">
        <v>70.099999999999994</v>
      </c>
      <c r="H761">
        <v>68.05</v>
      </c>
      <c r="I761">
        <v>1970968</v>
      </c>
      <c r="J761">
        <v>138658328.94999999</v>
      </c>
      <c r="K761" s="3">
        <v>43770</v>
      </c>
      <c r="L761">
        <v>11349</v>
      </c>
      <c r="M761" t="s">
        <v>1990</v>
      </c>
      <c r="N761"/>
    </row>
    <row r="762" spans="1:14">
      <c r="A762" t="s">
        <v>1991</v>
      </c>
      <c r="B762" t="s">
        <v>837</v>
      </c>
      <c r="C762">
        <v>2510</v>
      </c>
      <c r="D762">
        <v>2684.75</v>
      </c>
      <c r="E762">
        <v>2510</v>
      </c>
      <c r="F762">
        <v>2603.35</v>
      </c>
      <c r="G762">
        <v>2551</v>
      </c>
      <c r="H762">
        <v>2662.9</v>
      </c>
      <c r="I762">
        <v>649</v>
      </c>
      <c r="J762">
        <v>1703422.85</v>
      </c>
      <c r="K762" s="3">
        <v>43770</v>
      </c>
      <c r="L762">
        <v>261</v>
      </c>
      <c r="M762" t="s">
        <v>1992</v>
      </c>
      <c r="N762"/>
    </row>
    <row r="763" spans="1:14">
      <c r="A763" t="s">
        <v>131</v>
      </c>
      <c r="B763" t="s">
        <v>837</v>
      </c>
      <c r="C763">
        <v>227.7</v>
      </c>
      <c r="D763">
        <v>239.5</v>
      </c>
      <c r="E763">
        <v>227.5</v>
      </c>
      <c r="F763">
        <v>237.6</v>
      </c>
      <c r="G763">
        <v>236.8</v>
      </c>
      <c r="H763">
        <v>228</v>
      </c>
      <c r="I763">
        <v>9208037</v>
      </c>
      <c r="J763">
        <v>2159187367.5500002</v>
      </c>
      <c r="K763" s="3">
        <v>43770</v>
      </c>
      <c r="L763">
        <v>61820</v>
      </c>
      <c r="M763" t="s">
        <v>1993</v>
      </c>
      <c r="N763"/>
    </row>
    <row r="764" spans="1:14" hidden="1">
      <c r="A764" t="s">
        <v>1994</v>
      </c>
      <c r="B764" t="s">
        <v>837</v>
      </c>
      <c r="C764">
        <v>93</v>
      </c>
      <c r="D764">
        <v>95</v>
      </c>
      <c r="E764">
        <v>90.15</v>
      </c>
      <c r="F764">
        <v>92.05</v>
      </c>
      <c r="G764">
        <v>91.5</v>
      </c>
      <c r="H764">
        <v>92.15</v>
      </c>
      <c r="I764">
        <v>85097</v>
      </c>
      <c r="J764">
        <v>7945476.0499999998</v>
      </c>
      <c r="K764" s="3">
        <v>43770</v>
      </c>
      <c r="L764">
        <v>1072</v>
      </c>
      <c r="M764" t="s">
        <v>1995</v>
      </c>
      <c r="N764"/>
    </row>
    <row r="765" spans="1:14">
      <c r="A765" t="s">
        <v>267</v>
      </c>
      <c r="B765" t="s">
        <v>837</v>
      </c>
      <c r="C765">
        <v>560</v>
      </c>
      <c r="D765">
        <v>564.70000000000005</v>
      </c>
      <c r="E765">
        <v>536.29999999999995</v>
      </c>
      <c r="F765">
        <v>541.70000000000005</v>
      </c>
      <c r="G765">
        <v>539.04999999999995</v>
      </c>
      <c r="H765">
        <v>552.35</v>
      </c>
      <c r="I765">
        <v>255322</v>
      </c>
      <c r="J765">
        <v>139721532.05000001</v>
      </c>
      <c r="K765" s="3">
        <v>43770</v>
      </c>
      <c r="L765">
        <v>9743</v>
      </c>
      <c r="M765" t="s">
        <v>1996</v>
      </c>
      <c r="N765"/>
    </row>
    <row r="766" spans="1:14">
      <c r="A766" t="s">
        <v>132</v>
      </c>
      <c r="B766" t="s">
        <v>837</v>
      </c>
      <c r="C766">
        <v>1595.3</v>
      </c>
      <c r="D766">
        <v>1602</v>
      </c>
      <c r="E766">
        <v>1565.5</v>
      </c>
      <c r="F766">
        <v>1575.5</v>
      </c>
      <c r="G766">
        <v>1574</v>
      </c>
      <c r="H766">
        <v>1600.9</v>
      </c>
      <c r="I766">
        <v>743052</v>
      </c>
      <c r="J766">
        <v>1175139776.5</v>
      </c>
      <c r="K766" s="3">
        <v>43770</v>
      </c>
      <c r="L766">
        <v>29389</v>
      </c>
      <c r="M766" t="s">
        <v>1997</v>
      </c>
      <c r="N766"/>
    </row>
    <row r="767" spans="1:14">
      <c r="A767" t="s">
        <v>1998</v>
      </c>
      <c r="B767" t="s">
        <v>837</v>
      </c>
      <c r="C767">
        <v>112.95</v>
      </c>
      <c r="D767">
        <v>115.4</v>
      </c>
      <c r="E767">
        <v>112</v>
      </c>
      <c r="F767">
        <v>113.5</v>
      </c>
      <c r="G767">
        <v>114.35</v>
      </c>
      <c r="H767">
        <v>111.45</v>
      </c>
      <c r="I767">
        <v>16444</v>
      </c>
      <c r="J767">
        <v>1872036.7</v>
      </c>
      <c r="K767" s="3">
        <v>43770</v>
      </c>
      <c r="L767">
        <v>427</v>
      </c>
      <c r="M767" t="s">
        <v>1999</v>
      </c>
      <c r="N767"/>
    </row>
    <row r="768" spans="1:14">
      <c r="A768" t="s">
        <v>2000</v>
      </c>
      <c r="B768" t="s">
        <v>837</v>
      </c>
      <c r="C768">
        <v>67</v>
      </c>
      <c r="D768">
        <v>67.5</v>
      </c>
      <c r="E768">
        <v>65</v>
      </c>
      <c r="F768">
        <v>66.599999999999994</v>
      </c>
      <c r="G768">
        <v>67</v>
      </c>
      <c r="H768">
        <v>65.849999999999994</v>
      </c>
      <c r="I768">
        <v>598769</v>
      </c>
      <c r="J768">
        <v>39836416.100000001</v>
      </c>
      <c r="K768" s="3">
        <v>43770</v>
      </c>
      <c r="L768">
        <v>663</v>
      </c>
      <c r="M768" t="s">
        <v>2001</v>
      </c>
      <c r="N768"/>
    </row>
    <row r="769" spans="1:14" hidden="1">
      <c r="A769" t="s">
        <v>2002</v>
      </c>
      <c r="B769" t="s">
        <v>837</v>
      </c>
      <c r="C769">
        <v>298.60000000000002</v>
      </c>
      <c r="D769">
        <v>299.98</v>
      </c>
      <c r="E769">
        <v>296</v>
      </c>
      <c r="F769">
        <v>297.75</v>
      </c>
      <c r="G769">
        <v>297.79000000000002</v>
      </c>
      <c r="H769">
        <v>296.7</v>
      </c>
      <c r="I769">
        <v>107586</v>
      </c>
      <c r="J769">
        <v>32169158.719999999</v>
      </c>
      <c r="K769" s="3">
        <v>43770</v>
      </c>
      <c r="L769">
        <v>1590</v>
      </c>
      <c r="M769" t="s">
        <v>2003</v>
      </c>
      <c r="N769"/>
    </row>
    <row r="770" spans="1:14">
      <c r="A770" t="s">
        <v>133</v>
      </c>
      <c r="B770" t="s">
        <v>837</v>
      </c>
      <c r="C770">
        <v>590</v>
      </c>
      <c r="D770">
        <v>592.29999999999995</v>
      </c>
      <c r="E770">
        <v>555.25</v>
      </c>
      <c r="F770">
        <v>557.9</v>
      </c>
      <c r="G770">
        <v>557.65</v>
      </c>
      <c r="H770">
        <v>589</v>
      </c>
      <c r="I770">
        <v>5357818</v>
      </c>
      <c r="J770">
        <v>3038156052.3499999</v>
      </c>
      <c r="K770" s="3">
        <v>43770</v>
      </c>
      <c r="L770">
        <v>87131</v>
      </c>
      <c r="M770" t="s">
        <v>2004</v>
      </c>
      <c r="N770"/>
    </row>
    <row r="771" spans="1:14">
      <c r="A771" t="s">
        <v>447</v>
      </c>
      <c r="B771" t="s">
        <v>837</v>
      </c>
      <c r="C771">
        <v>176.1</v>
      </c>
      <c r="D771">
        <v>181.95</v>
      </c>
      <c r="E771">
        <v>173.4</v>
      </c>
      <c r="F771">
        <v>173.7</v>
      </c>
      <c r="G771">
        <v>173.4</v>
      </c>
      <c r="H771">
        <v>175.15</v>
      </c>
      <c r="I771">
        <v>3514578</v>
      </c>
      <c r="J771">
        <v>611948785.25</v>
      </c>
      <c r="K771" s="3">
        <v>43770</v>
      </c>
      <c r="L771">
        <v>9420</v>
      </c>
      <c r="M771" t="s">
        <v>2005</v>
      </c>
      <c r="N771"/>
    </row>
    <row r="772" spans="1:14">
      <c r="A772" t="s">
        <v>2006</v>
      </c>
      <c r="B772" t="s">
        <v>837</v>
      </c>
      <c r="C772">
        <v>69.099999999999994</v>
      </c>
      <c r="D772">
        <v>75.900000000000006</v>
      </c>
      <c r="E772">
        <v>68.05</v>
      </c>
      <c r="F772">
        <v>69.900000000000006</v>
      </c>
      <c r="G772">
        <v>69.849999999999994</v>
      </c>
      <c r="H772">
        <v>69.650000000000006</v>
      </c>
      <c r="I772">
        <v>7271</v>
      </c>
      <c r="J772">
        <v>510531.45</v>
      </c>
      <c r="K772" s="3">
        <v>43770</v>
      </c>
      <c r="L772">
        <v>182</v>
      </c>
      <c r="M772" t="s">
        <v>2007</v>
      </c>
      <c r="N772"/>
    </row>
    <row r="773" spans="1:14">
      <c r="A773" t="s">
        <v>453</v>
      </c>
      <c r="B773" t="s">
        <v>837</v>
      </c>
      <c r="C773">
        <v>557</v>
      </c>
      <c r="D773">
        <v>574.65</v>
      </c>
      <c r="E773">
        <v>553.4</v>
      </c>
      <c r="F773">
        <v>565.85</v>
      </c>
      <c r="G773">
        <v>566.20000000000005</v>
      </c>
      <c r="H773">
        <v>558.29999999999995</v>
      </c>
      <c r="I773">
        <v>223981</v>
      </c>
      <c r="J773">
        <v>127240701.3</v>
      </c>
      <c r="K773" s="3">
        <v>43770</v>
      </c>
      <c r="L773">
        <v>5922</v>
      </c>
      <c r="M773" t="s">
        <v>2008</v>
      </c>
      <c r="N773"/>
    </row>
    <row r="774" spans="1:14">
      <c r="A774" t="s">
        <v>2009</v>
      </c>
      <c r="B774" t="s">
        <v>837</v>
      </c>
      <c r="C774">
        <v>170</v>
      </c>
      <c r="D774">
        <v>171.45</v>
      </c>
      <c r="E774">
        <v>168</v>
      </c>
      <c r="F774">
        <v>169.6</v>
      </c>
      <c r="G774">
        <v>169.9</v>
      </c>
      <c r="H774">
        <v>166.65</v>
      </c>
      <c r="I774">
        <v>17646</v>
      </c>
      <c r="J774">
        <v>3002815.35</v>
      </c>
      <c r="K774" s="3">
        <v>43770</v>
      </c>
      <c r="L774">
        <v>578</v>
      </c>
      <c r="M774" t="s">
        <v>2010</v>
      </c>
      <c r="N774"/>
    </row>
    <row r="775" spans="1:14">
      <c r="A775" t="s">
        <v>454</v>
      </c>
      <c r="B775" t="s">
        <v>837</v>
      </c>
      <c r="C775">
        <v>429</v>
      </c>
      <c r="D775">
        <v>448.4</v>
      </c>
      <c r="E775">
        <v>429</v>
      </c>
      <c r="F775">
        <v>437.3</v>
      </c>
      <c r="G775">
        <v>438.2</v>
      </c>
      <c r="H775">
        <v>431.4</v>
      </c>
      <c r="I775">
        <v>191966</v>
      </c>
      <c r="J775">
        <v>84659211.400000006</v>
      </c>
      <c r="K775" s="3">
        <v>43770</v>
      </c>
      <c r="L775">
        <v>5243</v>
      </c>
      <c r="M775" t="s">
        <v>2011</v>
      </c>
      <c r="N775"/>
    </row>
    <row r="776" spans="1:14">
      <c r="A776" t="s">
        <v>3577</v>
      </c>
      <c r="B776" t="s">
        <v>856</v>
      </c>
      <c r="C776">
        <v>164</v>
      </c>
      <c r="D776">
        <v>165</v>
      </c>
      <c r="E776">
        <v>160.1</v>
      </c>
      <c r="F776">
        <v>165</v>
      </c>
      <c r="G776">
        <v>165</v>
      </c>
      <c r="H776">
        <v>166.6</v>
      </c>
      <c r="I776">
        <v>1546</v>
      </c>
      <c r="J776">
        <v>250882.5</v>
      </c>
      <c r="K776" s="3">
        <v>43770</v>
      </c>
      <c r="L776">
        <v>27</v>
      </c>
      <c r="M776" t="s">
        <v>3578</v>
      </c>
      <c r="N776"/>
    </row>
    <row r="777" spans="1:14">
      <c r="A777" t="s">
        <v>2012</v>
      </c>
      <c r="B777" t="s">
        <v>837</v>
      </c>
      <c r="C777">
        <v>36.049999999999997</v>
      </c>
      <c r="D777">
        <v>36.700000000000003</v>
      </c>
      <c r="E777">
        <v>35.799999999999997</v>
      </c>
      <c r="F777">
        <v>36.5</v>
      </c>
      <c r="G777">
        <v>36.5</v>
      </c>
      <c r="H777">
        <v>36.200000000000003</v>
      </c>
      <c r="I777">
        <v>26590</v>
      </c>
      <c r="J777">
        <v>964446.65</v>
      </c>
      <c r="K777" s="3">
        <v>43770</v>
      </c>
      <c r="L777">
        <v>336</v>
      </c>
      <c r="M777" t="s">
        <v>2013</v>
      </c>
      <c r="N777"/>
    </row>
    <row r="778" spans="1:14">
      <c r="A778" t="s">
        <v>2014</v>
      </c>
      <c r="B778" t="s">
        <v>837</v>
      </c>
      <c r="C778">
        <v>105</v>
      </c>
      <c r="D778">
        <v>108.5</v>
      </c>
      <c r="E778">
        <v>104.05</v>
      </c>
      <c r="F778">
        <v>105.5</v>
      </c>
      <c r="G778">
        <v>106</v>
      </c>
      <c r="H778">
        <v>104.7</v>
      </c>
      <c r="I778">
        <v>8366</v>
      </c>
      <c r="J778">
        <v>884618.8</v>
      </c>
      <c r="K778" s="3">
        <v>43770</v>
      </c>
      <c r="L778">
        <v>300</v>
      </c>
      <c r="M778" t="s">
        <v>2015</v>
      </c>
      <c r="N778"/>
    </row>
    <row r="779" spans="1:14">
      <c r="A779" t="s">
        <v>3579</v>
      </c>
      <c r="B779" t="s">
        <v>837</v>
      </c>
      <c r="C779">
        <v>2.85</v>
      </c>
      <c r="D779">
        <v>2.95</v>
      </c>
      <c r="E779">
        <v>2.65</v>
      </c>
      <c r="F779">
        <v>2.9</v>
      </c>
      <c r="G779">
        <v>2.9</v>
      </c>
      <c r="H779">
        <v>2.85</v>
      </c>
      <c r="I779">
        <v>5371</v>
      </c>
      <c r="J779">
        <v>15094.05</v>
      </c>
      <c r="K779" s="3">
        <v>43770</v>
      </c>
      <c r="L779">
        <v>14</v>
      </c>
      <c r="M779" t="s">
        <v>3580</v>
      </c>
      <c r="N779"/>
    </row>
    <row r="780" spans="1:14">
      <c r="A780" t="s">
        <v>2016</v>
      </c>
      <c r="B780" t="s">
        <v>837</v>
      </c>
      <c r="C780">
        <v>43.5</v>
      </c>
      <c r="D780">
        <v>46</v>
      </c>
      <c r="E780">
        <v>43.45</v>
      </c>
      <c r="F780">
        <v>45.35</v>
      </c>
      <c r="G780">
        <v>45.35</v>
      </c>
      <c r="H780">
        <v>44.05</v>
      </c>
      <c r="I780">
        <v>19847</v>
      </c>
      <c r="J780">
        <v>898545.7</v>
      </c>
      <c r="K780" s="3">
        <v>43770</v>
      </c>
      <c r="L780">
        <v>463</v>
      </c>
      <c r="M780" t="s">
        <v>2017</v>
      </c>
      <c r="N780"/>
    </row>
    <row r="781" spans="1:14" hidden="1">
      <c r="A781" t="s">
        <v>455</v>
      </c>
      <c r="B781" t="s">
        <v>837</v>
      </c>
      <c r="C781">
        <v>562</v>
      </c>
      <c r="D781">
        <v>573</v>
      </c>
      <c r="E781">
        <v>535.04999999999995</v>
      </c>
      <c r="F781">
        <v>538.5</v>
      </c>
      <c r="G781">
        <v>536</v>
      </c>
      <c r="H781">
        <v>555.4</v>
      </c>
      <c r="I781">
        <v>1552964</v>
      </c>
      <c r="J781">
        <v>861308549.75</v>
      </c>
      <c r="K781" s="3">
        <v>43770</v>
      </c>
      <c r="L781">
        <v>33060</v>
      </c>
      <c r="M781" t="s">
        <v>2018</v>
      </c>
      <c r="N781"/>
    </row>
    <row r="782" spans="1:14">
      <c r="A782" t="s">
        <v>2019</v>
      </c>
      <c r="B782" t="s">
        <v>837</v>
      </c>
      <c r="C782">
        <v>149.55000000000001</v>
      </c>
      <c r="D782">
        <v>153</v>
      </c>
      <c r="E782">
        <v>149.05000000000001</v>
      </c>
      <c r="F782">
        <v>151.80000000000001</v>
      </c>
      <c r="G782">
        <v>152</v>
      </c>
      <c r="H782">
        <v>151</v>
      </c>
      <c r="I782">
        <v>22954</v>
      </c>
      <c r="J782">
        <v>3483641.3</v>
      </c>
      <c r="K782" s="3">
        <v>43770</v>
      </c>
      <c r="L782">
        <v>580</v>
      </c>
      <c r="M782" t="s">
        <v>2020</v>
      </c>
      <c r="N782"/>
    </row>
    <row r="783" spans="1:14">
      <c r="A783" t="s">
        <v>2021</v>
      </c>
      <c r="B783" t="s">
        <v>837</v>
      </c>
      <c r="C783">
        <v>9</v>
      </c>
      <c r="D783">
        <v>10.199999999999999</v>
      </c>
      <c r="E783">
        <v>9</v>
      </c>
      <c r="F783">
        <v>9.9</v>
      </c>
      <c r="G783">
        <v>10.15</v>
      </c>
      <c r="H783">
        <v>9.4499999999999993</v>
      </c>
      <c r="I783">
        <v>7510</v>
      </c>
      <c r="J783">
        <v>73167.399999999994</v>
      </c>
      <c r="K783" s="3">
        <v>43770</v>
      </c>
      <c r="L783">
        <v>35</v>
      </c>
      <c r="M783" t="s">
        <v>2022</v>
      </c>
      <c r="N783"/>
    </row>
    <row r="784" spans="1:14">
      <c r="A784" t="s">
        <v>457</v>
      </c>
      <c r="B784" t="s">
        <v>837</v>
      </c>
      <c r="C784">
        <v>55.45</v>
      </c>
      <c r="D784">
        <v>59.75</v>
      </c>
      <c r="E784">
        <v>54.9</v>
      </c>
      <c r="F784">
        <v>55.35</v>
      </c>
      <c r="G784">
        <v>55.3</v>
      </c>
      <c r="H784">
        <v>54.85</v>
      </c>
      <c r="I784">
        <v>4384283</v>
      </c>
      <c r="J784">
        <v>247342992.55000001</v>
      </c>
      <c r="K784" s="3">
        <v>43770</v>
      </c>
      <c r="L784">
        <v>29485</v>
      </c>
      <c r="M784" t="s">
        <v>2023</v>
      </c>
      <c r="N784"/>
    </row>
    <row r="785" spans="1:14">
      <c r="A785" t="s">
        <v>3469</v>
      </c>
      <c r="B785" t="s">
        <v>856</v>
      </c>
      <c r="C785">
        <v>0.5</v>
      </c>
      <c r="D785">
        <v>0.5</v>
      </c>
      <c r="E785">
        <v>0.5</v>
      </c>
      <c r="F785">
        <v>0.5</v>
      </c>
      <c r="G785">
        <v>0.5</v>
      </c>
      <c r="H785">
        <v>0.5</v>
      </c>
      <c r="I785">
        <v>2</v>
      </c>
      <c r="J785">
        <v>1</v>
      </c>
      <c r="K785" s="3">
        <v>43770</v>
      </c>
      <c r="L785">
        <v>1</v>
      </c>
      <c r="M785" t="s">
        <v>3470</v>
      </c>
      <c r="N785"/>
    </row>
    <row r="786" spans="1:14" hidden="1">
      <c r="A786" t="s">
        <v>3581</v>
      </c>
      <c r="B786" t="s">
        <v>856</v>
      </c>
      <c r="C786">
        <v>2.9</v>
      </c>
      <c r="D786">
        <v>2.9</v>
      </c>
      <c r="E786">
        <v>2.75</v>
      </c>
      <c r="F786">
        <v>2.75</v>
      </c>
      <c r="G786">
        <v>2.75</v>
      </c>
      <c r="H786">
        <v>2.8</v>
      </c>
      <c r="I786">
        <v>1258</v>
      </c>
      <c r="J786">
        <v>3641.2</v>
      </c>
      <c r="K786" s="3">
        <v>43770</v>
      </c>
      <c r="L786">
        <v>8</v>
      </c>
      <c r="M786" t="s">
        <v>3582</v>
      </c>
      <c r="N786"/>
    </row>
    <row r="787" spans="1:14" hidden="1">
      <c r="A787" t="s">
        <v>2024</v>
      </c>
      <c r="B787" t="s">
        <v>837</v>
      </c>
      <c r="C787">
        <v>415.05</v>
      </c>
      <c r="D787">
        <v>423</v>
      </c>
      <c r="E787">
        <v>401.8</v>
      </c>
      <c r="F787">
        <v>408.55</v>
      </c>
      <c r="G787">
        <v>404.7</v>
      </c>
      <c r="H787">
        <v>415.8</v>
      </c>
      <c r="I787">
        <v>7100</v>
      </c>
      <c r="J787">
        <v>2943206.95</v>
      </c>
      <c r="K787" s="3">
        <v>43770</v>
      </c>
      <c r="L787">
        <v>574</v>
      </c>
      <c r="M787" t="s">
        <v>2025</v>
      </c>
      <c r="N787"/>
    </row>
    <row r="788" spans="1:14">
      <c r="A788" t="s">
        <v>2026</v>
      </c>
      <c r="B788" t="s">
        <v>837</v>
      </c>
      <c r="C788">
        <v>68</v>
      </c>
      <c r="D788">
        <v>69.8</v>
      </c>
      <c r="E788">
        <v>67.05</v>
      </c>
      <c r="F788">
        <v>67.349999999999994</v>
      </c>
      <c r="G788">
        <v>67.150000000000006</v>
      </c>
      <c r="H788">
        <v>67.849999999999994</v>
      </c>
      <c r="I788">
        <v>49608</v>
      </c>
      <c r="J788">
        <v>3383646.35</v>
      </c>
      <c r="K788" s="3">
        <v>43770</v>
      </c>
      <c r="L788">
        <v>446</v>
      </c>
      <c r="M788" t="s">
        <v>2027</v>
      </c>
      <c r="N788"/>
    </row>
    <row r="789" spans="1:14">
      <c r="A789" t="s">
        <v>2028</v>
      </c>
      <c r="B789" t="s">
        <v>837</v>
      </c>
      <c r="C789">
        <v>14</v>
      </c>
      <c r="D789">
        <v>14.6</v>
      </c>
      <c r="E789">
        <v>13.8</v>
      </c>
      <c r="F789">
        <v>13.95</v>
      </c>
      <c r="G789">
        <v>14.05</v>
      </c>
      <c r="H789">
        <v>12.95</v>
      </c>
      <c r="I789">
        <v>746228</v>
      </c>
      <c r="J789">
        <v>10582975.800000001</v>
      </c>
      <c r="K789" s="3">
        <v>43770</v>
      </c>
      <c r="L789">
        <v>2421</v>
      </c>
      <c r="M789" t="s">
        <v>2029</v>
      </c>
      <c r="N789"/>
    </row>
    <row r="790" spans="1:14">
      <c r="A790" t="s">
        <v>2030</v>
      </c>
      <c r="B790" t="s">
        <v>837</v>
      </c>
      <c r="C790">
        <v>365.5</v>
      </c>
      <c r="D790">
        <v>380</v>
      </c>
      <c r="E790">
        <v>346.1</v>
      </c>
      <c r="F790">
        <v>376.25</v>
      </c>
      <c r="G790">
        <v>375</v>
      </c>
      <c r="H790">
        <v>366.25</v>
      </c>
      <c r="I790">
        <v>2468</v>
      </c>
      <c r="J790">
        <v>911577.7</v>
      </c>
      <c r="K790" s="3">
        <v>43770</v>
      </c>
      <c r="L790">
        <v>149</v>
      </c>
      <c r="M790" t="s">
        <v>2031</v>
      </c>
      <c r="N790"/>
    </row>
    <row r="791" spans="1:14">
      <c r="A791" t="s">
        <v>459</v>
      </c>
      <c r="B791" t="s">
        <v>837</v>
      </c>
      <c r="C791">
        <v>269.25</v>
      </c>
      <c r="D791">
        <v>275</v>
      </c>
      <c r="E791">
        <v>267.10000000000002</v>
      </c>
      <c r="F791">
        <v>271.5</v>
      </c>
      <c r="G791">
        <v>270.3</v>
      </c>
      <c r="H791">
        <v>271.10000000000002</v>
      </c>
      <c r="I791">
        <v>290838</v>
      </c>
      <c r="J791">
        <v>78722532.950000003</v>
      </c>
      <c r="K791" s="3">
        <v>43770</v>
      </c>
      <c r="L791">
        <v>8945</v>
      </c>
      <c r="M791" t="s">
        <v>2032</v>
      </c>
      <c r="N791"/>
    </row>
    <row r="792" spans="1:14">
      <c r="A792" t="s">
        <v>2033</v>
      </c>
      <c r="B792" t="s">
        <v>837</v>
      </c>
      <c r="C792">
        <v>11.7</v>
      </c>
      <c r="D792">
        <v>11.7</v>
      </c>
      <c r="E792">
        <v>11.2</v>
      </c>
      <c r="F792">
        <v>11.7</v>
      </c>
      <c r="G792">
        <v>11.7</v>
      </c>
      <c r="H792">
        <v>11.15</v>
      </c>
      <c r="I792">
        <v>78320</v>
      </c>
      <c r="J792">
        <v>915265.7</v>
      </c>
      <c r="K792" s="3">
        <v>43770</v>
      </c>
      <c r="L792">
        <v>166</v>
      </c>
      <c r="M792" t="s">
        <v>2034</v>
      </c>
      <c r="N792"/>
    </row>
    <row r="793" spans="1:14">
      <c r="A793" t="s">
        <v>449</v>
      </c>
      <c r="B793" t="s">
        <v>837</v>
      </c>
      <c r="C793">
        <v>595.79999999999995</v>
      </c>
      <c r="D793">
        <v>595.79999999999995</v>
      </c>
      <c r="E793">
        <v>580.20000000000005</v>
      </c>
      <c r="F793">
        <v>582.95000000000005</v>
      </c>
      <c r="G793">
        <v>582.20000000000005</v>
      </c>
      <c r="H793">
        <v>590.45000000000005</v>
      </c>
      <c r="I793">
        <v>125324</v>
      </c>
      <c r="J793">
        <v>73533894.25</v>
      </c>
      <c r="K793" s="3">
        <v>43770</v>
      </c>
      <c r="L793">
        <v>5741</v>
      </c>
      <c r="M793" t="s">
        <v>2035</v>
      </c>
      <c r="N793"/>
    </row>
    <row r="794" spans="1:14">
      <c r="A794" t="s">
        <v>2036</v>
      </c>
      <c r="B794" t="s">
        <v>837</v>
      </c>
      <c r="C794">
        <v>16.45</v>
      </c>
      <c r="D794">
        <v>17.149999999999999</v>
      </c>
      <c r="E794">
        <v>16.100000000000001</v>
      </c>
      <c r="F794">
        <v>16.899999999999999</v>
      </c>
      <c r="G794">
        <v>17.149999999999999</v>
      </c>
      <c r="H794">
        <v>16.350000000000001</v>
      </c>
      <c r="I794">
        <v>66390</v>
      </c>
      <c r="J794">
        <v>1110065.1000000001</v>
      </c>
      <c r="K794" s="3">
        <v>43770</v>
      </c>
      <c r="L794">
        <v>315</v>
      </c>
      <c r="M794" t="s">
        <v>2037</v>
      </c>
      <c r="N794"/>
    </row>
    <row r="795" spans="1:14">
      <c r="A795" t="s">
        <v>2038</v>
      </c>
      <c r="B795" t="s">
        <v>837</v>
      </c>
      <c r="C795">
        <v>1172.05</v>
      </c>
      <c r="D795">
        <v>1197</v>
      </c>
      <c r="E795">
        <v>1132</v>
      </c>
      <c r="F795">
        <v>1155.45</v>
      </c>
      <c r="G795">
        <v>1156.8</v>
      </c>
      <c r="H795">
        <v>1193.4000000000001</v>
      </c>
      <c r="I795">
        <v>2346</v>
      </c>
      <c r="J795">
        <v>2749308.2</v>
      </c>
      <c r="K795" s="3">
        <v>43770</v>
      </c>
      <c r="L795">
        <v>242</v>
      </c>
      <c r="M795" t="s">
        <v>2039</v>
      </c>
      <c r="N795"/>
    </row>
    <row r="796" spans="1:14">
      <c r="A796" t="s">
        <v>2040</v>
      </c>
      <c r="B796" t="s">
        <v>856</v>
      </c>
      <c r="C796">
        <v>24</v>
      </c>
      <c r="D796">
        <v>24</v>
      </c>
      <c r="E796">
        <v>22.5</v>
      </c>
      <c r="F796">
        <v>23.65</v>
      </c>
      <c r="G796">
        <v>22.6</v>
      </c>
      <c r="H796">
        <v>23.65</v>
      </c>
      <c r="I796">
        <v>9609</v>
      </c>
      <c r="J796">
        <v>221845.15</v>
      </c>
      <c r="K796" s="3">
        <v>43770</v>
      </c>
      <c r="L796">
        <v>56</v>
      </c>
      <c r="M796" t="s">
        <v>2041</v>
      </c>
      <c r="N796"/>
    </row>
    <row r="797" spans="1:14">
      <c r="A797" t="s">
        <v>2042</v>
      </c>
      <c r="B797" t="s">
        <v>837</v>
      </c>
      <c r="C797">
        <v>31.55</v>
      </c>
      <c r="D797">
        <v>33.6</v>
      </c>
      <c r="E797">
        <v>31.55</v>
      </c>
      <c r="F797">
        <v>33.6</v>
      </c>
      <c r="G797">
        <v>33.6</v>
      </c>
      <c r="H797">
        <v>30.55</v>
      </c>
      <c r="I797">
        <v>6042</v>
      </c>
      <c r="J797">
        <v>198418</v>
      </c>
      <c r="K797" s="3">
        <v>43770</v>
      </c>
      <c r="L797">
        <v>70</v>
      </c>
      <c r="M797" t="s">
        <v>2043</v>
      </c>
      <c r="N797"/>
    </row>
    <row r="798" spans="1:14">
      <c r="A798" t="s">
        <v>2044</v>
      </c>
      <c r="B798" t="s">
        <v>837</v>
      </c>
      <c r="C798">
        <v>58.5</v>
      </c>
      <c r="D798">
        <v>59</v>
      </c>
      <c r="E798">
        <v>57.1</v>
      </c>
      <c r="F798">
        <v>57.75</v>
      </c>
      <c r="G798">
        <v>57.4</v>
      </c>
      <c r="H798">
        <v>57.5</v>
      </c>
      <c r="I798">
        <v>412230</v>
      </c>
      <c r="J798">
        <v>23912702.199999999</v>
      </c>
      <c r="K798" s="3">
        <v>43770</v>
      </c>
      <c r="L798">
        <v>3230</v>
      </c>
      <c r="M798" t="s">
        <v>2045</v>
      </c>
      <c r="N798"/>
    </row>
    <row r="799" spans="1:14">
      <c r="A799" t="s">
        <v>2046</v>
      </c>
      <c r="B799" t="s">
        <v>856</v>
      </c>
      <c r="C799">
        <v>0.35</v>
      </c>
      <c r="D799">
        <v>0.4</v>
      </c>
      <c r="E799">
        <v>0.35</v>
      </c>
      <c r="F799">
        <v>0.35</v>
      </c>
      <c r="G799">
        <v>0.4</v>
      </c>
      <c r="H799">
        <v>0.35</v>
      </c>
      <c r="I799">
        <v>385931</v>
      </c>
      <c r="J799">
        <v>145383.5</v>
      </c>
      <c r="K799" s="3">
        <v>43770</v>
      </c>
      <c r="L799">
        <v>139</v>
      </c>
      <c r="M799" t="s">
        <v>2047</v>
      </c>
      <c r="N799"/>
    </row>
    <row r="800" spans="1:14">
      <c r="A800" t="s">
        <v>2048</v>
      </c>
      <c r="B800" t="s">
        <v>837</v>
      </c>
      <c r="C800">
        <v>255</v>
      </c>
      <c r="D800">
        <v>255</v>
      </c>
      <c r="E800">
        <v>248</v>
      </c>
      <c r="F800">
        <v>249.55</v>
      </c>
      <c r="G800">
        <v>249.8</v>
      </c>
      <c r="H800">
        <v>252.2</v>
      </c>
      <c r="I800">
        <v>40097</v>
      </c>
      <c r="J800">
        <v>10068445.050000001</v>
      </c>
      <c r="K800" s="3">
        <v>43770</v>
      </c>
      <c r="L800">
        <v>878</v>
      </c>
      <c r="M800" t="s">
        <v>2049</v>
      </c>
      <c r="N800"/>
    </row>
    <row r="801" spans="1:14">
      <c r="A801" t="s">
        <v>3518</v>
      </c>
      <c r="B801" t="s">
        <v>856</v>
      </c>
      <c r="C801">
        <v>18.05</v>
      </c>
      <c r="D801">
        <v>19.100000000000001</v>
      </c>
      <c r="E801">
        <v>18.05</v>
      </c>
      <c r="F801">
        <v>19</v>
      </c>
      <c r="G801">
        <v>19</v>
      </c>
      <c r="H801">
        <v>19</v>
      </c>
      <c r="I801">
        <v>1102</v>
      </c>
      <c r="J801">
        <v>20709.3</v>
      </c>
      <c r="K801" s="3">
        <v>43770</v>
      </c>
      <c r="L801">
        <v>11</v>
      </c>
      <c r="M801" t="s">
        <v>3519</v>
      </c>
      <c r="N801"/>
    </row>
    <row r="802" spans="1:14" hidden="1">
      <c r="A802" t="s">
        <v>2050</v>
      </c>
      <c r="B802" t="s">
        <v>837</v>
      </c>
      <c r="C802">
        <v>1720</v>
      </c>
      <c r="D802">
        <v>1744.95</v>
      </c>
      <c r="E802">
        <v>1682.4</v>
      </c>
      <c r="F802">
        <v>1730</v>
      </c>
      <c r="G802">
        <v>1730</v>
      </c>
      <c r="H802">
        <v>1699.55</v>
      </c>
      <c r="I802">
        <v>172</v>
      </c>
      <c r="J802">
        <v>297303.3</v>
      </c>
      <c r="K802" s="3">
        <v>43770</v>
      </c>
      <c r="L802">
        <v>33</v>
      </c>
      <c r="M802" t="s">
        <v>2051</v>
      </c>
      <c r="N802"/>
    </row>
    <row r="803" spans="1:14">
      <c r="A803" t="s">
        <v>2052</v>
      </c>
      <c r="B803" t="s">
        <v>837</v>
      </c>
      <c r="C803">
        <v>120.65</v>
      </c>
      <c r="D803">
        <v>120.65</v>
      </c>
      <c r="E803">
        <v>117.5</v>
      </c>
      <c r="F803">
        <v>117.95</v>
      </c>
      <c r="G803">
        <v>118.15</v>
      </c>
      <c r="H803">
        <v>117</v>
      </c>
      <c r="I803">
        <v>5111</v>
      </c>
      <c r="J803">
        <v>604245.05000000005</v>
      </c>
      <c r="K803" s="3">
        <v>43770</v>
      </c>
      <c r="L803">
        <v>213</v>
      </c>
      <c r="M803" t="s">
        <v>2053</v>
      </c>
      <c r="N803"/>
    </row>
    <row r="804" spans="1:14" hidden="1">
      <c r="A804" t="s">
        <v>2054</v>
      </c>
      <c r="B804" t="s">
        <v>837</v>
      </c>
      <c r="C804">
        <v>690</v>
      </c>
      <c r="D804">
        <v>710</v>
      </c>
      <c r="E804">
        <v>667.4</v>
      </c>
      <c r="F804">
        <v>687.9</v>
      </c>
      <c r="G804">
        <v>691.8</v>
      </c>
      <c r="H804">
        <v>676.25</v>
      </c>
      <c r="I804">
        <v>2413</v>
      </c>
      <c r="J804">
        <v>1667362.4</v>
      </c>
      <c r="K804" s="3">
        <v>43770</v>
      </c>
      <c r="L804">
        <v>341</v>
      </c>
      <c r="M804" t="s">
        <v>2055</v>
      </c>
      <c r="N804"/>
    </row>
    <row r="805" spans="1:14" hidden="1">
      <c r="A805" t="s">
        <v>2056</v>
      </c>
      <c r="B805" t="s">
        <v>837</v>
      </c>
      <c r="C805">
        <v>121</v>
      </c>
      <c r="D805">
        <v>123.9</v>
      </c>
      <c r="E805">
        <v>119.75</v>
      </c>
      <c r="F805">
        <v>121.7</v>
      </c>
      <c r="G805">
        <v>122.5</v>
      </c>
      <c r="H805">
        <v>120.1</v>
      </c>
      <c r="I805">
        <v>12064</v>
      </c>
      <c r="J805">
        <v>1467641.05</v>
      </c>
      <c r="K805" s="3">
        <v>43770</v>
      </c>
      <c r="L805">
        <v>489</v>
      </c>
      <c r="M805" t="s">
        <v>2057</v>
      </c>
      <c r="N805"/>
    </row>
    <row r="806" spans="1:14" hidden="1">
      <c r="A806" t="s">
        <v>2058</v>
      </c>
      <c r="B806" t="s">
        <v>837</v>
      </c>
      <c r="C806">
        <v>413.1</v>
      </c>
      <c r="D806">
        <v>417</v>
      </c>
      <c r="E806">
        <v>410.75</v>
      </c>
      <c r="F806">
        <v>412.1</v>
      </c>
      <c r="G806">
        <v>412</v>
      </c>
      <c r="H806">
        <v>413.1</v>
      </c>
      <c r="I806">
        <v>49886</v>
      </c>
      <c r="J806">
        <v>20610326.350000001</v>
      </c>
      <c r="K806" s="3">
        <v>43770</v>
      </c>
      <c r="L806">
        <v>2030</v>
      </c>
      <c r="M806" t="s">
        <v>2059</v>
      </c>
      <c r="N806"/>
    </row>
    <row r="807" spans="1:14" hidden="1">
      <c r="A807" t="s">
        <v>2060</v>
      </c>
      <c r="B807" t="s">
        <v>837</v>
      </c>
      <c r="C807">
        <v>152.30000000000001</v>
      </c>
      <c r="D807">
        <v>154.94999999999999</v>
      </c>
      <c r="E807">
        <v>150.80000000000001</v>
      </c>
      <c r="F807">
        <v>152</v>
      </c>
      <c r="G807">
        <v>152</v>
      </c>
      <c r="H807">
        <v>153.15</v>
      </c>
      <c r="I807">
        <v>8071</v>
      </c>
      <c r="J807">
        <v>1229220.2</v>
      </c>
      <c r="K807" s="3">
        <v>43770</v>
      </c>
      <c r="L807">
        <v>241</v>
      </c>
      <c r="M807" t="s">
        <v>2061</v>
      </c>
      <c r="N807"/>
    </row>
    <row r="808" spans="1:14" hidden="1">
      <c r="A808" t="s">
        <v>460</v>
      </c>
      <c r="B808" t="s">
        <v>837</v>
      </c>
      <c r="C808">
        <v>173</v>
      </c>
      <c r="D808">
        <v>174</v>
      </c>
      <c r="E808">
        <v>168</v>
      </c>
      <c r="F808">
        <v>172.35</v>
      </c>
      <c r="G808">
        <v>170</v>
      </c>
      <c r="H808">
        <v>169.8</v>
      </c>
      <c r="I808">
        <v>11868</v>
      </c>
      <c r="J808">
        <v>2026478.2</v>
      </c>
      <c r="K808" s="3">
        <v>43770</v>
      </c>
      <c r="L808">
        <v>480</v>
      </c>
      <c r="M808" t="s">
        <v>2062</v>
      </c>
      <c r="N808"/>
    </row>
    <row r="809" spans="1:14" hidden="1">
      <c r="A809" t="s">
        <v>2063</v>
      </c>
      <c r="B809" t="s">
        <v>837</v>
      </c>
      <c r="C809">
        <v>654.79999999999995</v>
      </c>
      <c r="D809">
        <v>668.9</v>
      </c>
      <c r="E809">
        <v>651.1</v>
      </c>
      <c r="F809">
        <v>653</v>
      </c>
      <c r="G809">
        <v>656</v>
      </c>
      <c r="H809">
        <v>652.45000000000005</v>
      </c>
      <c r="I809">
        <v>556</v>
      </c>
      <c r="J809">
        <v>364050.5</v>
      </c>
      <c r="K809" s="3">
        <v>43770</v>
      </c>
      <c r="L809">
        <v>70</v>
      </c>
      <c r="M809" t="s">
        <v>2064</v>
      </c>
      <c r="N809"/>
    </row>
    <row r="810" spans="1:14" hidden="1">
      <c r="A810" t="s">
        <v>2065</v>
      </c>
      <c r="B810" t="s">
        <v>837</v>
      </c>
      <c r="C810">
        <v>84.85</v>
      </c>
      <c r="D810">
        <v>89</v>
      </c>
      <c r="E810">
        <v>84.8</v>
      </c>
      <c r="F810">
        <v>87</v>
      </c>
      <c r="G810">
        <v>86.7</v>
      </c>
      <c r="H810">
        <v>85.1</v>
      </c>
      <c r="I810">
        <v>246894</v>
      </c>
      <c r="J810">
        <v>21131393</v>
      </c>
      <c r="K810" s="3">
        <v>43770</v>
      </c>
      <c r="L810">
        <v>1218</v>
      </c>
      <c r="M810" t="s">
        <v>2066</v>
      </c>
      <c r="N810"/>
    </row>
    <row r="811" spans="1:14" hidden="1">
      <c r="A811" t="s">
        <v>2067</v>
      </c>
      <c r="B811" t="s">
        <v>837</v>
      </c>
      <c r="C811">
        <v>1000</v>
      </c>
      <c r="D811">
        <v>1000</v>
      </c>
      <c r="E811">
        <v>970.05</v>
      </c>
      <c r="F811">
        <v>999.3</v>
      </c>
      <c r="G811">
        <v>999.95</v>
      </c>
      <c r="H811">
        <v>992.05</v>
      </c>
      <c r="I811">
        <v>897</v>
      </c>
      <c r="J811">
        <v>887028.3</v>
      </c>
      <c r="K811" s="3">
        <v>43770</v>
      </c>
      <c r="L811">
        <v>231</v>
      </c>
      <c r="M811" t="s">
        <v>2068</v>
      </c>
      <c r="N811"/>
    </row>
    <row r="812" spans="1:14" hidden="1">
      <c r="A812" t="s">
        <v>2069</v>
      </c>
      <c r="B812" t="s">
        <v>837</v>
      </c>
      <c r="C812">
        <v>6.3</v>
      </c>
      <c r="D812">
        <v>6.95</v>
      </c>
      <c r="E812">
        <v>6.25</v>
      </c>
      <c r="F812">
        <v>6.8</v>
      </c>
      <c r="G812">
        <v>6.75</v>
      </c>
      <c r="H812">
        <v>6.05</v>
      </c>
      <c r="I812">
        <v>398360</v>
      </c>
      <c r="J812">
        <v>2649692.1</v>
      </c>
      <c r="K812" s="3">
        <v>43770</v>
      </c>
      <c r="L812">
        <v>787</v>
      </c>
      <c r="M812" t="s">
        <v>2070</v>
      </c>
      <c r="N812"/>
    </row>
    <row r="813" spans="1:14" hidden="1">
      <c r="A813" t="s">
        <v>450</v>
      </c>
      <c r="B813" t="s">
        <v>837</v>
      </c>
      <c r="C813">
        <v>230.15</v>
      </c>
      <c r="D813">
        <v>236.5</v>
      </c>
      <c r="E813">
        <v>230.15</v>
      </c>
      <c r="F813">
        <v>233.05</v>
      </c>
      <c r="G813">
        <v>233</v>
      </c>
      <c r="H813">
        <v>231.5</v>
      </c>
      <c r="I813">
        <v>32329</v>
      </c>
      <c r="J813">
        <v>7539516.75</v>
      </c>
      <c r="K813" s="3">
        <v>43770</v>
      </c>
      <c r="L813">
        <v>923</v>
      </c>
      <c r="M813" t="s">
        <v>2071</v>
      </c>
      <c r="N813"/>
    </row>
    <row r="814" spans="1:14" hidden="1">
      <c r="A814" t="s">
        <v>2072</v>
      </c>
      <c r="B814" t="s">
        <v>856</v>
      </c>
      <c r="C814">
        <v>9.0500000000000007</v>
      </c>
      <c r="D814">
        <v>9.0500000000000007</v>
      </c>
      <c r="E814">
        <v>9.0500000000000007</v>
      </c>
      <c r="F814">
        <v>9.0500000000000007</v>
      </c>
      <c r="G814">
        <v>9.0500000000000007</v>
      </c>
      <c r="H814">
        <v>8.65</v>
      </c>
      <c r="I814">
        <v>2211</v>
      </c>
      <c r="J814">
        <v>20009.55</v>
      </c>
      <c r="K814" s="3">
        <v>43770</v>
      </c>
      <c r="L814">
        <v>13</v>
      </c>
      <c r="M814" t="s">
        <v>2073</v>
      </c>
      <c r="N814"/>
    </row>
    <row r="815" spans="1:14">
      <c r="A815" t="s">
        <v>2074</v>
      </c>
      <c r="B815" t="s">
        <v>837</v>
      </c>
      <c r="C815">
        <v>77.95</v>
      </c>
      <c r="D815">
        <v>81.7</v>
      </c>
      <c r="E815">
        <v>76.5</v>
      </c>
      <c r="F815">
        <v>79.650000000000006</v>
      </c>
      <c r="G815">
        <v>79.849999999999994</v>
      </c>
      <c r="H815">
        <v>76.349999999999994</v>
      </c>
      <c r="I815">
        <v>127344</v>
      </c>
      <c r="J815">
        <v>10135004.75</v>
      </c>
      <c r="K815" s="3">
        <v>43770</v>
      </c>
      <c r="L815">
        <v>1328</v>
      </c>
      <c r="M815" t="s">
        <v>2075</v>
      </c>
      <c r="N815"/>
    </row>
    <row r="816" spans="1:14">
      <c r="A816" t="s">
        <v>461</v>
      </c>
      <c r="B816" t="s">
        <v>837</v>
      </c>
      <c r="C816">
        <v>252.4</v>
      </c>
      <c r="D816">
        <v>255.2</v>
      </c>
      <c r="E816">
        <v>250</v>
      </c>
      <c r="F816">
        <v>251.6</v>
      </c>
      <c r="G816">
        <v>251</v>
      </c>
      <c r="H816">
        <v>250.45</v>
      </c>
      <c r="I816">
        <v>48255</v>
      </c>
      <c r="J816">
        <v>12217736.75</v>
      </c>
      <c r="K816" s="3">
        <v>43770</v>
      </c>
      <c r="L816">
        <v>1552</v>
      </c>
      <c r="M816" t="s">
        <v>2076</v>
      </c>
      <c r="N816"/>
    </row>
    <row r="817" spans="1:14">
      <c r="A817" t="s">
        <v>2077</v>
      </c>
      <c r="B817" t="s">
        <v>837</v>
      </c>
      <c r="C817">
        <v>28.85</v>
      </c>
      <c r="D817">
        <v>32.6</v>
      </c>
      <c r="E817">
        <v>28.85</v>
      </c>
      <c r="F817">
        <v>31</v>
      </c>
      <c r="G817">
        <v>31.1</v>
      </c>
      <c r="H817">
        <v>28.85</v>
      </c>
      <c r="I817">
        <v>191314</v>
      </c>
      <c r="J817">
        <v>5875837.3499999996</v>
      </c>
      <c r="K817" s="3">
        <v>43770</v>
      </c>
      <c r="L817">
        <v>1619</v>
      </c>
      <c r="M817" t="s">
        <v>2078</v>
      </c>
      <c r="N817"/>
    </row>
    <row r="818" spans="1:14">
      <c r="A818" t="s">
        <v>134</v>
      </c>
      <c r="B818" t="s">
        <v>837</v>
      </c>
      <c r="C818">
        <v>1572</v>
      </c>
      <c r="D818">
        <v>1585.95</v>
      </c>
      <c r="E818">
        <v>1563</v>
      </c>
      <c r="F818">
        <v>1579.9</v>
      </c>
      <c r="G818">
        <v>1581</v>
      </c>
      <c r="H818">
        <v>1574.5</v>
      </c>
      <c r="I818">
        <v>2219737</v>
      </c>
      <c r="J818">
        <v>3499603769.6999998</v>
      </c>
      <c r="K818" s="3">
        <v>43770</v>
      </c>
      <c r="L818">
        <v>68609</v>
      </c>
      <c r="M818" t="s">
        <v>2079</v>
      </c>
      <c r="N818"/>
    </row>
    <row r="819" spans="1:14">
      <c r="A819" t="s">
        <v>2080</v>
      </c>
      <c r="B819" t="s">
        <v>837</v>
      </c>
      <c r="C819">
        <v>306.39999999999998</v>
      </c>
      <c r="D819">
        <v>311.2</v>
      </c>
      <c r="E819">
        <v>306.39999999999998</v>
      </c>
      <c r="F819">
        <v>310.31</v>
      </c>
      <c r="G819">
        <v>311.2</v>
      </c>
      <c r="H819">
        <v>307.47000000000003</v>
      </c>
      <c r="I819">
        <v>74645</v>
      </c>
      <c r="J819">
        <v>23064047.77</v>
      </c>
      <c r="K819" s="3">
        <v>43770</v>
      </c>
      <c r="L819">
        <v>428</v>
      </c>
      <c r="M819" t="s">
        <v>2081</v>
      </c>
      <c r="N819"/>
    </row>
    <row r="820" spans="1:14">
      <c r="A820" t="s">
        <v>2082</v>
      </c>
      <c r="B820" t="s">
        <v>837</v>
      </c>
      <c r="C820">
        <v>341.3</v>
      </c>
      <c r="D820">
        <v>344.3</v>
      </c>
      <c r="E820">
        <v>341.3</v>
      </c>
      <c r="F820">
        <v>343.3</v>
      </c>
      <c r="G820">
        <v>343</v>
      </c>
      <c r="H820">
        <v>341.2</v>
      </c>
      <c r="I820">
        <v>13669</v>
      </c>
      <c r="J820">
        <v>4691976.4000000004</v>
      </c>
      <c r="K820" s="3">
        <v>43770</v>
      </c>
      <c r="L820">
        <v>463</v>
      </c>
      <c r="M820" t="s">
        <v>2083</v>
      </c>
      <c r="N820"/>
    </row>
    <row r="821" spans="1:14">
      <c r="A821" t="s">
        <v>2084</v>
      </c>
      <c r="B821" t="s">
        <v>837</v>
      </c>
      <c r="C821">
        <v>122.5</v>
      </c>
      <c r="D821">
        <v>123.68</v>
      </c>
      <c r="E821">
        <v>122.26</v>
      </c>
      <c r="F821">
        <v>122.84</v>
      </c>
      <c r="G821">
        <v>122.8</v>
      </c>
      <c r="H821">
        <v>122.52</v>
      </c>
      <c r="I821">
        <v>1083750</v>
      </c>
      <c r="J821">
        <v>133109063.66</v>
      </c>
      <c r="K821" s="3">
        <v>43770</v>
      </c>
      <c r="L821">
        <v>535</v>
      </c>
      <c r="M821" t="s">
        <v>2085</v>
      </c>
      <c r="N821"/>
    </row>
    <row r="822" spans="1:14">
      <c r="A822" t="s">
        <v>2086</v>
      </c>
      <c r="B822" t="s">
        <v>837</v>
      </c>
      <c r="C822">
        <v>59.25</v>
      </c>
      <c r="D822">
        <v>59.45</v>
      </c>
      <c r="E822">
        <v>58.26</v>
      </c>
      <c r="F822">
        <v>59.13</v>
      </c>
      <c r="G822">
        <v>59.45</v>
      </c>
      <c r="H822">
        <v>59.21</v>
      </c>
      <c r="I822">
        <v>13385</v>
      </c>
      <c r="J822">
        <v>789229.81</v>
      </c>
      <c r="K822" s="3">
        <v>43770</v>
      </c>
      <c r="L822">
        <v>189</v>
      </c>
      <c r="M822" t="s">
        <v>2087</v>
      </c>
      <c r="N822"/>
    </row>
    <row r="823" spans="1:14">
      <c r="A823" t="s">
        <v>2088</v>
      </c>
      <c r="B823" t="s">
        <v>837</v>
      </c>
      <c r="C823">
        <v>248</v>
      </c>
      <c r="D823">
        <v>255.9</v>
      </c>
      <c r="E823">
        <v>245</v>
      </c>
      <c r="F823">
        <v>251.87</v>
      </c>
      <c r="G823">
        <v>254</v>
      </c>
      <c r="H823">
        <v>246.98</v>
      </c>
      <c r="I823">
        <v>8841</v>
      </c>
      <c r="J823">
        <v>2223623.31</v>
      </c>
      <c r="K823" s="3">
        <v>43770</v>
      </c>
      <c r="L823">
        <v>220</v>
      </c>
      <c r="M823" t="s">
        <v>2089</v>
      </c>
      <c r="N823"/>
    </row>
    <row r="824" spans="1:14">
      <c r="A824" t="s">
        <v>2090</v>
      </c>
      <c r="B824" t="s">
        <v>837</v>
      </c>
      <c r="C824">
        <v>10.4</v>
      </c>
      <c r="D824">
        <v>10.8</v>
      </c>
      <c r="E824">
        <v>10.15</v>
      </c>
      <c r="F824">
        <v>10.45</v>
      </c>
      <c r="G824">
        <v>10.35</v>
      </c>
      <c r="H824">
        <v>10.3</v>
      </c>
      <c r="I824">
        <v>63700</v>
      </c>
      <c r="J824">
        <v>669697</v>
      </c>
      <c r="K824" s="3">
        <v>43770</v>
      </c>
      <c r="L824">
        <v>209</v>
      </c>
      <c r="M824" t="s">
        <v>2091</v>
      </c>
      <c r="N824"/>
    </row>
    <row r="825" spans="1:14">
      <c r="A825" t="s">
        <v>2092</v>
      </c>
      <c r="B825" t="s">
        <v>837</v>
      </c>
      <c r="C825">
        <v>16.55</v>
      </c>
      <c r="D825">
        <v>17.149999999999999</v>
      </c>
      <c r="E825">
        <v>16.350000000000001</v>
      </c>
      <c r="F825">
        <v>16.899999999999999</v>
      </c>
      <c r="G825">
        <v>16.7</v>
      </c>
      <c r="H825">
        <v>16.55</v>
      </c>
      <c r="I825">
        <v>19521</v>
      </c>
      <c r="J825">
        <v>328359.59999999998</v>
      </c>
      <c r="K825" s="3">
        <v>43770</v>
      </c>
      <c r="L825">
        <v>87</v>
      </c>
      <c r="M825" t="s">
        <v>2093</v>
      </c>
      <c r="N825"/>
    </row>
    <row r="826" spans="1:14">
      <c r="A826" t="s">
        <v>2094</v>
      </c>
      <c r="B826" t="s">
        <v>837</v>
      </c>
      <c r="C826">
        <v>60</v>
      </c>
      <c r="D826">
        <v>61.45</v>
      </c>
      <c r="E826">
        <v>60</v>
      </c>
      <c r="F826">
        <v>60.6</v>
      </c>
      <c r="G826">
        <v>60.5</v>
      </c>
      <c r="H826">
        <v>61.35</v>
      </c>
      <c r="I826">
        <v>2141</v>
      </c>
      <c r="J826">
        <v>130403.05</v>
      </c>
      <c r="K826" s="3">
        <v>43770</v>
      </c>
      <c r="L826">
        <v>52</v>
      </c>
      <c r="M826" t="s">
        <v>2095</v>
      </c>
      <c r="N826"/>
    </row>
    <row r="827" spans="1:14">
      <c r="A827" t="s">
        <v>451</v>
      </c>
      <c r="B827" t="s">
        <v>837</v>
      </c>
      <c r="C827">
        <v>91</v>
      </c>
      <c r="D827">
        <v>96.5</v>
      </c>
      <c r="E827">
        <v>89.5</v>
      </c>
      <c r="F827">
        <v>91.55</v>
      </c>
      <c r="G827">
        <v>91</v>
      </c>
      <c r="H827">
        <v>91.1</v>
      </c>
      <c r="I827">
        <v>238064</v>
      </c>
      <c r="J827">
        <v>21552665.550000001</v>
      </c>
      <c r="K827" s="3">
        <v>43770</v>
      </c>
      <c r="L827">
        <v>2076</v>
      </c>
      <c r="M827" t="s">
        <v>2096</v>
      </c>
      <c r="N827"/>
    </row>
    <row r="828" spans="1:14">
      <c r="A828" t="s">
        <v>448</v>
      </c>
      <c r="B828" t="s">
        <v>837</v>
      </c>
      <c r="C828">
        <v>649.9</v>
      </c>
      <c r="D828">
        <v>669.9</v>
      </c>
      <c r="E828">
        <v>645.35</v>
      </c>
      <c r="F828">
        <v>656.35</v>
      </c>
      <c r="G828">
        <v>658</v>
      </c>
      <c r="H828">
        <v>649.9</v>
      </c>
      <c r="I828">
        <v>8282</v>
      </c>
      <c r="J828">
        <v>5472522.7999999998</v>
      </c>
      <c r="K828" s="3">
        <v>43770</v>
      </c>
      <c r="L828">
        <v>887</v>
      </c>
      <c r="M828" t="s">
        <v>2097</v>
      </c>
      <c r="N828"/>
    </row>
    <row r="829" spans="1:14">
      <c r="A829" t="s">
        <v>452</v>
      </c>
      <c r="B829" t="s">
        <v>837</v>
      </c>
      <c r="C829">
        <v>225.05</v>
      </c>
      <c r="D829">
        <v>231</v>
      </c>
      <c r="E829">
        <v>223</v>
      </c>
      <c r="F829">
        <v>223.9</v>
      </c>
      <c r="G829">
        <v>224.2</v>
      </c>
      <c r="H829">
        <v>225.7</v>
      </c>
      <c r="I829">
        <v>106921</v>
      </c>
      <c r="J829">
        <v>24191398.899999999</v>
      </c>
      <c r="K829" s="3">
        <v>43770</v>
      </c>
      <c r="L829">
        <v>3024</v>
      </c>
      <c r="M829" t="s">
        <v>2098</v>
      </c>
      <c r="N829"/>
    </row>
    <row r="830" spans="1:14">
      <c r="A830" t="s">
        <v>2099</v>
      </c>
      <c r="B830" t="s">
        <v>837</v>
      </c>
      <c r="C830">
        <v>85.15</v>
      </c>
      <c r="D830">
        <v>98.75</v>
      </c>
      <c r="E830">
        <v>85.15</v>
      </c>
      <c r="F830">
        <v>94.3</v>
      </c>
      <c r="G830">
        <v>96</v>
      </c>
      <c r="H830">
        <v>92.75</v>
      </c>
      <c r="I830">
        <v>4307</v>
      </c>
      <c r="J830">
        <v>401820.6</v>
      </c>
      <c r="K830" s="3">
        <v>43770</v>
      </c>
      <c r="L830">
        <v>51</v>
      </c>
      <c r="M830" t="s">
        <v>2100</v>
      </c>
      <c r="N830"/>
    </row>
    <row r="831" spans="1:14" hidden="1">
      <c r="A831" t="s">
        <v>2101</v>
      </c>
      <c r="B831" t="s">
        <v>837</v>
      </c>
      <c r="C831">
        <v>4.9000000000000004</v>
      </c>
      <c r="D831">
        <v>4.9000000000000004</v>
      </c>
      <c r="E831">
        <v>4.7</v>
      </c>
      <c r="F831">
        <v>4.7</v>
      </c>
      <c r="G831">
        <v>4.7</v>
      </c>
      <c r="H831">
        <v>4.9000000000000004</v>
      </c>
      <c r="I831">
        <v>96650</v>
      </c>
      <c r="J831">
        <v>454527.65</v>
      </c>
      <c r="K831" s="3">
        <v>43770</v>
      </c>
      <c r="L831">
        <v>122</v>
      </c>
      <c r="M831" t="s">
        <v>2102</v>
      </c>
      <c r="N831"/>
    </row>
    <row r="832" spans="1:14">
      <c r="A832" t="s">
        <v>3541</v>
      </c>
      <c r="B832" t="s">
        <v>837</v>
      </c>
      <c r="C832">
        <v>54</v>
      </c>
      <c r="D832">
        <v>55</v>
      </c>
      <c r="E832">
        <v>54</v>
      </c>
      <c r="F832">
        <v>55</v>
      </c>
      <c r="G832">
        <v>55</v>
      </c>
      <c r="H832">
        <v>55</v>
      </c>
      <c r="I832">
        <v>734</v>
      </c>
      <c r="J832">
        <v>40260</v>
      </c>
      <c r="K832" s="3">
        <v>43770</v>
      </c>
      <c r="L832">
        <v>3</v>
      </c>
      <c r="M832" t="s">
        <v>3542</v>
      </c>
      <c r="N832"/>
    </row>
    <row r="833" spans="1:14" hidden="1">
      <c r="A833" t="s">
        <v>2103</v>
      </c>
      <c r="B833" t="s">
        <v>837</v>
      </c>
      <c r="C833">
        <v>695.85</v>
      </c>
      <c r="D833">
        <v>696</v>
      </c>
      <c r="E833">
        <v>674.55</v>
      </c>
      <c r="F833">
        <v>686</v>
      </c>
      <c r="G833">
        <v>694.5</v>
      </c>
      <c r="H833">
        <v>696.2</v>
      </c>
      <c r="I833">
        <v>2592</v>
      </c>
      <c r="J833">
        <v>1771288.6</v>
      </c>
      <c r="K833" s="3">
        <v>43770</v>
      </c>
      <c r="L833">
        <v>287</v>
      </c>
      <c r="M833" t="s">
        <v>2104</v>
      </c>
      <c r="N833"/>
    </row>
    <row r="834" spans="1:14">
      <c r="A834" t="s">
        <v>458</v>
      </c>
      <c r="B834" t="s">
        <v>837</v>
      </c>
      <c r="C834">
        <v>530</v>
      </c>
      <c r="D834">
        <v>535</v>
      </c>
      <c r="E834">
        <v>518.45000000000005</v>
      </c>
      <c r="F834">
        <v>522.4</v>
      </c>
      <c r="G834">
        <v>523</v>
      </c>
      <c r="H834">
        <v>523.20000000000005</v>
      </c>
      <c r="I834">
        <v>422817</v>
      </c>
      <c r="J834">
        <v>221658494.84999999</v>
      </c>
      <c r="K834" s="3">
        <v>43770</v>
      </c>
      <c r="L834">
        <v>6072</v>
      </c>
      <c r="M834" t="s">
        <v>2105</v>
      </c>
      <c r="N834"/>
    </row>
    <row r="835" spans="1:14">
      <c r="A835" t="s">
        <v>2106</v>
      </c>
      <c r="B835" t="s">
        <v>856</v>
      </c>
      <c r="C835">
        <v>0.1</v>
      </c>
      <c r="D835">
        <v>0.1</v>
      </c>
      <c r="E835">
        <v>0.05</v>
      </c>
      <c r="F835">
        <v>0.05</v>
      </c>
      <c r="G835">
        <v>0.1</v>
      </c>
      <c r="H835">
        <v>0.05</v>
      </c>
      <c r="I835">
        <v>978193</v>
      </c>
      <c r="J835">
        <v>85158.1</v>
      </c>
      <c r="K835" s="3">
        <v>43770</v>
      </c>
      <c r="L835">
        <v>176</v>
      </c>
      <c r="M835" t="s">
        <v>2107</v>
      </c>
      <c r="N835"/>
    </row>
    <row r="836" spans="1:14">
      <c r="A836" t="s">
        <v>2108</v>
      </c>
      <c r="B836" t="s">
        <v>837</v>
      </c>
      <c r="C836">
        <v>0.5</v>
      </c>
      <c r="D836">
        <v>0.5</v>
      </c>
      <c r="E836">
        <v>0.45</v>
      </c>
      <c r="F836">
        <v>0.5</v>
      </c>
      <c r="G836">
        <v>0.5</v>
      </c>
      <c r="H836">
        <v>0.45</v>
      </c>
      <c r="I836">
        <v>322670</v>
      </c>
      <c r="J836">
        <v>152484.65</v>
      </c>
      <c r="K836" s="3">
        <v>43770</v>
      </c>
      <c r="L836">
        <v>181</v>
      </c>
      <c r="M836" t="s">
        <v>2109</v>
      </c>
      <c r="N836"/>
    </row>
    <row r="837" spans="1:14">
      <c r="A837" t="s">
        <v>2110</v>
      </c>
      <c r="B837" t="s">
        <v>837</v>
      </c>
      <c r="C837">
        <v>192.6</v>
      </c>
      <c r="D837">
        <v>212.4</v>
      </c>
      <c r="E837">
        <v>192.6</v>
      </c>
      <c r="F837">
        <v>206.4</v>
      </c>
      <c r="G837">
        <v>208</v>
      </c>
      <c r="H837">
        <v>192.9</v>
      </c>
      <c r="I837">
        <v>333688</v>
      </c>
      <c r="J837">
        <v>68596254.599999994</v>
      </c>
      <c r="K837" s="3">
        <v>43770</v>
      </c>
      <c r="L837">
        <v>8284</v>
      </c>
      <c r="M837" t="s">
        <v>2111</v>
      </c>
      <c r="N837"/>
    </row>
    <row r="838" spans="1:14">
      <c r="A838" t="s">
        <v>2112</v>
      </c>
      <c r="B838" t="s">
        <v>837</v>
      </c>
      <c r="C838">
        <v>30.95</v>
      </c>
      <c r="D838">
        <v>32</v>
      </c>
      <c r="E838">
        <v>30.1</v>
      </c>
      <c r="F838">
        <v>30.9</v>
      </c>
      <c r="G838">
        <v>30.9</v>
      </c>
      <c r="H838">
        <v>30.3</v>
      </c>
      <c r="I838">
        <v>2809</v>
      </c>
      <c r="J838">
        <v>87538.05</v>
      </c>
      <c r="K838" s="3">
        <v>43770</v>
      </c>
      <c r="L838">
        <v>133</v>
      </c>
      <c r="M838" t="s">
        <v>2113</v>
      </c>
      <c r="N838"/>
    </row>
    <row r="839" spans="1:14">
      <c r="A839" t="s">
        <v>456</v>
      </c>
      <c r="B839" t="s">
        <v>837</v>
      </c>
      <c r="C839">
        <v>78.400000000000006</v>
      </c>
      <c r="D839">
        <v>80.349999999999994</v>
      </c>
      <c r="E839">
        <v>78.2</v>
      </c>
      <c r="F839">
        <v>79.05</v>
      </c>
      <c r="G839">
        <v>79.3</v>
      </c>
      <c r="H839">
        <v>78.05</v>
      </c>
      <c r="I839">
        <v>741570</v>
      </c>
      <c r="J839">
        <v>58942885.899999999</v>
      </c>
      <c r="K839" s="3">
        <v>43770</v>
      </c>
      <c r="L839">
        <v>5569</v>
      </c>
      <c r="M839" t="s">
        <v>2114</v>
      </c>
      <c r="N839"/>
    </row>
    <row r="840" spans="1:14">
      <c r="A840" t="s">
        <v>3520</v>
      </c>
      <c r="B840" t="s">
        <v>837</v>
      </c>
      <c r="C840">
        <v>426.05</v>
      </c>
      <c r="D840">
        <v>494.95</v>
      </c>
      <c r="E840">
        <v>426.05</v>
      </c>
      <c r="F840">
        <v>461.1</v>
      </c>
      <c r="G840">
        <v>461.1</v>
      </c>
      <c r="H840">
        <v>467.95</v>
      </c>
      <c r="I840">
        <v>263</v>
      </c>
      <c r="J840">
        <v>121451.15</v>
      </c>
      <c r="K840" s="3">
        <v>43770</v>
      </c>
      <c r="L840">
        <v>5</v>
      </c>
      <c r="M840" t="s">
        <v>3521</v>
      </c>
      <c r="N840"/>
    </row>
    <row r="841" spans="1:14">
      <c r="A841" t="s">
        <v>2115</v>
      </c>
      <c r="B841" t="s">
        <v>856</v>
      </c>
      <c r="C841">
        <v>2.6</v>
      </c>
      <c r="D841">
        <v>2.6</v>
      </c>
      <c r="E841">
        <v>2.6</v>
      </c>
      <c r="F841">
        <v>2.6</v>
      </c>
      <c r="G841">
        <v>2.6</v>
      </c>
      <c r="H841">
        <v>2.5</v>
      </c>
      <c r="I841">
        <v>201260</v>
      </c>
      <c r="J841">
        <v>523276</v>
      </c>
      <c r="K841" s="3">
        <v>43770</v>
      </c>
      <c r="L841">
        <v>100</v>
      </c>
      <c r="M841" t="s">
        <v>2116</v>
      </c>
      <c r="N841"/>
    </row>
    <row r="842" spans="1:14">
      <c r="A842" t="s">
        <v>135</v>
      </c>
      <c r="B842" t="s">
        <v>837</v>
      </c>
      <c r="C842">
        <v>95.6</v>
      </c>
      <c r="D842">
        <v>98</v>
      </c>
      <c r="E842">
        <v>95.35</v>
      </c>
      <c r="F842">
        <v>96.8</v>
      </c>
      <c r="G842">
        <v>96.9</v>
      </c>
      <c r="H842">
        <v>95.6</v>
      </c>
      <c r="I842">
        <v>10197058</v>
      </c>
      <c r="J842">
        <v>987118687.75</v>
      </c>
      <c r="K842" s="3">
        <v>43770</v>
      </c>
      <c r="L842">
        <v>34203</v>
      </c>
      <c r="M842" t="s">
        <v>2117</v>
      </c>
      <c r="N842"/>
    </row>
    <row r="843" spans="1:14" hidden="1">
      <c r="A843" t="s">
        <v>463</v>
      </c>
      <c r="B843" t="s">
        <v>837</v>
      </c>
      <c r="C843">
        <v>16.149999999999999</v>
      </c>
      <c r="D843">
        <v>16.149999999999999</v>
      </c>
      <c r="E843">
        <v>16.149999999999999</v>
      </c>
      <c r="F843">
        <v>16.149999999999999</v>
      </c>
      <c r="G843">
        <v>16.149999999999999</v>
      </c>
      <c r="H843">
        <v>15.4</v>
      </c>
      <c r="I843">
        <v>377988</v>
      </c>
      <c r="J843">
        <v>6104506.2000000002</v>
      </c>
      <c r="K843" s="3">
        <v>43770</v>
      </c>
      <c r="L843">
        <v>280</v>
      </c>
      <c r="M843" t="s">
        <v>2118</v>
      </c>
      <c r="N843"/>
    </row>
    <row r="844" spans="1:14">
      <c r="A844" t="s">
        <v>368</v>
      </c>
      <c r="B844" t="s">
        <v>837</v>
      </c>
      <c r="C844">
        <v>1550</v>
      </c>
      <c r="D844">
        <v>1550</v>
      </c>
      <c r="E844">
        <v>1446.15</v>
      </c>
      <c r="F844">
        <v>1451.45</v>
      </c>
      <c r="G844">
        <v>1448</v>
      </c>
      <c r="H844">
        <v>1537.45</v>
      </c>
      <c r="I844">
        <v>222468</v>
      </c>
      <c r="J844">
        <v>326612875.14999998</v>
      </c>
      <c r="K844" s="3">
        <v>43770</v>
      </c>
      <c r="L844">
        <v>24747</v>
      </c>
      <c r="M844" t="s">
        <v>2119</v>
      </c>
      <c r="N844"/>
    </row>
    <row r="845" spans="1:14">
      <c r="A845" t="s">
        <v>2120</v>
      </c>
      <c r="B845" t="s">
        <v>837</v>
      </c>
      <c r="C845">
        <v>30.1</v>
      </c>
      <c r="D845">
        <v>30.5</v>
      </c>
      <c r="E845">
        <v>29.2</v>
      </c>
      <c r="F845">
        <v>30.05</v>
      </c>
      <c r="G845">
        <v>30.5</v>
      </c>
      <c r="H845">
        <v>30.1</v>
      </c>
      <c r="I845">
        <v>4844</v>
      </c>
      <c r="J845">
        <v>145511.20000000001</v>
      </c>
      <c r="K845" s="3">
        <v>43770</v>
      </c>
      <c r="L845">
        <v>86</v>
      </c>
      <c r="M845" t="s">
        <v>2121</v>
      </c>
      <c r="N845"/>
    </row>
    <row r="846" spans="1:14">
      <c r="A846" t="s">
        <v>2122</v>
      </c>
      <c r="B846" t="s">
        <v>837</v>
      </c>
      <c r="C846">
        <v>167</v>
      </c>
      <c r="D846">
        <v>168</v>
      </c>
      <c r="E846">
        <v>164.05</v>
      </c>
      <c r="F846">
        <v>164.65</v>
      </c>
      <c r="G846">
        <v>164.1</v>
      </c>
      <c r="H846">
        <v>165.55</v>
      </c>
      <c r="I846">
        <v>18364</v>
      </c>
      <c r="J846">
        <v>3038025.95</v>
      </c>
      <c r="K846" s="3">
        <v>43770</v>
      </c>
      <c r="L846">
        <v>587</v>
      </c>
      <c r="M846" t="s">
        <v>2123</v>
      </c>
      <c r="N846"/>
    </row>
    <row r="847" spans="1:14">
      <c r="A847" t="s">
        <v>2124</v>
      </c>
      <c r="B847" t="s">
        <v>856</v>
      </c>
      <c r="C847">
        <v>18.55</v>
      </c>
      <c r="D847">
        <v>18.600000000000001</v>
      </c>
      <c r="E847">
        <v>18.100000000000001</v>
      </c>
      <c r="F847">
        <v>18.350000000000001</v>
      </c>
      <c r="G847">
        <v>18.2</v>
      </c>
      <c r="H847">
        <v>18.95</v>
      </c>
      <c r="I847">
        <v>19410</v>
      </c>
      <c r="J847">
        <v>357468.25</v>
      </c>
      <c r="K847" s="3">
        <v>43770</v>
      </c>
      <c r="L847">
        <v>55</v>
      </c>
      <c r="M847" t="s">
        <v>2125</v>
      </c>
      <c r="N847"/>
    </row>
    <row r="848" spans="1:14">
      <c r="A848" t="s">
        <v>464</v>
      </c>
      <c r="B848" t="s">
        <v>837</v>
      </c>
      <c r="C848">
        <v>407</v>
      </c>
      <c r="D848">
        <v>418.8</v>
      </c>
      <c r="E848">
        <v>375.5</v>
      </c>
      <c r="F848">
        <v>378.3</v>
      </c>
      <c r="G848">
        <v>378</v>
      </c>
      <c r="H848">
        <v>369.8</v>
      </c>
      <c r="I848">
        <v>1347645</v>
      </c>
      <c r="J848">
        <v>524545283.10000002</v>
      </c>
      <c r="K848" s="3">
        <v>43770</v>
      </c>
      <c r="L848">
        <v>26400</v>
      </c>
      <c r="M848" t="s">
        <v>2126</v>
      </c>
      <c r="N848"/>
    </row>
    <row r="849" spans="1:14">
      <c r="A849" t="s">
        <v>462</v>
      </c>
      <c r="B849" t="s">
        <v>837</v>
      </c>
      <c r="C849">
        <v>3531.05</v>
      </c>
      <c r="D849">
        <v>3670</v>
      </c>
      <c r="E849">
        <v>3531.05</v>
      </c>
      <c r="F849">
        <v>3613.75</v>
      </c>
      <c r="G849">
        <v>3603</v>
      </c>
      <c r="H849">
        <v>3572.75</v>
      </c>
      <c r="I849">
        <v>10003</v>
      </c>
      <c r="J849">
        <v>36246253.649999999</v>
      </c>
      <c r="K849" s="3">
        <v>43770</v>
      </c>
      <c r="L849">
        <v>3011</v>
      </c>
      <c r="M849" t="s">
        <v>2127</v>
      </c>
      <c r="N849"/>
    </row>
    <row r="850" spans="1:14">
      <c r="A850" t="s">
        <v>465</v>
      </c>
      <c r="B850" t="s">
        <v>837</v>
      </c>
      <c r="C850">
        <v>60.6</v>
      </c>
      <c r="D850">
        <v>63.8</v>
      </c>
      <c r="E850">
        <v>60.6</v>
      </c>
      <c r="F850">
        <v>62.5</v>
      </c>
      <c r="G850">
        <v>62.05</v>
      </c>
      <c r="H850">
        <v>61.1</v>
      </c>
      <c r="I850">
        <v>832034</v>
      </c>
      <c r="J850">
        <v>52382716.5</v>
      </c>
      <c r="K850" s="3">
        <v>43770</v>
      </c>
      <c r="L850">
        <v>6244</v>
      </c>
      <c r="M850" t="s">
        <v>2128</v>
      </c>
      <c r="N850"/>
    </row>
    <row r="851" spans="1:14">
      <c r="A851" t="s">
        <v>3646</v>
      </c>
      <c r="B851" t="s">
        <v>837</v>
      </c>
      <c r="C851">
        <v>47.85</v>
      </c>
      <c r="D851">
        <v>52.5</v>
      </c>
      <c r="E851">
        <v>47.85</v>
      </c>
      <c r="F851">
        <v>48.8</v>
      </c>
      <c r="G851">
        <v>48.8</v>
      </c>
      <c r="H851">
        <v>47.8</v>
      </c>
      <c r="I851">
        <v>587</v>
      </c>
      <c r="J851">
        <v>30781.65</v>
      </c>
      <c r="K851" s="3">
        <v>43770</v>
      </c>
      <c r="L851">
        <v>8</v>
      </c>
      <c r="M851" t="s">
        <v>3647</v>
      </c>
      <c r="N851"/>
    </row>
    <row r="852" spans="1:14">
      <c r="A852" t="s">
        <v>2129</v>
      </c>
      <c r="B852" t="s">
        <v>837</v>
      </c>
      <c r="C852">
        <v>319.85000000000002</v>
      </c>
      <c r="D852">
        <v>327.14999999999998</v>
      </c>
      <c r="E852">
        <v>314</v>
      </c>
      <c r="F852">
        <v>315.5</v>
      </c>
      <c r="G852">
        <v>314</v>
      </c>
      <c r="H852">
        <v>314.2</v>
      </c>
      <c r="I852">
        <v>29585</v>
      </c>
      <c r="J852">
        <v>9508764.3499999996</v>
      </c>
      <c r="K852" s="3">
        <v>43770</v>
      </c>
      <c r="L852">
        <v>1716</v>
      </c>
      <c r="M852" t="s">
        <v>2130</v>
      </c>
      <c r="N852"/>
    </row>
    <row r="853" spans="1:14">
      <c r="A853" t="s">
        <v>2131</v>
      </c>
      <c r="B853" t="s">
        <v>837</v>
      </c>
      <c r="C853">
        <v>2.5499999999999998</v>
      </c>
      <c r="D853">
        <v>2.65</v>
      </c>
      <c r="E853">
        <v>2.4</v>
      </c>
      <c r="F853">
        <v>2.6</v>
      </c>
      <c r="G853">
        <v>2.6</v>
      </c>
      <c r="H853">
        <v>2.5499999999999998</v>
      </c>
      <c r="I853">
        <v>55518</v>
      </c>
      <c r="J853">
        <v>141380.25</v>
      </c>
      <c r="K853" s="3">
        <v>43770</v>
      </c>
      <c r="L853">
        <v>994</v>
      </c>
      <c r="M853" t="s">
        <v>2132</v>
      </c>
      <c r="N853"/>
    </row>
    <row r="854" spans="1:14">
      <c r="A854" t="s">
        <v>3507</v>
      </c>
      <c r="B854" t="s">
        <v>837</v>
      </c>
      <c r="C854">
        <v>51</v>
      </c>
      <c r="D854">
        <v>54</v>
      </c>
      <c r="E854">
        <v>49.5</v>
      </c>
      <c r="F854">
        <v>50.45</v>
      </c>
      <c r="G854">
        <v>50.95</v>
      </c>
      <c r="H854">
        <v>55</v>
      </c>
      <c r="I854">
        <v>4470</v>
      </c>
      <c r="J854">
        <v>226417.25</v>
      </c>
      <c r="K854" s="3">
        <v>43770</v>
      </c>
      <c r="L854">
        <v>46</v>
      </c>
      <c r="M854" t="s">
        <v>3508</v>
      </c>
      <c r="N854"/>
    </row>
    <row r="855" spans="1:14">
      <c r="A855" t="s">
        <v>2133</v>
      </c>
      <c r="B855" t="s">
        <v>837</v>
      </c>
      <c r="C855">
        <v>120.15</v>
      </c>
      <c r="D855">
        <v>121.15</v>
      </c>
      <c r="E855">
        <v>117.25</v>
      </c>
      <c r="F855">
        <v>118.3</v>
      </c>
      <c r="G855">
        <v>118.05</v>
      </c>
      <c r="H855">
        <v>120.15</v>
      </c>
      <c r="I855">
        <v>92604</v>
      </c>
      <c r="J855">
        <v>11013078.25</v>
      </c>
      <c r="K855" s="3">
        <v>43770</v>
      </c>
      <c r="L855">
        <v>2085</v>
      </c>
      <c r="M855" t="s">
        <v>2134</v>
      </c>
      <c r="N855"/>
    </row>
    <row r="856" spans="1:14">
      <c r="A856" t="s">
        <v>136</v>
      </c>
      <c r="B856" t="s">
        <v>837</v>
      </c>
      <c r="C856">
        <v>415</v>
      </c>
      <c r="D856">
        <v>432.6</v>
      </c>
      <c r="E856">
        <v>414.05</v>
      </c>
      <c r="F856">
        <v>427.2</v>
      </c>
      <c r="G856">
        <v>427.05</v>
      </c>
      <c r="H856">
        <v>412.4</v>
      </c>
      <c r="I856">
        <v>4527693</v>
      </c>
      <c r="J856">
        <v>1919227556.95</v>
      </c>
      <c r="K856" s="3">
        <v>43770</v>
      </c>
      <c r="L856">
        <v>53044</v>
      </c>
      <c r="M856" t="s">
        <v>2135</v>
      </c>
      <c r="N856"/>
    </row>
    <row r="857" spans="1:14">
      <c r="A857" t="s">
        <v>2136</v>
      </c>
      <c r="B857" t="s">
        <v>837</v>
      </c>
      <c r="C857">
        <v>22</v>
      </c>
      <c r="D857">
        <v>22.29</v>
      </c>
      <c r="E857">
        <v>21.15</v>
      </c>
      <c r="F857">
        <v>21.73</v>
      </c>
      <c r="G857">
        <v>21.51</v>
      </c>
      <c r="H857">
        <v>21.98</v>
      </c>
      <c r="I857">
        <v>239</v>
      </c>
      <c r="J857">
        <v>5216.97</v>
      </c>
      <c r="K857" s="3">
        <v>43770</v>
      </c>
      <c r="L857">
        <v>26</v>
      </c>
      <c r="M857" t="s">
        <v>2137</v>
      </c>
      <c r="N857"/>
    </row>
    <row r="858" spans="1:14">
      <c r="A858" t="s">
        <v>2138</v>
      </c>
      <c r="B858" t="s">
        <v>837</v>
      </c>
      <c r="C858">
        <v>123.98</v>
      </c>
      <c r="D858">
        <v>125.2</v>
      </c>
      <c r="E858">
        <v>121.5</v>
      </c>
      <c r="F858">
        <v>123.4</v>
      </c>
      <c r="G858">
        <v>123</v>
      </c>
      <c r="H858">
        <v>121.84</v>
      </c>
      <c r="I858">
        <v>1485</v>
      </c>
      <c r="J858">
        <v>181478.34</v>
      </c>
      <c r="K858" s="3">
        <v>43770</v>
      </c>
      <c r="L858">
        <v>37</v>
      </c>
      <c r="M858" t="s">
        <v>2139</v>
      </c>
      <c r="N858"/>
    </row>
    <row r="859" spans="1:14">
      <c r="A859" t="s">
        <v>3691</v>
      </c>
      <c r="B859" t="s">
        <v>837</v>
      </c>
      <c r="C859">
        <v>500</v>
      </c>
      <c r="D859">
        <v>500</v>
      </c>
      <c r="E859">
        <v>500</v>
      </c>
      <c r="F859">
        <v>500</v>
      </c>
      <c r="G859">
        <v>500</v>
      </c>
      <c r="H859">
        <v>500</v>
      </c>
      <c r="I859">
        <v>1</v>
      </c>
      <c r="J859">
        <v>500</v>
      </c>
      <c r="K859" s="3">
        <v>43770</v>
      </c>
      <c r="L859">
        <v>1</v>
      </c>
      <c r="M859" t="s">
        <v>3692</v>
      </c>
      <c r="N859"/>
    </row>
    <row r="860" spans="1:14">
      <c r="A860" t="s">
        <v>3583</v>
      </c>
      <c r="B860" t="s">
        <v>837</v>
      </c>
      <c r="C860">
        <v>128</v>
      </c>
      <c r="D860">
        <v>128</v>
      </c>
      <c r="E860">
        <v>122.8</v>
      </c>
      <c r="F860">
        <v>126.62</v>
      </c>
      <c r="G860">
        <v>127.25</v>
      </c>
      <c r="H860">
        <v>127.15</v>
      </c>
      <c r="I860">
        <v>87</v>
      </c>
      <c r="J860">
        <v>10892.82</v>
      </c>
      <c r="K860" s="3">
        <v>43770</v>
      </c>
      <c r="L860">
        <v>14</v>
      </c>
      <c r="M860" t="s">
        <v>3584</v>
      </c>
      <c r="N860"/>
    </row>
    <row r="861" spans="1:14">
      <c r="A861" t="s">
        <v>2140</v>
      </c>
      <c r="B861" t="s">
        <v>837</v>
      </c>
      <c r="C861">
        <v>163</v>
      </c>
      <c r="D861">
        <v>165.4</v>
      </c>
      <c r="E861">
        <v>162</v>
      </c>
      <c r="F861">
        <v>162.19999999999999</v>
      </c>
      <c r="G861">
        <v>162.15</v>
      </c>
      <c r="H861">
        <v>162.5</v>
      </c>
      <c r="I861">
        <v>7222</v>
      </c>
      <c r="J861">
        <v>1178367.75</v>
      </c>
      <c r="K861" s="3">
        <v>43770</v>
      </c>
      <c r="L861">
        <v>378</v>
      </c>
      <c r="M861" t="s">
        <v>2141</v>
      </c>
      <c r="N861"/>
    </row>
    <row r="862" spans="1:14">
      <c r="A862" t="s">
        <v>2142</v>
      </c>
      <c r="B862" t="s">
        <v>837</v>
      </c>
      <c r="C862">
        <v>181.8</v>
      </c>
      <c r="D862">
        <v>184</v>
      </c>
      <c r="E862">
        <v>179.75</v>
      </c>
      <c r="F862">
        <v>180.85</v>
      </c>
      <c r="G862">
        <v>179.8</v>
      </c>
      <c r="H862">
        <v>179.85</v>
      </c>
      <c r="I862">
        <v>1770</v>
      </c>
      <c r="J862">
        <v>321696.7</v>
      </c>
      <c r="K862" s="3">
        <v>43770</v>
      </c>
      <c r="L862">
        <v>173</v>
      </c>
      <c r="M862" t="s">
        <v>2143</v>
      </c>
      <c r="N862"/>
    </row>
    <row r="863" spans="1:14">
      <c r="A863" t="s">
        <v>466</v>
      </c>
      <c r="B863" t="s">
        <v>837</v>
      </c>
      <c r="C863">
        <v>552.79999999999995</v>
      </c>
      <c r="D863">
        <v>575.29999999999995</v>
      </c>
      <c r="E863">
        <v>549.29999999999995</v>
      </c>
      <c r="F863">
        <v>564</v>
      </c>
      <c r="G863">
        <v>563</v>
      </c>
      <c r="H863">
        <v>555.45000000000005</v>
      </c>
      <c r="I863">
        <v>27949</v>
      </c>
      <c r="J863">
        <v>15779884.949999999</v>
      </c>
      <c r="K863" s="3">
        <v>43770</v>
      </c>
      <c r="L863">
        <v>1628</v>
      </c>
      <c r="M863" t="s">
        <v>2144</v>
      </c>
      <c r="N863"/>
    </row>
    <row r="864" spans="1:14">
      <c r="A864" t="s">
        <v>2145</v>
      </c>
      <c r="B864" t="s">
        <v>837</v>
      </c>
      <c r="C864">
        <v>999.61</v>
      </c>
      <c r="D864">
        <v>1000.01</v>
      </c>
      <c r="E864">
        <v>999.32</v>
      </c>
      <c r="F864">
        <v>1000</v>
      </c>
      <c r="G864">
        <v>1000.01</v>
      </c>
      <c r="H864">
        <v>1000</v>
      </c>
      <c r="I864">
        <v>1084066</v>
      </c>
      <c r="J864">
        <v>1084069160.9400001</v>
      </c>
      <c r="K864" s="3">
        <v>43770</v>
      </c>
      <c r="L864">
        <v>3295</v>
      </c>
      <c r="M864" t="s">
        <v>2146</v>
      </c>
      <c r="N864"/>
    </row>
    <row r="865" spans="1:14">
      <c r="A865" t="s">
        <v>2147</v>
      </c>
      <c r="B865" t="s">
        <v>837</v>
      </c>
      <c r="C865">
        <v>999.99</v>
      </c>
      <c r="D865">
        <v>1000.01</v>
      </c>
      <c r="E865">
        <v>999.99</v>
      </c>
      <c r="F865">
        <v>1000</v>
      </c>
      <c r="G865">
        <v>1000.01</v>
      </c>
      <c r="H865">
        <v>999.99</v>
      </c>
      <c r="I865">
        <v>47605</v>
      </c>
      <c r="J865">
        <v>47604903.880000003</v>
      </c>
      <c r="K865" s="3">
        <v>43770</v>
      </c>
      <c r="L865">
        <v>660</v>
      </c>
      <c r="M865" t="s">
        <v>2148</v>
      </c>
      <c r="N865"/>
    </row>
    <row r="866" spans="1:14">
      <c r="A866" t="s">
        <v>2149</v>
      </c>
      <c r="B866" t="s">
        <v>837</v>
      </c>
      <c r="C866">
        <v>35.65</v>
      </c>
      <c r="D866">
        <v>36.35</v>
      </c>
      <c r="E866">
        <v>35.299999999999997</v>
      </c>
      <c r="F866">
        <v>35.9</v>
      </c>
      <c r="G866">
        <v>35.799999999999997</v>
      </c>
      <c r="H866">
        <v>35.65</v>
      </c>
      <c r="I866">
        <v>3604</v>
      </c>
      <c r="J866">
        <v>129683.75</v>
      </c>
      <c r="K866" s="3">
        <v>43770</v>
      </c>
      <c r="L866">
        <v>79</v>
      </c>
      <c r="M866" t="s">
        <v>2150</v>
      </c>
      <c r="N866"/>
    </row>
    <row r="867" spans="1:14">
      <c r="A867" t="s">
        <v>2151</v>
      </c>
      <c r="B867" t="s">
        <v>837</v>
      </c>
      <c r="C867">
        <v>20.05</v>
      </c>
      <c r="D867">
        <v>23.2</v>
      </c>
      <c r="E867">
        <v>18.600000000000001</v>
      </c>
      <c r="F867">
        <v>19.7</v>
      </c>
      <c r="G867">
        <v>19.55</v>
      </c>
      <c r="H867">
        <v>20.55</v>
      </c>
      <c r="I867">
        <v>22700</v>
      </c>
      <c r="J867">
        <v>465524.45</v>
      </c>
      <c r="K867" s="3">
        <v>43770</v>
      </c>
      <c r="L867">
        <v>290</v>
      </c>
      <c r="M867" t="s">
        <v>2152</v>
      </c>
      <c r="N867"/>
    </row>
    <row r="868" spans="1:14">
      <c r="A868" t="s">
        <v>2153</v>
      </c>
      <c r="B868" t="s">
        <v>837</v>
      </c>
      <c r="C868">
        <v>66.400000000000006</v>
      </c>
      <c r="D868">
        <v>67.650000000000006</v>
      </c>
      <c r="E868">
        <v>65</v>
      </c>
      <c r="F868">
        <v>66.599999999999994</v>
      </c>
      <c r="G868">
        <v>66.8</v>
      </c>
      <c r="H868">
        <v>66.349999999999994</v>
      </c>
      <c r="I868">
        <v>19575</v>
      </c>
      <c r="J868">
        <v>1301988.75</v>
      </c>
      <c r="K868" s="3">
        <v>43770</v>
      </c>
      <c r="L868">
        <v>407</v>
      </c>
      <c r="M868" t="s">
        <v>2154</v>
      </c>
      <c r="N868"/>
    </row>
    <row r="869" spans="1:14">
      <c r="A869" t="s">
        <v>2155</v>
      </c>
      <c r="B869" t="s">
        <v>837</v>
      </c>
      <c r="C869">
        <v>1.8</v>
      </c>
      <c r="D869">
        <v>1.8</v>
      </c>
      <c r="E869">
        <v>1.8</v>
      </c>
      <c r="F869">
        <v>1.8</v>
      </c>
      <c r="G869">
        <v>1.8</v>
      </c>
      <c r="H869">
        <v>1.85</v>
      </c>
      <c r="I869">
        <v>1250</v>
      </c>
      <c r="J869">
        <v>2250</v>
      </c>
      <c r="K869" s="3">
        <v>43770</v>
      </c>
      <c r="L869">
        <v>5</v>
      </c>
      <c r="M869" t="s">
        <v>2156</v>
      </c>
      <c r="N869"/>
    </row>
    <row r="870" spans="1:14">
      <c r="A870" t="s">
        <v>2157</v>
      </c>
      <c r="B870" t="s">
        <v>837</v>
      </c>
      <c r="C870">
        <v>0.45</v>
      </c>
      <c r="D870">
        <v>0.5</v>
      </c>
      <c r="E870">
        <v>0.45</v>
      </c>
      <c r="F870">
        <v>0.45</v>
      </c>
      <c r="G870">
        <v>0.45</v>
      </c>
      <c r="H870">
        <v>0.5</v>
      </c>
      <c r="I870">
        <v>585445</v>
      </c>
      <c r="J870">
        <v>277357.15000000002</v>
      </c>
      <c r="K870" s="3">
        <v>43770</v>
      </c>
      <c r="L870">
        <v>232</v>
      </c>
      <c r="M870" t="s">
        <v>2158</v>
      </c>
      <c r="N870"/>
    </row>
    <row r="871" spans="1:14">
      <c r="A871" t="s">
        <v>137</v>
      </c>
      <c r="B871" t="s">
        <v>837</v>
      </c>
      <c r="C871">
        <v>1476.7</v>
      </c>
      <c r="D871">
        <v>1481.05</v>
      </c>
      <c r="E871">
        <v>1445</v>
      </c>
      <c r="F871">
        <v>1449.4</v>
      </c>
      <c r="G871">
        <v>1449.4</v>
      </c>
      <c r="H871">
        <v>1473.05</v>
      </c>
      <c r="I871">
        <v>2287220</v>
      </c>
      <c r="J871">
        <v>3344910922.6500001</v>
      </c>
      <c r="K871" s="3">
        <v>43770</v>
      </c>
      <c r="L871">
        <v>81909</v>
      </c>
      <c r="M871" t="s">
        <v>2159</v>
      </c>
      <c r="N871"/>
    </row>
    <row r="872" spans="1:14">
      <c r="A872" t="s">
        <v>269</v>
      </c>
      <c r="B872" t="s">
        <v>837</v>
      </c>
      <c r="C872">
        <v>1705</v>
      </c>
      <c r="D872">
        <v>1717</v>
      </c>
      <c r="E872">
        <v>1677</v>
      </c>
      <c r="F872">
        <v>1684.5</v>
      </c>
      <c r="G872">
        <v>1684</v>
      </c>
      <c r="H872">
        <v>1721.85</v>
      </c>
      <c r="I872">
        <v>158080</v>
      </c>
      <c r="J872">
        <v>266454128.30000001</v>
      </c>
      <c r="K872" s="3">
        <v>43770</v>
      </c>
      <c r="L872">
        <v>8088</v>
      </c>
      <c r="M872" t="s">
        <v>2160</v>
      </c>
      <c r="N872"/>
    </row>
    <row r="873" spans="1:14">
      <c r="A873" t="s">
        <v>268</v>
      </c>
      <c r="B873" t="s">
        <v>837</v>
      </c>
      <c r="C873">
        <v>1502.9</v>
      </c>
      <c r="D873">
        <v>1511</v>
      </c>
      <c r="E873">
        <v>1492.55</v>
      </c>
      <c r="F873">
        <v>1505.8</v>
      </c>
      <c r="G873">
        <v>1503.55</v>
      </c>
      <c r="H873">
        <v>1503.65</v>
      </c>
      <c r="I873">
        <v>65540</v>
      </c>
      <c r="J873">
        <v>98692994.150000006</v>
      </c>
      <c r="K873" s="3">
        <v>43770</v>
      </c>
      <c r="L873">
        <v>5431</v>
      </c>
      <c r="M873" t="s">
        <v>2161</v>
      </c>
      <c r="N873"/>
    </row>
    <row r="874" spans="1:14">
      <c r="A874" t="s">
        <v>2162</v>
      </c>
      <c r="B874" t="s">
        <v>837</v>
      </c>
      <c r="C874">
        <v>1288</v>
      </c>
      <c r="D874">
        <v>1290</v>
      </c>
      <c r="E874">
        <v>1273.95</v>
      </c>
      <c r="F874">
        <v>1279.8499999999999</v>
      </c>
      <c r="G874">
        <v>1280</v>
      </c>
      <c r="H874">
        <v>1274.1500000000001</v>
      </c>
      <c r="I874">
        <v>1660</v>
      </c>
      <c r="J874">
        <v>2124933.1</v>
      </c>
      <c r="K874" s="3">
        <v>43770</v>
      </c>
      <c r="L874">
        <v>243</v>
      </c>
      <c r="M874" t="s">
        <v>2163</v>
      </c>
      <c r="N874"/>
    </row>
    <row r="875" spans="1:14" hidden="1">
      <c r="A875" t="s">
        <v>2164</v>
      </c>
      <c r="B875" t="s">
        <v>837</v>
      </c>
      <c r="C875">
        <v>95.05</v>
      </c>
      <c r="D875">
        <v>99.45</v>
      </c>
      <c r="E875">
        <v>94.7</v>
      </c>
      <c r="F875">
        <v>95.35</v>
      </c>
      <c r="G875">
        <v>95.85</v>
      </c>
      <c r="H875">
        <v>96.35</v>
      </c>
      <c r="I875">
        <v>25738</v>
      </c>
      <c r="J875">
        <v>2496133.6</v>
      </c>
      <c r="K875" s="3">
        <v>43770</v>
      </c>
      <c r="L875">
        <v>529</v>
      </c>
      <c r="M875" t="s">
        <v>2165</v>
      </c>
      <c r="N875"/>
    </row>
    <row r="876" spans="1:14">
      <c r="A876" t="s">
        <v>138</v>
      </c>
      <c r="B876" t="s">
        <v>837</v>
      </c>
      <c r="C876">
        <v>754</v>
      </c>
      <c r="D876">
        <v>775</v>
      </c>
      <c r="E876">
        <v>751.75</v>
      </c>
      <c r="F876">
        <v>766.3</v>
      </c>
      <c r="G876">
        <v>765.5</v>
      </c>
      <c r="H876">
        <v>745.1</v>
      </c>
      <c r="I876">
        <v>2369230</v>
      </c>
      <c r="J876">
        <v>1809525350.8</v>
      </c>
      <c r="K876" s="3">
        <v>43770</v>
      </c>
      <c r="L876">
        <v>44944</v>
      </c>
      <c r="M876" t="s">
        <v>2166</v>
      </c>
      <c r="N876"/>
    </row>
    <row r="877" spans="1:14">
      <c r="A877" t="s">
        <v>467</v>
      </c>
      <c r="B877" t="s">
        <v>837</v>
      </c>
      <c r="C877">
        <v>1213.55</v>
      </c>
      <c r="D877">
        <v>1219.7</v>
      </c>
      <c r="E877">
        <v>1192</v>
      </c>
      <c r="F877">
        <v>1205.2</v>
      </c>
      <c r="G877">
        <v>1205</v>
      </c>
      <c r="H877">
        <v>1217.1500000000001</v>
      </c>
      <c r="I877">
        <v>44670</v>
      </c>
      <c r="J877">
        <v>53848475.399999999</v>
      </c>
      <c r="K877" s="3">
        <v>43770</v>
      </c>
      <c r="L877">
        <v>2970</v>
      </c>
      <c r="M877" t="s">
        <v>2167</v>
      </c>
      <c r="N877"/>
    </row>
    <row r="878" spans="1:14">
      <c r="A878" t="s">
        <v>2168</v>
      </c>
      <c r="B878" t="s">
        <v>837</v>
      </c>
      <c r="C878">
        <v>16.850000000000001</v>
      </c>
      <c r="D878">
        <v>17.45</v>
      </c>
      <c r="E878">
        <v>16.649999999999999</v>
      </c>
      <c r="F878">
        <v>16.850000000000001</v>
      </c>
      <c r="G878">
        <v>16.75</v>
      </c>
      <c r="H878">
        <v>17.100000000000001</v>
      </c>
      <c r="I878">
        <v>13515</v>
      </c>
      <c r="J878">
        <v>230975.85</v>
      </c>
      <c r="K878" s="3">
        <v>43770</v>
      </c>
      <c r="L878">
        <v>206</v>
      </c>
      <c r="M878" t="s">
        <v>2169</v>
      </c>
      <c r="N878"/>
    </row>
    <row r="879" spans="1:14">
      <c r="A879" t="s">
        <v>2170</v>
      </c>
      <c r="B879" t="s">
        <v>837</v>
      </c>
      <c r="C879">
        <v>4.25</v>
      </c>
      <c r="D879">
        <v>4.5</v>
      </c>
      <c r="E879">
        <v>4.1500000000000004</v>
      </c>
      <c r="F879">
        <v>4.3499999999999996</v>
      </c>
      <c r="G879">
        <v>4.3</v>
      </c>
      <c r="H879">
        <v>4.25</v>
      </c>
      <c r="I879">
        <v>10792</v>
      </c>
      <c r="J879">
        <v>47602.7</v>
      </c>
      <c r="K879" s="3">
        <v>43770</v>
      </c>
      <c r="L879">
        <v>48</v>
      </c>
      <c r="M879" t="s">
        <v>2171</v>
      </c>
      <c r="N879"/>
    </row>
    <row r="880" spans="1:14">
      <c r="A880" t="s">
        <v>139</v>
      </c>
      <c r="B880" t="s">
        <v>837</v>
      </c>
      <c r="C880">
        <v>609</v>
      </c>
      <c r="D880">
        <v>609.75</v>
      </c>
      <c r="E880">
        <v>581</v>
      </c>
      <c r="F880">
        <v>589.75</v>
      </c>
      <c r="G880">
        <v>590</v>
      </c>
      <c r="H880">
        <v>606.45000000000005</v>
      </c>
      <c r="I880">
        <v>7558094</v>
      </c>
      <c r="J880">
        <v>4474325802.0500002</v>
      </c>
      <c r="K880" s="3">
        <v>43770</v>
      </c>
      <c r="L880">
        <v>134414</v>
      </c>
      <c r="M880" t="s">
        <v>2172</v>
      </c>
      <c r="N880"/>
    </row>
    <row r="881" spans="1:14">
      <c r="A881" t="s">
        <v>140</v>
      </c>
      <c r="B881" t="s">
        <v>837</v>
      </c>
      <c r="C881">
        <v>353</v>
      </c>
      <c r="D881">
        <v>361.65</v>
      </c>
      <c r="E881">
        <v>353</v>
      </c>
      <c r="F881">
        <v>356.3</v>
      </c>
      <c r="G881">
        <v>356.25</v>
      </c>
      <c r="H881">
        <v>353</v>
      </c>
      <c r="I881">
        <v>1511125</v>
      </c>
      <c r="J881">
        <v>539658229.04999995</v>
      </c>
      <c r="K881" s="3">
        <v>43770</v>
      </c>
      <c r="L881">
        <v>17546</v>
      </c>
      <c r="M881" t="s">
        <v>2173</v>
      </c>
      <c r="N881"/>
    </row>
    <row r="882" spans="1:14" hidden="1">
      <c r="A882" t="s">
        <v>2174</v>
      </c>
      <c r="B882" t="s">
        <v>837</v>
      </c>
      <c r="C882">
        <v>17.55</v>
      </c>
      <c r="D882">
        <v>17.7</v>
      </c>
      <c r="E882">
        <v>17.399999999999999</v>
      </c>
      <c r="F882">
        <v>17.559999999999999</v>
      </c>
      <c r="G882">
        <v>17.55</v>
      </c>
      <c r="H882">
        <v>17.66</v>
      </c>
      <c r="I882">
        <v>25214</v>
      </c>
      <c r="J882">
        <v>442856.13</v>
      </c>
      <c r="K882" s="3">
        <v>43770</v>
      </c>
      <c r="L882">
        <v>277</v>
      </c>
      <c r="M882" t="s">
        <v>2175</v>
      </c>
      <c r="N882"/>
    </row>
    <row r="883" spans="1:14">
      <c r="A883" t="s">
        <v>2176</v>
      </c>
      <c r="B883" t="s">
        <v>837</v>
      </c>
      <c r="C883">
        <v>115.94</v>
      </c>
      <c r="D883">
        <v>116.71</v>
      </c>
      <c r="E883">
        <v>115.72</v>
      </c>
      <c r="F883">
        <v>116.64</v>
      </c>
      <c r="G883">
        <v>116.64</v>
      </c>
      <c r="H883">
        <v>116.64</v>
      </c>
      <c r="I883">
        <v>851</v>
      </c>
      <c r="J883">
        <v>98747.02</v>
      </c>
      <c r="K883" s="3">
        <v>43770</v>
      </c>
      <c r="L883">
        <v>17</v>
      </c>
      <c r="M883" t="s">
        <v>2177</v>
      </c>
      <c r="N883"/>
    </row>
    <row r="884" spans="1:14">
      <c r="A884" t="s">
        <v>2178</v>
      </c>
      <c r="B884" t="s">
        <v>837</v>
      </c>
      <c r="C884">
        <v>66</v>
      </c>
      <c r="D884">
        <v>67</v>
      </c>
      <c r="E884">
        <v>63.8</v>
      </c>
      <c r="F884">
        <v>65.05</v>
      </c>
      <c r="G884">
        <v>64.599999999999994</v>
      </c>
      <c r="H884">
        <v>64.95</v>
      </c>
      <c r="I884">
        <v>1503</v>
      </c>
      <c r="J884">
        <v>97720.65</v>
      </c>
      <c r="K884" s="3">
        <v>43770</v>
      </c>
      <c r="L884">
        <v>58</v>
      </c>
      <c r="M884" t="s">
        <v>2179</v>
      </c>
      <c r="N884"/>
    </row>
    <row r="885" spans="1:14">
      <c r="A885" t="s">
        <v>2180</v>
      </c>
      <c r="B885" t="s">
        <v>837</v>
      </c>
      <c r="C885">
        <v>23.75</v>
      </c>
      <c r="D885">
        <v>24.95</v>
      </c>
      <c r="E885">
        <v>23.75</v>
      </c>
      <c r="F885">
        <v>23.95</v>
      </c>
      <c r="G885">
        <v>23.9</v>
      </c>
      <c r="H885">
        <v>23.6</v>
      </c>
      <c r="I885">
        <v>2047</v>
      </c>
      <c r="J885">
        <v>49237.1</v>
      </c>
      <c r="K885" s="3">
        <v>43770</v>
      </c>
      <c r="L885">
        <v>19</v>
      </c>
      <c r="M885" t="s">
        <v>2181</v>
      </c>
      <c r="N885"/>
    </row>
    <row r="886" spans="1:14">
      <c r="A886" t="s">
        <v>2182</v>
      </c>
      <c r="B886" t="s">
        <v>837</v>
      </c>
      <c r="C886">
        <v>4.05</v>
      </c>
      <c r="D886">
        <v>4.3499999999999996</v>
      </c>
      <c r="E886">
        <v>4.05</v>
      </c>
      <c r="F886">
        <v>4.3499999999999996</v>
      </c>
      <c r="G886">
        <v>4.3499999999999996</v>
      </c>
      <c r="H886">
        <v>4.1500000000000004</v>
      </c>
      <c r="I886">
        <v>22866</v>
      </c>
      <c r="J886">
        <v>98042.95</v>
      </c>
      <c r="K886" s="3">
        <v>43770</v>
      </c>
      <c r="L886">
        <v>49</v>
      </c>
      <c r="M886" t="s">
        <v>2183</v>
      </c>
      <c r="N886"/>
    </row>
    <row r="887" spans="1:14">
      <c r="A887" t="s">
        <v>2184</v>
      </c>
      <c r="B887" t="s">
        <v>837</v>
      </c>
      <c r="C887">
        <v>21.2</v>
      </c>
      <c r="D887">
        <v>21.25</v>
      </c>
      <c r="E887">
        <v>20.7</v>
      </c>
      <c r="F887">
        <v>20.8</v>
      </c>
      <c r="G887">
        <v>20.85</v>
      </c>
      <c r="H887">
        <v>21.1</v>
      </c>
      <c r="I887">
        <v>182115</v>
      </c>
      <c r="J887">
        <v>3813970.95</v>
      </c>
      <c r="K887" s="3">
        <v>43770</v>
      </c>
      <c r="L887">
        <v>601</v>
      </c>
      <c r="M887" t="s">
        <v>2185</v>
      </c>
      <c r="N887"/>
    </row>
    <row r="888" spans="1:14">
      <c r="A888" t="s">
        <v>2186</v>
      </c>
      <c r="B888" t="s">
        <v>837</v>
      </c>
      <c r="C888">
        <v>108.2</v>
      </c>
      <c r="D888">
        <v>114.9</v>
      </c>
      <c r="E888">
        <v>108.2</v>
      </c>
      <c r="F888">
        <v>112.6</v>
      </c>
      <c r="G888">
        <v>114</v>
      </c>
      <c r="H888">
        <v>105.75</v>
      </c>
      <c r="I888">
        <v>54468</v>
      </c>
      <c r="J888">
        <v>6175171</v>
      </c>
      <c r="K888" s="3">
        <v>43770</v>
      </c>
      <c r="L888">
        <v>1050</v>
      </c>
      <c r="M888" t="s">
        <v>2187</v>
      </c>
      <c r="N888"/>
    </row>
    <row r="889" spans="1:14">
      <c r="A889" t="s">
        <v>471</v>
      </c>
      <c r="B889" t="s">
        <v>837</v>
      </c>
      <c r="C889">
        <v>54</v>
      </c>
      <c r="D889">
        <v>55.8</v>
      </c>
      <c r="E889">
        <v>53.7</v>
      </c>
      <c r="F889">
        <v>54.1</v>
      </c>
      <c r="G889">
        <v>53.85</v>
      </c>
      <c r="H889">
        <v>53.55</v>
      </c>
      <c r="I889">
        <v>86347</v>
      </c>
      <c r="J889">
        <v>4715196.3499999996</v>
      </c>
      <c r="K889" s="3">
        <v>43770</v>
      </c>
      <c r="L889">
        <v>1751</v>
      </c>
      <c r="M889" t="s">
        <v>2188</v>
      </c>
      <c r="N889"/>
    </row>
    <row r="890" spans="1:14">
      <c r="A890" t="s">
        <v>2189</v>
      </c>
      <c r="B890" t="s">
        <v>856</v>
      </c>
      <c r="C890">
        <v>3.6</v>
      </c>
      <c r="D890">
        <v>3.6</v>
      </c>
      <c r="E890">
        <v>3.35</v>
      </c>
      <c r="F890">
        <v>3.45</v>
      </c>
      <c r="G890">
        <v>3.45</v>
      </c>
      <c r="H890">
        <v>3.5</v>
      </c>
      <c r="I890">
        <v>2980</v>
      </c>
      <c r="J890">
        <v>10609.05</v>
      </c>
      <c r="K890" s="3">
        <v>43770</v>
      </c>
      <c r="L890">
        <v>18</v>
      </c>
      <c r="M890" t="s">
        <v>2190</v>
      </c>
      <c r="N890"/>
    </row>
    <row r="891" spans="1:14">
      <c r="A891" t="s">
        <v>325</v>
      </c>
      <c r="B891" t="s">
        <v>837</v>
      </c>
      <c r="C891">
        <v>11.9</v>
      </c>
      <c r="D891">
        <v>12.85</v>
      </c>
      <c r="E891">
        <v>11.85</v>
      </c>
      <c r="F891">
        <v>12.4</v>
      </c>
      <c r="G891">
        <v>12.35</v>
      </c>
      <c r="H891">
        <v>11.8</v>
      </c>
      <c r="I891">
        <v>2057746</v>
      </c>
      <c r="J891">
        <v>25492716.300000001</v>
      </c>
      <c r="K891" s="3">
        <v>43770</v>
      </c>
      <c r="L891">
        <v>3181</v>
      </c>
      <c r="M891" t="s">
        <v>2191</v>
      </c>
      <c r="N891"/>
    </row>
    <row r="892" spans="1:14">
      <c r="A892" t="s">
        <v>2192</v>
      </c>
      <c r="B892" t="s">
        <v>837</v>
      </c>
      <c r="C892">
        <v>149.94999999999999</v>
      </c>
      <c r="D892">
        <v>154.80000000000001</v>
      </c>
      <c r="E892">
        <v>147.1</v>
      </c>
      <c r="F892">
        <v>153.25</v>
      </c>
      <c r="G892">
        <v>153.5</v>
      </c>
      <c r="H892">
        <v>148.05000000000001</v>
      </c>
      <c r="I892">
        <v>14194</v>
      </c>
      <c r="J892">
        <v>2135521.5499999998</v>
      </c>
      <c r="K892" s="3">
        <v>43770</v>
      </c>
      <c r="L892">
        <v>366</v>
      </c>
      <c r="M892" t="s">
        <v>2193</v>
      </c>
      <c r="N892"/>
    </row>
    <row r="893" spans="1:14">
      <c r="A893" t="s">
        <v>2194</v>
      </c>
      <c r="B893" t="s">
        <v>837</v>
      </c>
      <c r="C893">
        <v>240</v>
      </c>
      <c r="D893">
        <v>245.6</v>
      </c>
      <c r="E893">
        <v>235.45</v>
      </c>
      <c r="F893">
        <v>240.1</v>
      </c>
      <c r="G893">
        <v>240</v>
      </c>
      <c r="H893">
        <v>241.55</v>
      </c>
      <c r="I893">
        <v>21370</v>
      </c>
      <c r="J893">
        <v>5106962.1500000004</v>
      </c>
      <c r="K893" s="3">
        <v>43770</v>
      </c>
      <c r="L893">
        <v>168</v>
      </c>
      <c r="M893" t="s">
        <v>2195</v>
      </c>
      <c r="N893"/>
    </row>
    <row r="894" spans="1:14" hidden="1">
      <c r="A894" t="s">
        <v>474</v>
      </c>
      <c r="B894" t="s">
        <v>837</v>
      </c>
      <c r="C894">
        <v>150.1</v>
      </c>
      <c r="D894">
        <v>155.25</v>
      </c>
      <c r="E894">
        <v>150.1</v>
      </c>
      <c r="F894">
        <v>150.94999999999999</v>
      </c>
      <c r="G894">
        <v>150.80000000000001</v>
      </c>
      <c r="H894">
        <v>150.69999999999999</v>
      </c>
      <c r="I894">
        <v>67841</v>
      </c>
      <c r="J894">
        <v>10339284.4</v>
      </c>
      <c r="K894" s="3">
        <v>43770</v>
      </c>
      <c r="L894">
        <v>1796</v>
      </c>
      <c r="M894" t="s">
        <v>2196</v>
      </c>
      <c r="N894"/>
    </row>
    <row r="895" spans="1:14">
      <c r="A895" t="s">
        <v>2197</v>
      </c>
      <c r="B895" t="s">
        <v>837</v>
      </c>
      <c r="C895">
        <v>411.35</v>
      </c>
      <c r="D895">
        <v>417</v>
      </c>
      <c r="E895">
        <v>406.35</v>
      </c>
      <c r="F895">
        <v>412.2</v>
      </c>
      <c r="G895">
        <v>410.55</v>
      </c>
      <c r="H895">
        <v>414.85</v>
      </c>
      <c r="I895">
        <v>38876</v>
      </c>
      <c r="J895">
        <v>15987940.300000001</v>
      </c>
      <c r="K895" s="3">
        <v>43770</v>
      </c>
      <c r="L895">
        <v>1195</v>
      </c>
      <c r="M895" t="s">
        <v>2198</v>
      </c>
      <c r="N895"/>
    </row>
    <row r="896" spans="1:14">
      <c r="A896" t="s">
        <v>476</v>
      </c>
      <c r="B896" t="s">
        <v>837</v>
      </c>
      <c r="C896">
        <v>381.8</v>
      </c>
      <c r="D896">
        <v>389.15</v>
      </c>
      <c r="E896">
        <v>371.25</v>
      </c>
      <c r="F896">
        <v>378.25</v>
      </c>
      <c r="G896">
        <v>372.25</v>
      </c>
      <c r="H896">
        <v>384.95</v>
      </c>
      <c r="I896">
        <v>68209</v>
      </c>
      <c r="J896">
        <v>26085543.050000001</v>
      </c>
      <c r="K896" s="3">
        <v>43770</v>
      </c>
      <c r="L896">
        <v>1580</v>
      </c>
      <c r="M896" t="s">
        <v>2199</v>
      </c>
      <c r="N896"/>
    </row>
    <row r="897" spans="1:14">
      <c r="A897" t="s">
        <v>472</v>
      </c>
      <c r="B897" t="s">
        <v>837</v>
      </c>
      <c r="C897">
        <v>4586.3500000000004</v>
      </c>
      <c r="D897">
        <v>4620</v>
      </c>
      <c r="E897">
        <v>4536.05</v>
      </c>
      <c r="F897">
        <v>4575.8999999999996</v>
      </c>
      <c r="G897">
        <v>4580</v>
      </c>
      <c r="H897">
        <v>4612</v>
      </c>
      <c r="I897">
        <v>9294</v>
      </c>
      <c r="J897">
        <v>42745994.200000003</v>
      </c>
      <c r="K897" s="3">
        <v>43770</v>
      </c>
      <c r="L897">
        <v>691</v>
      </c>
      <c r="M897" t="s">
        <v>2200</v>
      </c>
      <c r="N897"/>
    </row>
    <row r="898" spans="1:14">
      <c r="A898" t="s">
        <v>473</v>
      </c>
      <c r="B898" t="s">
        <v>837</v>
      </c>
      <c r="C898">
        <v>362.15</v>
      </c>
      <c r="D898">
        <v>373.55</v>
      </c>
      <c r="E898">
        <v>362.15</v>
      </c>
      <c r="F898">
        <v>372.8</v>
      </c>
      <c r="G898">
        <v>373</v>
      </c>
      <c r="H898">
        <v>364.9</v>
      </c>
      <c r="I898">
        <v>4952</v>
      </c>
      <c r="J898">
        <v>1837024.25</v>
      </c>
      <c r="K898" s="3">
        <v>43770</v>
      </c>
      <c r="L898">
        <v>554</v>
      </c>
      <c r="M898" t="s">
        <v>2201</v>
      </c>
      <c r="N898"/>
    </row>
    <row r="899" spans="1:14">
      <c r="A899" t="s">
        <v>2202</v>
      </c>
      <c r="B899" t="s">
        <v>837</v>
      </c>
      <c r="C899">
        <v>442</v>
      </c>
      <c r="D899">
        <v>455.05</v>
      </c>
      <c r="E899">
        <v>437</v>
      </c>
      <c r="F899">
        <v>450.65</v>
      </c>
      <c r="G899">
        <v>450.5</v>
      </c>
      <c r="H899">
        <v>448.55</v>
      </c>
      <c r="I899">
        <v>33752</v>
      </c>
      <c r="J899">
        <v>15094568.75</v>
      </c>
      <c r="K899" s="3">
        <v>43770</v>
      </c>
      <c r="L899">
        <v>2105</v>
      </c>
      <c r="M899" t="s">
        <v>2203</v>
      </c>
      <c r="N899"/>
    </row>
    <row r="900" spans="1:14">
      <c r="A900" t="s">
        <v>2204</v>
      </c>
      <c r="B900" t="s">
        <v>837</v>
      </c>
      <c r="C900">
        <v>426.8</v>
      </c>
      <c r="D900">
        <v>434.05</v>
      </c>
      <c r="E900">
        <v>422.3</v>
      </c>
      <c r="F900">
        <v>429.6</v>
      </c>
      <c r="G900">
        <v>430.45</v>
      </c>
      <c r="H900">
        <v>425.45</v>
      </c>
      <c r="I900">
        <v>14418</v>
      </c>
      <c r="J900">
        <v>6165643.9500000002</v>
      </c>
      <c r="K900" s="3">
        <v>43770</v>
      </c>
      <c r="L900">
        <v>576</v>
      </c>
      <c r="M900" t="s">
        <v>2205</v>
      </c>
      <c r="N900"/>
    </row>
    <row r="901" spans="1:14">
      <c r="A901" t="s">
        <v>2206</v>
      </c>
      <c r="B901" t="s">
        <v>837</v>
      </c>
      <c r="C901">
        <v>24.85</v>
      </c>
      <c r="D901">
        <v>24.85</v>
      </c>
      <c r="E901">
        <v>24</v>
      </c>
      <c r="F901">
        <v>24.35</v>
      </c>
      <c r="G901">
        <v>24.45</v>
      </c>
      <c r="H901">
        <v>24.3</v>
      </c>
      <c r="I901">
        <v>17941</v>
      </c>
      <c r="J901">
        <v>436343.75</v>
      </c>
      <c r="K901" s="3">
        <v>43770</v>
      </c>
      <c r="L901">
        <v>142</v>
      </c>
      <c r="M901" t="s">
        <v>2207</v>
      </c>
      <c r="N901"/>
    </row>
    <row r="902" spans="1:14">
      <c r="A902" t="s">
        <v>2208</v>
      </c>
      <c r="B902" t="s">
        <v>837</v>
      </c>
      <c r="C902">
        <v>120.7</v>
      </c>
      <c r="D902">
        <v>120.7</v>
      </c>
      <c r="E902">
        <v>120.2</v>
      </c>
      <c r="F902">
        <v>120.2</v>
      </c>
      <c r="G902">
        <v>120.2</v>
      </c>
      <c r="H902">
        <v>120.6</v>
      </c>
      <c r="I902">
        <v>270040</v>
      </c>
      <c r="J902">
        <v>32593816.5</v>
      </c>
      <c r="K902" s="3">
        <v>43770</v>
      </c>
      <c r="L902">
        <v>17</v>
      </c>
      <c r="M902" t="s">
        <v>2209</v>
      </c>
      <c r="N902"/>
    </row>
    <row r="903" spans="1:14">
      <c r="A903" t="s">
        <v>2210</v>
      </c>
      <c r="B903" t="s">
        <v>837</v>
      </c>
      <c r="C903">
        <v>4.1500000000000004</v>
      </c>
      <c r="D903">
        <v>4.7</v>
      </c>
      <c r="E903">
        <v>4.1500000000000004</v>
      </c>
      <c r="F903">
        <v>4.3499999999999996</v>
      </c>
      <c r="G903">
        <v>4.3499999999999996</v>
      </c>
      <c r="H903">
        <v>4.3</v>
      </c>
      <c r="I903">
        <v>4568</v>
      </c>
      <c r="J903">
        <v>19805.45</v>
      </c>
      <c r="K903" s="3">
        <v>43770</v>
      </c>
      <c r="L903">
        <v>28</v>
      </c>
      <c r="M903" t="s">
        <v>2211</v>
      </c>
      <c r="N903"/>
    </row>
    <row r="904" spans="1:14">
      <c r="A904" t="s">
        <v>3585</v>
      </c>
      <c r="B904" t="s">
        <v>837</v>
      </c>
      <c r="C904">
        <v>3.75</v>
      </c>
      <c r="D904">
        <v>3.95</v>
      </c>
      <c r="E904">
        <v>3.75</v>
      </c>
      <c r="F904">
        <v>3.75</v>
      </c>
      <c r="G904">
        <v>3.75</v>
      </c>
      <c r="H904">
        <v>3.9</v>
      </c>
      <c r="I904">
        <v>4272</v>
      </c>
      <c r="J904">
        <v>16586.349999999999</v>
      </c>
      <c r="K904" s="3">
        <v>43770</v>
      </c>
      <c r="L904">
        <v>13</v>
      </c>
      <c r="M904" t="s">
        <v>3586</v>
      </c>
      <c r="N904"/>
    </row>
    <row r="905" spans="1:14">
      <c r="A905" t="s">
        <v>2212</v>
      </c>
      <c r="B905" t="s">
        <v>837</v>
      </c>
      <c r="C905">
        <v>33.25</v>
      </c>
      <c r="D905">
        <v>36.5</v>
      </c>
      <c r="E905">
        <v>33.25</v>
      </c>
      <c r="F905">
        <v>34.35</v>
      </c>
      <c r="G905">
        <v>34.549999999999997</v>
      </c>
      <c r="H905">
        <v>34.1</v>
      </c>
      <c r="I905">
        <v>15364</v>
      </c>
      <c r="J905">
        <v>535873.30000000005</v>
      </c>
      <c r="K905" s="3">
        <v>43770</v>
      </c>
      <c r="L905">
        <v>251</v>
      </c>
      <c r="M905" t="s">
        <v>2213</v>
      </c>
      <c r="N905"/>
    </row>
    <row r="906" spans="1:14" hidden="1">
      <c r="A906" t="s">
        <v>2214</v>
      </c>
      <c r="B906" t="s">
        <v>837</v>
      </c>
      <c r="C906">
        <v>10.75</v>
      </c>
      <c r="D906">
        <v>10.75</v>
      </c>
      <c r="E906">
        <v>9.8000000000000007</v>
      </c>
      <c r="F906">
        <v>10.35</v>
      </c>
      <c r="G906">
        <v>10.3</v>
      </c>
      <c r="H906">
        <v>10.25</v>
      </c>
      <c r="I906">
        <v>15267</v>
      </c>
      <c r="J906">
        <v>157839.79999999999</v>
      </c>
      <c r="K906" s="3">
        <v>43770</v>
      </c>
      <c r="L906">
        <v>70</v>
      </c>
      <c r="M906" t="s">
        <v>2215</v>
      </c>
      <c r="N906"/>
    </row>
    <row r="907" spans="1:14">
      <c r="A907" t="s">
        <v>2216</v>
      </c>
      <c r="B907" t="s">
        <v>837</v>
      </c>
      <c r="C907">
        <v>18</v>
      </c>
      <c r="D907">
        <v>18.399999999999999</v>
      </c>
      <c r="E907">
        <v>18</v>
      </c>
      <c r="F907">
        <v>18.149999999999999</v>
      </c>
      <c r="G907">
        <v>18.2</v>
      </c>
      <c r="H907">
        <v>18</v>
      </c>
      <c r="I907">
        <v>164135</v>
      </c>
      <c r="J907">
        <v>2984817.75</v>
      </c>
      <c r="K907" s="3">
        <v>43770</v>
      </c>
      <c r="L907">
        <v>537</v>
      </c>
      <c r="M907" t="s">
        <v>2217</v>
      </c>
      <c r="N907"/>
    </row>
    <row r="908" spans="1:14">
      <c r="A908" t="s">
        <v>141</v>
      </c>
      <c r="B908" t="s">
        <v>837</v>
      </c>
      <c r="C908">
        <v>170</v>
      </c>
      <c r="D908">
        <v>173.35</v>
      </c>
      <c r="E908">
        <v>168.15</v>
      </c>
      <c r="F908">
        <v>172.05</v>
      </c>
      <c r="G908">
        <v>171.95</v>
      </c>
      <c r="H908">
        <v>169.35</v>
      </c>
      <c r="I908">
        <v>5098259</v>
      </c>
      <c r="J908">
        <v>873196196.14999998</v>
      </c>
      <c r="K908" s="3">
        <v>43770</v>
      </c>
      <c r="L908">
        <v>30760</v>
      </c>
      <c r="M908" t="s">
        <v>2218</v>
      </c>
      <c r="N908"/>
    </row>
    <row r="909" spans="1:14">
      <c r="A909" t="s">
        <v>2219</v>
      </c>
      <c r="B909" t="s">
        <v>837</v>
      </c>
      <c r="C909">
        <v>35.9</v>
      </c>
      <c r="D909">
        <v>35.950000000000003</v>
      </c>
      <c r="E909">
        <v>34.5</v>
      </c>
      <c r="F909">
        <v>35.950000000000003</v>
      </c>
      <c r="G909">
        <v>35.950000000000003</v>
      </c>
      <c r="H909">
        <v>34.25</v>
      </c>
      <c r="I909">
        <v>39196</v>
      </c>
      <c r="J909">
        <v>1405735.6</v>
      </c>
      <c r="K909" s="3">
        <v>43770</v>
      </c>
      <c r="L909">
        <v>289</v>
      </c>
      <c r="M909" t="s">
        <v>2220</v>
      </c>
      <c r="N909"/>
    </row>
    <row r="910" spans="1:14">
      <c r="A910" t="s">
        <v>2221</v>
      </c>
      <c r="B910" t="s">
        <v>837</v>
      </c>
      <c r="C910">
        <v>30</v>
      </c>
      <c r="D910">
        <v>30.4</v>
      </c>
      <c r="E910">
        <v>29.6</v>
      </c>
      <c r="F910">
        <v>29.8</v>
      </c>
      <c r="G910">
        <v>29.75</v>
      </c>
      <c r="H910">
        <v>30.1</v>
      </c>
      <c r="I910">
        <v>45499</v>
      </c>
      <c r="J910">
        <v>1366183.85</v>
      </c>
      <c r="K910" s="3">
        <v>43770</v>
      </c>
      <c r="L910">
        <v>308</v>
      </c>
      <c r="M910" t="s">
        <v>2222</v>
      </c>
      <c r="N910"/>
    </row>
    <row r="911" spans="1:14">
      <c r="A911" t="s">
        <v>2223</v>
      </c>
      <c r="B911" t="s">
        <v>837</v>
      </c>
      <c r="C911">
        <v>313</v>
      </c>
      <c r="D911">
        <v>318.85000000000002</v>
      </c>
      <c r="E911">
        <v>305.55</v>
      </c>
      <c r="F911">
        <v>313.2</v>
      </c>
      <c r="G911">
        <v>312</v>
      </c>
      <c r="H911">
        <v>312.25</v>
      </c>
      <c r="I911">
        <v>12644</v>
      </c>
      <c r="J911">
        <v>3938791.55</v>
      </c>
      <c r="K911" s="3">
        <v>43770</v>
      </c>
      <c r="L911">
        <v>591</v>
      </c>
      <c r="M911" t="s">
        <v>2224</v>
      </c>
      <c r="N911"/>
    </row>
    <row r="912" spans="1:14">
      <c r="A912" t="s">
        <v>3587</v>
      </c>
      <c r="B912" t="s">
        <v>856</v>
      </c>
      <c r="C912">
        <v>5.4</v>
      </c>
      <c r="D912">
        <v>5.5</v>
      </c>
      <c r="E912">
        <v>5.15</v>
      </c>
      <c r="F912">
        <v>5.15</v>
      </c>
      <c r="G912">
        <v>5.15</v>
      </c>
      <c r="H912">
        <v>5.4</v>
      </c>
      <c r="I912">
        <v>5135</v>
      </c>
      <c r="J912">
        <v>28085.5</v>
      </c>
      <c r="K912" s="3">
        <v>43770</v>
      </c>
      <c r="L912">
        <v>29</v>
      </c>
      <c r="M912" t="s">
        <v>3588</v>
      </c>
      <c r="N912"/>
    </row>
    <row r="913" spans="1:14">
      <c r="A913" t="s">
        <v>2225</v>
      </c>
      <c r="B913" t="s">
        <v>837</v>
      </c>
      <c r="C913">
        <v>46.05</v>
      </c>
      <c r="D913">
        <v>48.25</v>
      </c>
      <c r="E913">
        <v>45.95</v>
      </c>
      <c r="F913">
        <v>47.2</v>
      </c>
      <c r="G913">
        <v>47.25</v>
      </c>
      <c r="H913">
        <v>45.85</v>
      </c>
      <c r="I913">
        <v>50864</v>
      </c>
      <c r="J913">
        <v>2403901.85</v>
      </c>
      <c r="K913" s="3">
        <v>43770</v>
      </c>
      <c r="L913">
        <v>455</v>
      </c>
      <c r="M913" t="s">
        <v>2226</v>
      </c>
      <c r="N913"/>
    </row>
    <row r="914" spans="1:14">
      <c r="A914" t="s">
        <v>2227</v>
      </c>
      <c r="B914" t="s">
        <v>837</v>
      </c>
      <c r="C914">
        <v>26.95</v>
      </c>
      <c r="D914">
        <v>27.1</v>
      </c>
      <c r="E914">
        <v>26</v>
      </c>
      <c r="F914">
        <v>26.4</v>
      </c>
      <c r="G914">
        <v>26.6</v>
      </c>
      <c r="H914">
        <v>26.7</v>
      </c>
      <c r="I914">
        <v>119651</v>
      </c>
      <c r="J914">
        <v>3170513.45</v>
      </c>
      <c r="K914" s="3">
        <v>43770</v>
      </c>
      <c r="L914">
        <v>476</v>
      </c>
      <c r="M914" t="s">
        <v>2228</v>
      </c>
      <c r="N914"/>
    </row>
    <row r="915" spans="1:14">
      <c r="A915" t="s">
        <v>2229</v>
      </c>
      <c r="B915" t="s">
        <v>837</v>
      </c>
      <c r="C915">
        <v>15</v>
      </c>
      <c r="D915">
        <v>15</v>
      </c>
      <c r="E915">
        <v>14.65</v>
      </c>
      <c r="F915">
        <v>14.85</v>
      </c>
      <c r="G915">
        <v>14.85</v>
      </c>
      <c r="H915">
        <v>14.6</v>
      </c>
      <c r="I915">
        <v>1682</v>
      </c>
      <c r="J915">
        <v>24834.1</v>
      </c>
      <c r="K915" s="3">
        <v>43770</v>
      </c>
      <c r="L915">
        <v>18</v>
      </c>
      <c r="M915" t="s">
        <v>2230</v>
      </c>
      <c r="N915"/>
    </row>
    <row r="916" spans="1:14">
      <c r="A916" t="s">
        <v>2231</v>
      </c>
      <c r="B916" t="s">
        <v>837</v>
      </c>
      <c r="C916">
        <v>22.95</v>
      </c>
      <c r="D916">
        <v>24.75</v>
      </c>
      <c r="E916">
        <v>21.4</v>
      </c>
      <c r="F916">
        <v>24.4</v>
      </c>
      <c r="G916">
        <v>24.4</v>
      </c>
      <c r="H916">
        <v>23.15</v>
      </c>
      <c r="I916">
        <v>45087</v>
      </c>
      <c r="J916">
        <v>1082927.7</v>
      </c>
      <c r="K916" s="3">
        <v>43770</v>
      </c>
      <c r="L916">
        <v>276</v>
      </c>
      <c r="M916" t="s">
        <v>2232</v>
      </c>
      <c r="N916"/>
    </row>
    <row r="917" spans="1:14">
      <c r="A917" t="s">
        <v>2233</v>
      </c>
      <c r="B917" t="s">
        <v>837</v>
      </c>
      <c r="C917">
        <v>83.95</v>
      </c>
      <c r="D917">
        <v>87.65</v>
      </c>
      <c r="E917">
        <v>76.2</v>
      </c>
      <c r="F917">
        <v>78.25</v>
      </c>
      <c r="G917">
        <v>78.5</v>
      </c>
      <c r="H917">
        <v>81.400000000000006</v>
      </c>
      <c r="I917">
        <v>4697</v>
      </c>
      <c r="J917">
        <v>375161.5</v>
      </c>
      <c r="K917" s="3">
        <v>43770</v>
      </c>
      <c r="L917">
        <v>248</v>
      </c>
      <c r="M917" t="s">
        <v>2234</v>
      </c>
      <c r="N917"/>
    </row>
    <row r="918" spans="1:14">
      <c r="A918" t="s">
        <v>142</v>
      </c>
      <c r="B918" t="s">
        <v>837</v>
      </c>
      <c r="C918">
        <v>367.1</v>
      </c>
      <c r="D918">
        <v>373.9</v>
      </c>
      <c r="E918">
        <v>367.1</v>
      </c>
      <c r="F918">
        <v>370.4</v>
      </c>
      <c r="G918">
        <v>371</v>
      </c>
      <c r="H918">
        <v>365.85</v>
      </c>
      <c r="I918">
        <v>2034159</v>
      </c>
      <c r="J918">
        <v>754969386.70000005</v>
      </c>
      <c r="K918" s="3">
        <v>43770</v>
      </c>
      <c r="L918">
        <v>29344</v>
      </c>
      <c r="M918" t="s">
        <v>2235</v>
      </c>
      <c r="N918"/>
    </row>
    <row r="919" spans="1:14">
      <c r="A919" t="s">
        <v>2236</v>
      </c>
      <c r="B919" t="s">
        <v>837</v>
      </c>
      <c r="C919">
        <v>14.85</v>
      </c>
      <c r="D919">
        <v>15.65</v>
      </c>
      <c r="E919">
        <v>14.7</v>
      </c>
      <c r="F919">
        <v>15.45</v>
      </c>
      <c r="G919">
        <v>15.4</v>
      </c>
      <c r="H919">
        <v>15.15</v>
      </c>
      <c r="I919">
        <v>1244258</v>
      </c>
      <c r="J919">
        <v>19024329.5</v>
      </c>
      <c r="K919" s="3">
        <v>43770</v>
      </c>
      <c r="L919">
        <v>3007</v>
      </c>
      <c r="M919" t="s">
        <v>2237</v>
      </c>
      <c r="N919"/>
    </row>
    <row r="920" spans="1:14">
      <c r="A920" t="s">
        <v>143</v>
      </c>
      <c r="B920" t="s">
        <v>837</v>
      </c>
      <c r="C920">
        <v>7599.95</v>
      </c>
      <c r="D920">
        <v>7649</v>
      </c>
      <c r="E920">
        <v>7545.1</v>
      </c>
      <c r="F920">
        <v>7618.65</v>
      </c>
      <c r="G920">
        <v>7602</v>
      </c>
      <c r="H920">
        <v>7559.4</v>
      </c>
      <c r="I920">
        <v>1151035</v>
      </c>
      <c r="J920">
        <v>8751611320.3500004</v>
      </c>
      <c r="K920" s="3">
        <v>43770</v>
      </c>
      <c r="L920">
        <v>95019</v>
      </c>
      <c r="M920" t="s">
        <v>2238</v>
      </c>
      <c r="N920"/>
    </row>
    <row r="921" spans="1:14">
      <c r="A921" t="s">
        <v>468</v>
      </c>
      <c r="B921" t="s">
        <v>837</v>
      </c>
      <c r="C921">
        <v>713.75</v>
      </c>
      <c r="D921">
        <v>730.25</v>
      </c>
      <c r="E921">
        <v>706.35</v>
      </c>
      <c r="F921">
        <v>717.6</v>
      </c>
      <c r="G921">
        <v>710.3</v>
      </c>
      <c r="H921">
        <v>722.85</v>
      </c>
      <c r="I921">
        <v>23402</v>
      </c>
      <c r="J921">
        <v>16941563.050000001</v>
      </c>
      <c r="K921" s="3">
        <v>43770</v>
      </c>
      <c r="L921">
        <v>1664</v>
      </c>
      <c r="M921" t="s">
        <v>2239</v>
      </c>
      <c r="N921"/>
    </row>
    <row r="922" spans="1:14">
      <c r="A922" t="s">
        <v>3781</v>
      </c>
      <c r="B922" t="s">
        <v>856</v>
      </c>
      <c r="C922">
        <v>42.45</v>
      </c>
      <c r="D922">
        <v>44.5</v>
      </c>
      <c r="E922">
        <v>42.45</v>
      </c>
      <c r="F922">
        <v>44.5</v>
      </c>
      <c r="G922">
        <v>44.5</v>
      </c>
      <c r="H922">
        <v>42.45</v>
      </c>
      <c r="I922">
        <v>50</v>
      </c>
      <c r="J922">
        <v>2175.8000000000002</v>
      </c>
      <c r="K922" s="3">
        <v>43770</v>
      </c>
      <c r="L922">
        <v>4</v>
      </c>
      <c r="M922" t="s">
        <v>3782</v>
      </c>
      <c r="N922"/>
    </row>
    <row r="923" spans="1:14">
      <c r="A923" t="s">
        <v>2240</v>
      </c>
      <c r="B923" t="s">
        <v>837</v>
      </c>
      <c r="C923">
        <v>344.9</v>
      </c>
      <c r="D923">
        <v>344.9</v>
      </c>
      <c r="E923">
        <v>334.3</v>
      </c>
      <c r="F923">
        <v>336.35</v>
      </c>
      <c r="G923">
        <v>335</v>
      </c>
      <c r="H923">
        <v>344.15</v>
      </c>
      <c r="I923">
        <v>33214</v>
      </c>
      <c r="J923">
        <v>11255142.800000001</v>
      </c>
      <c r="K923" s="3">
        <v>43770</v>
      </c>
      <c r="L923">
        <v>2207</v>
      </c>
      <c r="M923" t="s">
        <v>2241</v>
      </c>
      <c r="N923"/>
    </row>
    <row r="924" spans="1:14">
      <c r="A924" t="s">
        <v>2242</v>
      </c>
      <c r="B924" t="s">
        <v>837</v>
      </c>
      <c r="C924">
        <v>504.05</v>
      </c>
      <c r="D924">
        <v>507.45</v>
      </c>
      <c r="E924">
        <v>497.75</v>
      </c>
      <c r="F924">
        <v>504</v>
      </c>
      <c r="G924">
        <v>505</v>
      </c>
      <c r="H924">
        <v>499.95</v>
      </c>
      <c r="I924">
        <v>923</v>
      </c>
      <c r="J924">
        <v>463717.25</v>
      </c>
      <c r="K924" s="3">
        <v>43770</v>
      </c>
      <c r="L924">
        <v>82</v>
      </c>
      <c r="M924" t="s">
        <v>2243</v>
      </c>
      <c r="N924"/>
    </row>
    <row r="925" spans="1:14">
      <c r="A925" t="s">
        <v>2244</v>
      </c>
      <c r="B925" t="s">
        <v>837</v>
      </c>
      <c r="C925">
        <v>35.799999999999997</v>
      </c>
      <c r="D925">
        <v>36.15</v>
      </c>
      <c r="E925">
        <v>34.700000000000003</v>
      </c>
      <c r="F925">
        <v>35.049999999999997</v>
      </c>
      <c r="G925">
        <v>35.25</v>
      </c>
      <c r="H925">
        <v>33.5</v>
      </c>
      <c r="I925">
        <v>573910</v>
      </c>
      <c r="J925">
        <v>20405731.899999999</v>
      </c>
      <c r="K925" s="3">
        <v>43770</v>
      </c>
      <c r="L925">
        <v>2710</v>
      </c>
      <c r="M925" t="s">
        <v>2245</v>
      </c>
      <c r="N925"/>
    </row>
    <row r="926" spans="1:14">
      <c r="A926" t="s">
        <v>477</v>
      </c>
      <c r="B926" t="s">
        <v>837</v>
      </c>
      <c r="C926">
        <v>74.650000000000006</v>
      </c>
      <c r="D926">
        <v>74.650000000000006</v>
      </c>
      <c r="E926">
        <v>69.2</v>
      </c>
      <c r="F926">
        <v>70.5</v>
      </c>
      <c r="G926">
        <v>69.5</v>
      </c>
      <c r="H926">
        <v>72.849999999999994</v>
      </c>
      <c r="I926">
        <v>67352</v>
      </c>
      <c r="J926">
        <v>4845045.8</v>
      </c>
      <c r="K926" s="3">
        <v>43770</v>
      </c>
      <c r="L926">
        <v>999</v>
      </c>
      <c r="M926" t="s">
        <v>2246</v>
      </c>
      <c r="N926"/>
    </row>
    <row r="927" spans="1:14">
      <c r="A927" t="s">
        <v>2247</v>
      </c>
      <c r="B927" t="s">
        <v>837</v>
      </c>
      <c r="C927">
        <v>38.200000000000003</v>
      </c>
      <c r="D927">
        <v>38.75</v>
      </c>
      <c r="E927">
        <v>37.9</v>
      </c>
      <c r="F927">
        <v>38.049999999999997</v>
      </c>
      <c r="G927">
        <v>38</v>
      </c>
      <c r="H927">
        <v>38.549999999999997</v>
      </c>
      <c r="I927">
        <v>89154</v>
      </c>
      <c r="J927">
        <v>3396329.8</v>
      </c>
      <c r="K927" s="3">
        <v>43770</v>
      </c>
      <c r="L927">
        <v>437</v>
      </c>
      <c r="M927" t="s">
        <v>2248</v>
      </c>
      <c r="N927"/>
    </row>
    <row r="928" spans="1:14">
      <c r="A928" t="s">
        <v>756</v>
      </c>
      <c r="B928" t="s">
        <v>837</v>
      </c>
      <c r="C928">
        <v>221.85</v>
      </c>
      <c r="D928">
        <v>223.15</v>
      </c>
      <c r="E928">
        <v>218</v>
      </c>
      <c r="F928">
        <v>218.45</v>
      </c>
      <c r="G928">
        <v>219.5</v>
      </c>
      <c r="H928">
        <v>219.25</v>
      </c>
      <c r="I928">
        <v>27167</v>
      </c>
      <c r="J928">
        <v>5959148.3499999996</v>
      </c>
      <c r="K928" s="3">
        <v>43770</v>
      </c>
      <c r="L928">
        <v>553</v>
      </c>
      <c r="M928" t="s">
        <v>2249</v>
      </c>
      <c r="N928"/>
    </row>
    <row r="929" spans="1:14">
      <c r="A929" t="s">
        <v>2250</v>
      </c>
      <c r="B929" t="s">
        <v>837</v>
      </c>
      <c r="C929">
        <v>371</v>
      </c>
      <c r="D929">
        <v>378</v>
      </c>
      <c r="E929">
        <v>361</v>
      </c>
      <c r="F929">
        <v>364.8</v>
      </c>
      <c r="G929">
        <v>362.5</v>
      </c>
      <c r="H929">
        <v>371.25</v>
      </c>
      <c r="I929">
        <v>5682</v>
      </c>
      <c r="J929">
        <v>2084641.85</v>
      </c>
      <c r="K929" s="3">
        <v>43770</v>
      </c>
      <c r="L929">
        <v>469</v>
      </c>
      <c r="M929" t="s">
        <v>2251</v>
      </c>
      <c r="N929"/>
    </row>
    <row r="930" spans="1:14">
      <c r="A930" t="s">
        <v>3459</v>
      </c>
      <c r="B930" t="s">
        <v>837</v>
      </c>
      <c r="C930">
        <v>78</v>
      </c>
      <c r="D930">
        <v>78</v>
      </c>
      <c r="E930">
        <v>64.900000000000006</v>
      </c>
      <c r="F930">
        <v>75</v>
      </c>
      <c r="G930">
        <v>77</v>
      </c>
      <c r="H930">
        <v>77</v>
      </c>
      <c r="I930">
        <v>2462</v>
      </c>
      <c r="J930">
        <v>185282.3</v>
      </c>
      <c r="K930" s="3">
        <v>43770</v>
      </c>
      <c r="L930">
        <v>23</v>
      </c>
      <c r="M930" t="s">
        <v>3460</v>
      </c>
      <c r="N930"/>
    </row>
    <row r="931" spans="1:14">
      <c r="A931" t="s">
        <v>2252</v>
      </c>
      <c r="B931" t="s">
        <v>856</v>
      </c>
      <c r="C931">
        <v>3.6</v>
      </c>
      <c r="D931">
        <v>3.8</v>
      </c>
      <c r="E931">
        <v>3.5</v>
      </c>
      <c r="F931">
        <v>3.6</v>
      </c>
      <c r="G931">
        <v>3.75</v>
      </c>
      <c r="H931">
        <v>3.65</v>
      </c>
      <c r="I931">
        <v>15905</v>
      </c>
      <c r="J931">
        <v>57410.35</v>
      </c>
      <c r="K931" s="3">
        <v>43770</v>
      </c>
      <c r="L931">
        <v>41</v>
      </c>
      <c r="M931" t="s">
        <v>2253</v>
      </c>
      <c r="N931"/>
    </row>
    <row r="932" spans="1:14">
      <c r="A932" t="s">
        <v>2254</v>
      </c>
      <c r="B932" t="s">
        <v>856</v>
      </c>
      <c r="C932">
        <v>5</v>
      </c>
      <c r="D932">
        <v>5.25</v>
      </c>
      <c r="E932">
        <v>5</v>
      </c>
      <c r="F932">
        <v>5.25</v>
      </c>
      <c r="G932">
        <v>5.25</v>
      </c>
      <c r="H932">
        <v>5</v>
      </c>
      <c r="I932">
        <v>22683</v>
      </c>
      <c r="J932">
        <v>118124.9</v>
      </c>
      <c r="K932" s="3">
        <v>43770</v>
      </c>
      <c r="L932">
        <v>42</v>
      </c>
      <c r="M932" t="s">
        <v>2255</v>
      </c>
      <c r="N932"/>
    </row>
    <row r="933" spans="1:14">
      <c r="A933" t="s">
        <v>2256</v>
      </c>
      <c r="B933" t="s">
        <v>837</v>
      </c>
      <c r="C933">
        <v>18</v>
      </c>
      <c r="D933">
        <v>18.399999999999999</v>
      </c>
      <c r="E933">
        <v>17.75</v>
      </c>
      <c r="F933">
        <v>17.850000000000001</v>
      </c>
      <c r="G933">
        <v>17.8</v>
      </c>
      <c r="H933">
        <v>18.2</v>
      </c>
      <c r="I933">
        <v>14799</v>
      </c>
      <c r="J933">
        <v>266505.25</v>
      </c>
      <c r="K933" s="3">
        <v>43770</v>
      </c>
      <c r="L933">
        <v>130</v>
      </c>
      <c r="M933" t="s">
        <v>2257</v>
      </c>
      <c r="N933"/>
    </row>
    <row r="934" spans="1:14">
      <c r="A934" t="s">
        <v>144</v>
      </c>
      <c r="B934" t="s">
        <v>837</v>
      </c>
      <c r="C934">
        <v>628.85</v>
      </c>
      <c r="D934">
        <v>639.5</v>
      </c>
      <c r="E934">
        <v>625.54999999999995</v>
      </c>
      <c r="F934">
        <v>637</v>
      </c>
      <c r="G934">
        <v>634.5</v>
      </c>
      <c r="H934">
        <v>624.95000000000005</v>
      </c>
      <c r="I934">
        <v>1978384</v>
      </c>
      <c r="J934">
        <v>1256071668</v>
      </c>
      <c r="K934" s="3">
        <v>43770</v>
      </c>
      <c r="L934">
        <v>54652</v>
      </c>
      <c r="M934" t="s">
        <v>2258</v>
      </c>
      <c r="N934"/>
    </row>
    <row r="935" spans="1:14">
      <c r="A935" t="s">
        <v>2259</v>
      </c>
      <c r="B935" t="s">
        <v>837</v>
      </c>
      <c r="C935">
        <v>7.1</v>
      </c>
      <c r="D935">
        <v>7.35</v>
      </c>
      <c r="E935">
        <v>6.9</v>
      </c>
      <c r="F935">
        <v>7.3</v>
      </c>
      <c r="G935">
        <v>7.3</v>
      </c>
      <c r="H935">
        <v>7</v>
      </c>
      <c r="I935">
        <v>876296</v>
      </c>
      <c r="J935">
        <v>6406054.2000000002</v>
      </c>
      <c r="K935" s="3">
        <v>43770</v>
      </c>
      <c r="L935">
        <v>1622</v>
      </c>
      <c r="M935" t="s">
        <v>2260</v>
      </c>
      <c r="N935"/>
    </row>
    <row r="936" spans="1:14">
      <c r="A936" t="s">
        <v>482</v>
      </c>
      <c r="B936" t="s">
        <v>837</v>
      </c>
      <c r="C936">
        <v>1143.4000000000001</v>
      </c>
      <c r="D936">
        <v>1200</v>
      </c>
      <c r="E936">
        <v>1141.0999999999999</v>
      </c>
      <c r="F936">
        <v>1187</v>
      </c>
      <c r="G936">
        <v>1190</v>
      </c>
      <c r="H936">
        <v>1138.45</v>
      </c>
      <c r="I936">
        <v>611406</v>
      </c>
      <c r="J936">
        <v>716829429.20000005</v>
      </c>
      <c r="K936" s="3">
        <v>43770</v>
      </c>
      <c r="L936">
        <v>30874</v>
      </c>
      <c r="M936" t="s">
        <v>2261</v>
      </c>
      <c r="N936"/>
    </row>
    <row r="937" spans="1:14">
      <c r="A937" t="s">
        <v>2262</v>
      </c>
      <c r="B937" t="s">
        <v>837</v>
      </c>
      <c r="C937">
        <v>7.4</v>
      </c>
      <c r="D937">
        <v>7.4</v>
      </c>
      <c r="E937">
        <v>7.05</v>
      </c>
      <c r="F937">
        <v>7.15</v>
      </c>
      <c r="G937">
        <v>7.2</v>
      </c>
      <c r="H937">
        <v>7.4</v>
      </c>
      <c r="I937">
        <v>1568</v>
      </c>
      <c r="J937">
        <v>11180.3</v>
      </c>
      <c r="K937" s="3">
        <v>43770</v>
      </c>
      <c r="L937">
        <v>12</v>
      </c>
      <c r="M937" t="s">
        <v>2263</v>
      </c>
      <c r="N937"/>
    </row>
    <row r="938" spans="1:14">
      <c r="A938" t="s">
        <v>2264</v>
      </c>
      <c r="B938" t="s">
        <v>837</v>
      </c>
      <c r="C938">
        <v>51.75</v>
      </c>
      <c r="D938">
        <v>52.65</v>
      </c>
      <c r="E938">
        <v>51.55</v>
      </c>
      <c r="F938">
        <v>52</v>
      </c>
      <c r="G938">
        <v>52</v>
      </c>
      <c r="H938">
        <v>52.25</v>
      </c>
      <c r="I938">
        <v>454300</v>
      </c>
      <c r="J938">
        <v>23624621.800000001</v>
      </c>
      <c r="K938" s="3">
        <v>43770</v>
      </c>
      <c r="L938">
        <v>2545</v>
      </c>
      <c r="M938" t="s">
        <v>2265</v>
      </c>
      <c r="N938"/>
    </row>
    <row r="939" spans="1:14">
      <c r="A939" t="s">
        <v>3783</v>
      </c>
      <c r="B939" t="s">
        <v>856</v>
      </c>
      <c r="C939">
        <v>0.8</v>
      </c>
      <c r="D939">
        <v>0.8</v>
      </c>
      <c r="E939">
        <v>0.8</v>
      </c>
      <c r="F939">
        <v>0.8</v>
      </c>
      <c r="G939">
        <v>0.8</v>
      </c>
      <c r="H939">
        <v>0.85</v>
      </c>
      <c r="I939">
        <v>50</v>
      </c>
      <c r="J939">
        <v>40</v>
      </c>
      <c r="K939" s="3">
        <v>43770</v>
      </c>
      <c r="L939">
        <v>1</v>
      </c>
      <c r="M939" t="s">
        <v>3784</v>
      </c>
      <c r="N939"/>
    </row>
    <row r="940" spans="1:14">
      <c r="A940" t="s">
        <v>2266</v>
      </c>
      <c r="B940" t="s">
        <v>837</v>
      </c>
      <c r="C940">
        <v>59</v>
      </c>
      <c r="D940">
        <v>59</v>
      </c>
      <c r="E940">
        <v>55.2</v>
      </c>
      <c r="F940">
        <v>57.4</v>
      </c>
      <c r="G940">
        <v>57.7</v>
      </c>
      <c r="H940">
        <v>57.3</v>
      </c>
      <c r="I940">
        <v>13524</v>
      </c>
      <c r="J940">
        <v>774626</v>
      </c>
      <c r="K940" s="3">
        <v>43770</v>
      </c>
      <c r="L940">
        <v>395</v>
      </c>
      <c r="M940" t="s">
        <v>2267</v>
      </c>
      <c r="N940"/>
    </row>
    <row r="941" spans="1:14">
      <c r="A941" t="s">
        <v>2268</v>
      </c>
      <c r="B941" t="s">
        <v>837</v>
      </c>
      <c r="C941">
        <v>30.55</v>
      </c>
      <c r="D941">
        <v>32.6</v>
      </c>
      <c r="E941">
        <v>30.55</v>
      </c>
      <c r="F941">
        <v>31.95</v>
      </c>
      <c r="G941">
        <v>31.4</v>
      </c>
      <c r="H941">
        <v>31.4</v>
      </c>
      <c r="I941">
        <v>80198</v>
      </c>
      <c r="J941">
        <v>2541200.75</v>
      </c>
      <c r="K941" s="3">
        <v>43770</v>
      </c>
      <c r="L941">
        <v>1788</v>
      </c>
      <c r="M941" t="s">
        <v>2269</v>
      </c>
      <c r="N941"/>
    </row>
    <row r="942" spans="1:14">
      <c r="A942" t="s">
        <v>2270</v>
      </c>
      <c r="B942" t="s">
        <v>837</v>
      </c>
      <c r="C942">
        <v>1.05</v>
      </c>
      <c r="D942">
        <v>1.05</v>
      </c>
      <c r="E942">
        <v>1</v>
      </c>
      <c r="F942">
        <v>1.05</v>
      </c>
      <c r="G942">
        <v>1.05</v>
      </c>
      <c r="H942">
        <v>1</v>
      </c>
      <c r="I942">
        <v>447543</v>
      </c>
      <c r="J942">
        <v>467964</v>
      </c>
      <c r="K942" s="3">
        <v>43770</v>
      </c>
      <c r="L942">
        <v>241</v>
      </c>
      <c r="M942" t="s">
        <v>2271</v>
      </c>
      <c r="N942"/>
    </row>
    <row r="943" spans="1:14">
      <c r="A943" t="s">
        <v>2272</v>
      </c>
      <c r="B943" t="s">
        <v>837</v>
      </c>
      <c r="C943">
        <v>7.8</v>
      </c>
      <c r="D943">
        <v>7.8</v>
      </c>
      <c r="E943">
        <v>7.8</v>
      </c>
      <c r="F943">
        <v>7.8</v>
      </c>
      <c r="G943">
        <v>7.8</v>
      </c>
      <c r="H943">
        <v>7.45</v>
      </c>
      <c r="I943">
        <v>4685</v>
      </c>
      <c r="J943">
        <v>36543</v>
      </c>
      <c r="K943" s="3">
        <v>43770</v>
      </c>
      <c r="L943">
        <v>16</v>
      </c>
      <c r="M943" t="s">
        <v>2273</v>
      </c>
      <c r="N943"/>
    </row>
    <row r="944" spans="1:14">
      <c r="A944" t="s">
        <v>478</v>
      </c>
      <c r="B944" t="s">
        <v>837</v>
      </c>
      <c r="C944">
        <v>1435</v>
      </c>
      <c r="D944">
        <v>1451.8</v>
      </c>
      <c r="E944">
        <v>1409.9</v>
      </c>
      <c r="F944">
        <v>1430.2</v>
      </c>
      <c r="G944">
        <v>1441</v>
      </c>
      <c r="H944">
        <v>1447.15</v>
      </c>
      <c r="I944">
        <v>15595</v>
      </c>
      <c r="J944">
        <v>22300995.550000001</v>
      </c>
      <c r="K944" s="3">
        <v>43770</v>
      </c>
      <c r="L944">
        <v>2461</v>
      </c>
      <c r="M944" t="s">
        <v>2274</v>
      </c>
      <c r="N944"/>
    </row>
    <row r="945" spans="1:14">
      <c r="A945" t="s">
        <v>145</v>
      </c>
      <c r="B945" t="s">
        <v>837</v>
      </c>
      <c r="C945">
        <v>407.95</v>
      </c>
      <c r="D945">
        <v>410.4</v>
      </c>
      <c r="E945">
        <v>402.75</v>
      </c>
      <c r="F945">
        <v>403.6</v>
      </c>
      <c r="G945">
        <v>404.35</v>
      </c>
      <c r="H945">
        <v>406.15</v>
      </c>
      <c r="I945">
        <v>527407</v>
      </c>
      <c r="J945">
        <v>214051446.05000001</v>
      </c>
      <c r="K945" s="3">
        <v>43770</v>
      </c>
      <c r="L945">
        <v>6104</v>
      </c>
      <c r="M945" t="s">
        <v>2275</v>
      </c>
      <c r="N945"/>
    </row>
    <row r="946" spans="1:14">
      <c r="A946" t="s">
        <v>146</v>
      </c>
      <c r="B946" t="s">
        <v>837</v>
      </c>
      <c r="C946">
        <v>1020.15</v>
      </c>
      <c r="D946">
        <v>1032.75</v>
      </c>
      <c r="E946">
        <v>1004.15</v>
      </c>
      <c r="F946">
        <v>1009.05</v>
      </c>
      <c r="G946">
        <v>1009.4</v>
      </c>
      <c r="H946">
        <v>1019.75</v>
      </c>
      <c r="I946">
        <v>562356</v>
      </c>
      <c r="J946">
        <v>569453114.85000002</v>
      </c>
      <c r="K946" s="3">
        <v>43770</v>
      </c>
      <c r="L946">
        <v>15439</v>
      </c>
      <c r="M946" t="s">
        <v>2276</v>
      </c>
      <c r="N946"/>
    </row>
    <row r="947" spans="1:14">
      <c r="A947" t="s">
        <v>475</v>
      </c>
      <c r="B947" t="s">
        <v>837</v>
      </c>
      <c r="C947">
        <v>216.9</v>
      </c>
      <c r="D947">
        <v>238.5</v>
      </c>
      <c r="E947">
        <v>216.9</v>
      </c>
      <c r="F947">
        <v>231.7</v>
      </c>
      <c r="G947">
        <v>230</v>
      </c>
      <c r="H947">
        <v>216.35</v>
      </c>
      <c r="I947">
        <v>193822</v>
      </c>
      <c r="J947">
        <v>44639915.450000003</v>
      </c>
      <c r="K947" s="3">
        <v>43770</v>
      </c>
      <c r="L947">
        <v>5331</v>
      </c>
      <c r="M947" t="s">
        <v>2277</v>
      </c>
      <c r="N947"/>
    </row>
    <row r="948" spans="1:14">
      <c r="A948" t="s">
        <v>2278</v>
      </c>
      <c r="B948" t="s">
        <v>856</v>
      </c>
      <c r="C948">
        <v>0.65</v>
      </c>
      <c r="D948">
        <v>0.65</v>
      </c>
      <c r="E948">
        <v>0.55000000000000004</v>
      </c>
      <c r="F948">
        <v>0.65</v>
      </c>
      <c r="G948">
        <v>0.65</v>
      </c>
      <c r="H948">
        <v>0.6</v>
      </c>
      <c r="I948">
        <v>65180</v>
      </c>
      <c r="J948">
        <v>37230.5</v>
      </c>
      <c r="K948" s="3">
        <v>43770</v>
      </c>
      <c r="L948">
        <v>44</v>
      </c>
      <c r="M948" t="s">
        <v>2279</v>
      </c>
      <c r="N948"/>
    </row>
    <row r="949" spans="1:14">
      <c r="A949" t="s">
        <v>2280</v>
      </c>
      <c r="B949" t="s">
        <v>837</v>
      </c>
      <c r="C949">
        <v>146.5</v>
      </c>
      <c r="D949">
        <v>170.4</v>
      </c>
      <c r="E949">
        <v>146.5</v>
      </c>
      <c r="F949">
        <v>162.55000000000001</v>
      </c>
      <c r="G949">
        <v>162.5</v>
      </c>
      <c r="H949">
        <v>145.69999999999999</v>
      </c>
      <c r="I949">
        <v>3491365</v>
      </c>
      <c r="J949">
        <v>565229121.20000005</v>
      </c>
      <c r="K949" s="3">
        <v>43770</v>
      </c>
      <c r="L949">
        <v>43000</v>
      </c>
      <c r="M949" t="s">
        <v>2281</v>
      </c>
      <c r="N949"/>
    </row>
    <row r="950" spans="1:14">
      <c r="A950" t="s">
        <v>479</v>
      </c>
      <c r="B950" t="s">
        <v>837</v>
      </c>
      <c r="C950">
        <v>102.4</v>
      </c>
      <c r="D950">
        <v>104.5</v>
      </c>
      <c r="E950">
        <v>99.5</v>
      </c>
      <c r="F950">
        <v>99.9</v>
      </c>
      <c r="G950">
        <v>99.8</v>
      </c>
      <c r="H950">
        <v>99.6</v>
      </c>
      <c r="I950">
        <v>845780</v>
      </c>
      <c r="J950">
        <v>86126282.549999997</v>
      </c>
      <c r="K950" s="3">
        <v>43770</v>
      </c>
      <c r="L950">
        <v>10973</v>
      </c>
      <c r="M950" t="s">
        <v>2282</v>
      </c>
      <c r="N950"/>
    </row>
    <row r="951" spans="1:14">
      <c r="A951" t="s">
        <v>480</v>
      </c>
      <c r="B951" t="s">
        <v>837</v>
      </c>
      <c r="C951">
        <v>370</v>
      </c>
      <c r="D951">
        <v>374</v>
      </c>
      <c r="E951">
        <v>361.5</v>
      </c>
      <c r="F951">
        <v>368.2</v>
      </c>
      <c r="G951">
        <v>369.5</v>
      </c>
      <c r="H951">
        <v>368.4</v>
      </c>
      <c r="I951">
        <v>66055</v>
      </c>
      <c r="J951">
        <v>24231442.800000001</v>
      </c>
      <c r="K951" s="3">
        <v>43770</v>
      </c>
      <c r="L951">
        <v>2823</v>
      </c>
      <c r="M951" t="s">
        <v>2283</v>
      </c>
      <c r="N951"/>
    </row>
    <row r="952" spans="1:14">
      <c r="A952" t="s">
        <v>2284</v>
      </c>
      <c r="B952" t="s">
        <v>837</v>
      </c>
      <c r="C952">
        <v>34.5</v>
      </c>
      <c r="D952">
        <v>34.5</v>
      </c>
      <c r="E952">
        <v>32</v>
      </c>
      <c r="F952">
        <v>33.15</v>
      </c>
      <c r="G952">
        <v>32.9</v>
      </c>
      <c r="H952">
        <v>33.450000000000003</v>
      </c>
      <c r="I952">
        <v>3645</v>
      </c>
      <c r="J952">
        <v>121705.3</v>
      </c>
      <c r="K952" s="3">
        <v>43770</v>
      </c>
      <c r="L952">
        <v>92</v>
      </c>
      <c r="M952" t="s">
        <v>2285</v>
      </c>
      <c r="N952"/>
    </row>
    <row r="953" spans="1:14">
      <c r="A953" t="s">
        <v>147</v>
      </c>
      <c r="B953" t="s">
        <v>837</v>
      </c>
      <c r="C953">
        <v>711</v>
      </c>
      <c r="D953">
        <v>726.05</v>
      </c>
      <c r="E953">
        <v>711</v>
      </c>
      <c r="F953">
        <v>720.35</v>
      </c>
      <c r="G953">
        <v>720</v>
      </c>
      <c r="H953">
        <v>712.8</v>
      </c>
      <c r="I953">
        <v>396818</v>
      </c>
      <c r="J953">
        <v>284873977.14999998</v>
      </c>
      <c r="K953" s="3">
        <v>43770</v>
      </c>
      <c r="L953">
        <v>10982</v>
      </c>
      <c r="M953" t="s">
        <v>2286</v>
      </c>
      <c r="N953"/>
    </row>
    <row r="954" spans="1:14">
      <c r="A954" t="s">
        <v>2287</v>
      </c>
      <c r="B954" t="s">
        <v>837</v>
      </c>
      <c r="C954">
        <v>7.75</v>
      </c>
      <c r="D954">
        <v>7.75</v>
      </c>
      <c r="E954">
        <v>7.4</v>
      </c>
      <c r="F954">
        <v>7.6</v>
      </c>
      <c r="G954">
        <v>7.7</v>
      </c>
      <c r="H954">
        <v>7.7</v>
      </c>
      <c r="I954">
        <v>238588</v>
      </c>
      <c r="J954">
        <v>1801185.15</v>
      </c>
      <c r="K954" s="3">
        <v>43770</v>
      </c>
      <c r="L954">
        <v>355</v>
      </c>
      <c r="M954" t="s">
        <v>2288</v>
      </c>
      <c r="N954"/>
    </row>
    <row r="955" spans="1:14">
      <c r="A955" t="s">
        <v>2289</v>
      </c>
      <c r="B955" t="s">
        <v>837</v>
      </c>
      <c r="C955">
        <v>58.4</v>
      </c>
      <c r="D955">
        <v>59.2</v>
      </c>
      <c r="E955">
        <v>57.55</v>
      </c>
      <c r="F955">
        <v>58.05</v>
      </c>
      <c r="G955">
        <v>58.1</v>
      </c>
      <c r="H955">
        <v>58.4</v>
      </c>
      <c r="I955">
        <v>133389</v>
      </c>
      <c r="J955">
        <v>7772599.9500000002</v>
      </c>
      <c r="K955" s="3">
        <v>43770</v>
      </c>
      <c r="L955">
        <v>1335</v>
      </c>
      <c r="M955" t="s">
        <v>2290</v>
      </c>
      <c r="N955"/>
    </row>
    <row r="956" spans="1:14" hidden="1">
      <c r="A956" t="s">
        <v>2291</v>
      </c>
      <c r="B956" t="s">
        <v>837</v>
      </c>
      <c r="C956">
        <v>406.95</v>
      </c>
      <c r="D956">
        <v>408</v>
      </c>
      <c r="E956">
        <v>401.35</v>
      </c>
      <c r="F956">
        <v>405.05</v>
      </c>
      <c r="G956">
        <v>405.1</v>
      </c>
      <c r="H956">
        <v>402.8</v>
      </c>
      <c r="I956">
        <v>3280</v>
      </c>
      <c r="J956">
        <v>1329343.8999999999</v>
      </c>
      <c r="K956" s="3">
        <v>43770</v>
      </c>
      <c r="L956">
        <v>116</v>
      </c>
      <c r="M956" t="s">
        <v>2292</v>
      </c>
      <c r="N956"/>
    </row>
    <row r="957" spans="1:14" hidden="1">
      <c r="A957" t="s">
        <v>469</v>
      </c>
      <c r="B957" t="s">
        <v>837</v>
      </c>
      <c r="C957">
        <v>19.3</v>
      </c>
      <c r="D957">
        <v>19.7</v>
      </c>
      <c r="E957">
        <v>18.649999999999999</v>
      </c>
      <c r="F957">
        <v>19.399999999999999</v>
      </c>
      <c r="G957">
        <v>19.25</v>
      </c>
      <c r="H957">
        <v>19.149999999999999</v>
      </c>
      <c r="I957">
        <v>1588906</v>
      </c>
      <c r="J957">
        <v>30474444.5</v>
      </c>
      <c r="K957" s="3">
        <v>43770</v>
      </c>
      <c r="L957">
        <v>3048</v>
      </c>
      <c r="M957" t="s">
        <v>2293</v>
      </c>
      <c r="N957"/>
    </row>
    <row r="958" spans="1:14" hidden="1">
      <c r="A958" t="s">
        <v>3533</v>
      </c>
      <c r="B958" t="s">
        <v>837</v>
      </c>
      <c r="C958">
        <v>5</v>
      </c>
      <c r="D958">
        <v>5</v>
      </c>
      <c r="E958">
        <v>4.8</v>
      </c>
      <c r="F958">
        <v>4.8</v>
      </c>
      <c r="G958">
        <v>4.8</v>
      </c>
      <c r="H958">
        <v>4.8499999999999996</v>
      </c>
      <c r="I958">
        <v>1491</v>
      </c>
      <c r="J958">
        <v>7281.8</v>
      </c>
      <c r="K958" s="3">
        <v>43770</v>
      </c>
      <c r="L958">
        <v>10</v>
      </c>
      <c r="M958" t="s">
        <v>3534</v>
      </c>
      <c r="N958"/>
    </row>
    <row r="959" spans="1:14" hidden="1">
      <c r="A959" t="s">
        <v>2294</v>
      </c>
      <c r="B959" t="s">
        <v>837</v>
      </c>
      <c r="C959">
        <v>11.05</v>
      </c>
      <c r="D959">
        <v>11.05</v>
      </c>
      <c r="E959">
        <v>10.050000000000001</v>
      </c>
      <c r="F959">
        <v>10.050000000000001</v>
      </c>
      <c r="G959">
        <v>10.050000000000001</v>
      </c>
      <c r="H959">
        <v>10.55</v>
      </c>
      <c r="I959">
        <v>11068</v>
      </c>
      <c r="J959">
        <v>112080.7</v>
      </c>
      <c r="K959" s="3">
        <v>43770</v>
      </c>
      <c r="L959">
        <v>75</v>
      </c>
      <c r="M959" t="s">
        <v>2295</v>
      </c>
      <c r="N959"/>
    </row>
    <row r="960" spans="1:14" hidden="1">
      <c r="A960" t="s">
        <v>470</v>
      </c>
      <c r="B960" t="s">
        <v>837</v>
      </c>
      <c r="C960">
        <v>138.35</v>
      </c>
      <c r="D960">
        <v>140.55000000000001</v>
      </c>
      <c r="E960">
        <v>137</v>
      </c>
      <c r="F960">
        <v>138.35</v>
      </c>
      <c r="G960">
        <v>138.69999999999999</v>
      </c>
      <c r="H960">
        <v>139.05000000000001</v>
      </c>
      <c r="I960">
        <v>320154</v>
      </c>
      <c r="J960">
        <v>44350926.200000003</v>
      </c>
      <c r="K960" s="3">
        <v>43770</v>
      </c>
      <c r="L960">
        <v>5361</v>
      </c>
      <c r="M960" t="s">
        <v>2296</v>
      </c>
      <c r="N960"/>
    </row>
    <row r="961" spans="1:14" hidden="1">
      <c r="A961" t="s">
        <v>2297</v>
      </c>
      <c r="B961" t="s">
        <v>837</v>
      </c>
      <c r="C961">
        <v>50</v>
      </c>
      <c r="D961">
        <v>51.9</v>
      </c>
      <c r="E961">
        <v>50</v>
      </c>
      <c r="F961">
        <v>51.15</v>
      </c>
      <c r="G961">
        <v>51.8</v>
      </c>
      <c r="H961">
        <v>50.55</v>
      </c>
      <c r="I961">
        <v>20716</v>
      </c>
      <c r="J961">
        <v>1044536.55</v>
      </c>
      <c r="K961" s="3">
        <v>43770</v>
      </c>
      <c r="L961">
        <v>133</v>
      </c>
      <c r="M961" t="s">
        <v>2298</v>
      </c>
      <c r="N961"/>
    </row>
    <row r="962" spans="1:14" hidden="1">
      <c r="A962" t="s">
        <v>787</v>
      </c>
      <c r="B962" t="s">
        <v>837</v>
      </c>
      <c r="C962">
        <v>301.89999999999998</v>
      </c>
      <c r="D962">
        <v>304.95</v>
      </c>
      <c r="E962">
        <v>293.39999999999998</v>
      </c>
      <c r="F962">
        <v>299</v>
      </c>
      <c r="G962">
        <v>300</v>
      </c>
      <c r="H962">
        <v>299.64999999999998</v>
      </c>
      <c r="I962">
        <v>25239</v>
      </c>
      <c r="J962">
        <v>7513748.75</v>
      </c>
      <c r="K962" s="3">
        <v>43770</v>
      </c>
      <c r="L962">
        <v>3785</v>
      </c>
      <c r="M962" t="s">
        <v>2299</v>
      </c>
      <c r="N962"/>
    </row>
    <row r="963" spans="1:14" hidden="1">
      <c r="A963" t="s">
        <v>2300</v>
      </c>
      <c r="B963" t="s">
        <v>837</v>
      </c>
      <c r="C963">
        <v>235</v>
      </c>
      <c r="D963">
        <v>238.5</v>
      </c>
      <c r="E963">
        <v>232</v>
      </c>
      <c r="F963">
        <v>237.05</v>
      </c>
      <c r="G963">
        <v>236.7</v>
      </c>
      <c r="H963">
        <v>234.7</v>
      </c>
      <c r="I963">
        <v>11136</v>
      </c>
      <c r="J963">
        <v>2625395.1</v>
      </c>
      <c r="K963" s="3">
        <v>43770</v>
      </c>
      <c r="L963">
        <v>188</v>
      </c>
      <c r="M963" t="s">
        <v>2301</v>
      </c>
      <c r="N963"/>
    </row>
    <row r="964" spans="1:14" hidden="1">
      <c r="A964" t="s">
        <v>3589</v>
      </c>
      <c r="B964" t="s">
        <v>837</v>
      </c>
      <c r="C964">
        <v>13.45</v>
      </c>
      <c r="D964">
        <v>13.45</v>
      </c>
      <c r="E964">
        <v>12.45</v>
      </c>
      <c r="F964">
        <v>12.95</v>
      </c>
      <c r="G964">
        <v>12.65</v>
      </c>
      <c r="H964">
        <v>13.1</v>
      </c>
      <c r="I964">
        <v>8308</v>
      </c>
      <c r="J964">
        <v>105658.95</v>
      </c>
      <c r="K964" s="3">
        <v>43770</v>
      </c>
      <c r="L964">
        <v>42</v>
      </c>
      <c r="M964" t="s">
        <v>3590</v>
      </c>
      <c r="N964"/>
    </row>
    <row r="965" spans="1:14" hidden="1">
      <c r="A965" t="s">
        <v>2302</v>
      </c>
      <c r="B965" t="s">
        <v>837</v>
      </c>
      <c r="C965">
        <v>16.3</v>
      </c>
      <c r="D965">
        <v>17.399999999999999</v>
      </c>
      <c r="E965">
        <v>15.8</v>
      </c>
      <c r="F965">
        <v>17.05</v>
      </c>
      <c r="G965">
        <v>17.100000000000001</v>
      </c>
      <c r="H965">
        <v>16.3</v>
      </c>
      <c r="I965">
        <v>956152</v>
      </c>
      <c r="J965">
        <v>16065649.5</v>
      </c>
      <c r="K965" s="3">
        <v>43770</v>
      </c>
      <c r="L965">
        <v>2455</v>
      </c>
      <c r="M965" t="s">
        <v>2303</v>
      </c>
      <c r="N965"/>
    </row>
    <row r="966" spans="1:14" hidden="1">
      <c r="A966" t="s">
        <v>148</v>
      </c>
      <c r="B966" t="s">
        <v>837</v>
      </c>
      <c r="C966">
        <v>123.5</v>
      </c>
      <c r="D966">
        <v>125</v>
      </c>
      <c r="E966">
        <v>121.4</v>
      </c>
      <c r="F966">
        <v>122.3</v>
      </c>
      <c r="G966">
        <v>122.4</v>
      </c>
      <c r="H966">
        <v>122.95</v>
      </c>
      <c r="I966">
        <v>7567115</v>
      </c>
      <c r="J966">
        <v>933297852.70000005</v>
      </c>
      <c r="K966" s="3">
        <v>43770</v>
      </c>
      <c r="L966">
        <v>57780</v>
      </c>
      <c r="M966" t="s">
        <v>2304</v>
      </c>
      <c r="N966"/>
    </row>
    <row r="967" spans="1:14" hidden="1">
      <c r="A967" t="s">
        <v>481</v>
      </c>
      <c r="B967" t="s">
        <v>837</v>
      </c>
      <c r="C967">
        <v>651</v>
      </c>
      <c r="D967">
        <v>707.6</v>
      </c>
      <c r="E967">
        <v>642.20000000000005</v>
      </c>
      <c r="F967">
        <v>692.05</v>
      </c>
      <c r="G967">
        <v>688.9</v>
      </c>
      <c r="H967">
        <v>620.95000000000005</v>
      </c>
      <c r="I967">
        <v>1435718</v>
      </c>
      <c r="J967">
        <v>979653109.20000005</v>
      </c>
      <c r="K967" s="3">
        <v>43770</v>
      </c>
      <c r="L967">
        <v>31201</v>
      </c>
      <c r="M967" t="s">
        <v>2305</v>
      </c>
      <c r="N967"/>
    </row>
    <row r="968" spans="1:14" hidden="1">
      <c r="A968" t="s">
        <v>2306</v>
      </c>
      <c r="B968" t="s">
        <v>837</v>
      </c>
      <c r="C968">
        <v>32.85</v>
      </c>
      <c r="D968">
        <v>35.799999999999997</v>
      </c>
      <c r="E968">
        <v>32.85</v>
      </c>
      <c r="F968">
        <v>35.799999999999997</v>
      </c>
      <c r="G968">
        <v>35.799999999999997</v>
      </c>
      <c r="H968">
        <v>34.35</v>
      </c>
      <c r="I968">
        <v>242</v>
      </c>
      <c r="J968">
        <v>8308.15</v>
      </c>
      <c r="K968" s="3">
        <v>43770</v>
      </c>
      <c r="L968">
        <v>3</v>
      </c>
      <c r="M968" t="s">
        <v>2307</v>
      </c>
      <c r="N968"/>
    </row>
    <row r="969" spans="1:14" hidden="1">
      <c r="A969" t="s">
        <v>271</v>
      </c>
      <c r="B969" t="s">
        <v>837</v>
      </c>
      <c r="C969">
        <v>945.1</v>
      </c>
      <c r="D969">
        <v>954.95</v>
      </c>
      <c r="E969">
        <v>942.45</v>
      </c>
      <c r="F969">
        <v>951.85</v>
      </c>
      <c r="G969">
        <v>950.75</v>
      </c>
      <c r="H969">
        <v>950.25</v>
      </c>
      <c r="I969">
        <v>59602</v>
      </c>
      <c r="J969">
        <v>56604936.5</v>
      </c>
      <c r="K969" s="3">
        <v>43770</v>
      </c>
      <c r="L969">
        <v>3458</v>
      </c>
      <c r="M969" t="s">
        <v>2308</v>
      </c>
      <c r="N969"/>
    </row>
    <row r="970" spans="1:14">
      <c r="A970" t="s">
        <v>2309</v>
      </c>
      <c r="B970" t="s">
        <v>837</v>
      </c>
      <c r="C970">
        <v>598.9</v>
      </c>
      <c r="D970">
        <v>598.9</v>
      </c>
      <c r="E970">
        <v>582</v>
      </c>
      <c r="F970">
        <v>588.35</v>
      </c>
      <c r="G970">
        <v>587.29999999999995</v>
      </c>
      <c r="H970">
        <v>589.04999999999995</v>
      </c>
      <c r="I970">
        <v>43213</v>
      </c>
      <c r="J970">
        <v>25483622.050000001</v>
      </c>
      <c r="K970" s="3">
        <v>43770</v>
      </c>
      <c r="L970">
        <v>1411</v>
      </c>
      <c r="M970" t="s">
        <v>2310</v>
      </c>
      <c r="N970"/>
    </row>
    <row r="971" spans="1:14">
      <c r="A971" t="s">
        <v>149</v>
      </c>
      <c r="B971" t="s">
        <v>837</v>
      </c>
      <c r="C971">
        <v>65990</v>
      </c>
      <c r="D971">
        <v>66495.600000000006</v>
      </c>
      <c r="E971">
        <v>64684.4</v>
      </c>
      <c r="F971">
        <v>64965.8</v>
      </c>
      <c r="G971">
        <v>65300</v>
      </c>
      <c r="H971">
        <v>65673.75</v>
      </c>
      <c r="I971">
        <v>7154</v>
      </c>
      <c r="J971">
        <v>470914486.39999998</v>
      </c>
      <c r="K971" s="3">
        <v>43770</v>
      </c>
      <c r="L971">
        <v>4671</v>
      </c>
      <c r="M971" t="s">
        <v>2311</v>
      </c>
      <c r="N971"/>
    </row>
    <row r="972" spans="1:14">
      <c r="A972" t="s">
        <v>3591</v>
      </c>
      <c r="B972" t="s">
        <v>856</v>
      </c>
      <c r="C972">
        <v>26.6</v>
      </c>
      <c r="D972">
        <v>26.6</v>
      </c>
      <c r="E972">
        <v>26.6</v>
      </c>
      <c r="F972">
        <v>26.6</v>
      </c>
      <c r="G972">
        <v>26.6</v>
      </c>
      <c r="H972">
        <v>25.35</v>
      </c>
      <c r="I972">
        <v>616</v>
      </c>
      <c r="J972">
        <v>16385.599999999999</v>
      </c>
      <c r="K972" s="3">
        <v>43770</v>
      </c>
      <c r="L972">
        <v>7</v>
      </c>
      <c r="M972" t="s">
        <v>3592</v>
      </c>
      <c r="N972"/>
    </row>
    <row r="973" spans="1:14">
      <c r="A973" t="s">
        <v>270</v>
      </c>
      <c r="B973" t="s">
        <v>837</v>
      </c>
      <c r="C973">
        <v>55.5</v>
      </c>
      <c r="D973">
        <v>56.6</v>
      </c>
      <c r="E973">
        <v>53.25</v>
      </c>
      <c r="F973">
        <v>53.55</v>
      </c>
      <c r="G973">
        <v>53.75</v>
      </c>
      <c r="H973">
        <v>54.65</v>
      </c>
      <c r="I973">
        <v>864030</v>
      </c>
      <c r="J973">
        <v>47582492.600000001</v>
      </c>
      <c r="K973" s="3">
        <v>43770</v>
      </c>
      <c r="L973">
        <v>7323</v>
      </c>
      <c r="M973" t="s">
        <v>2312</v>
      </c>
      <c r="N973"/>
    </row>
    <row r="974" spans="1:14">
      <c r="A974" t="s">
        <v>2313</v>
      </c>
      <c r="B974" t="s">
        <v>837</v>
      </c>
      <c r="C974">
        <v>5.4</v>
      </c>
      <c r="D974">
        <v>5.45</v>
      </c>
      <c r="E974">
        <v>5.25</v>
      </c>
      <c r="F974">
        <v>5.25</v>
      </c>
      <c r="G974">
        <v>5.25</v>
      </c>
      <c r="H974">
        <v>5.25</v>
      </c>
      <c r="I974">
        <v>4030</v>
      </c>
      <c r="J974">
        <v>21333.35</v>
      </c>
      <c r="K974" s="3">
        <v>43770</v>
      </c>
      <c r="L974">
        <v>12</v>
      </c>
      <c r="M974" t="s">
        <v>2314</v>
      </c>
      <c r="N974"/>
    </row>
    <row r="975" spans="1:14">
      <c r="A975" t="s">
        <v>2315</v>
      </c>
      <c r="B975" t="s">
        <v>837</v>
      </c>
      <c r="C975">
        <v>114.7</v>
      </c>
      <c r="D975">
        <v>121.2</v>
      </c>
      <c r="E975">
        <v>111.25</v>
      </c>
      <c r="F975">
        <v>117.9</v>
      </c>
      <c r="G975">
        <v>118.1</v>
      </c>
      <c r="H975">
        <v>111.2</v>
      </c>
      <c r="I975">
        <v>463957</v>
      </c>
      <c r="J975">
        <v>54454850.200000003</v>
      </c>
      <c r="K975" s="3">
        <v>43770</v>
      </c>
      <c r="L975">
        <v>4088</v>
      </c>
      <c r="M975" t="s">
        <v>2316</v>
      </c>
      <c r="N975"/>
    </row>
    <row r="976" spans="1:14">
      <c r="A976" t="s">
        <v>2317</v>
      </c>
      <c r="B976" t="s">
        <v>837</v>
      </c>
      <c r="C976">
        <v>22.35</v>
      </c>
      <c r="D976">
        <v>22.4</v>
      </c>
      <c r="E976">
        <v>22.35</v>
      </c>
      <c r="F976">
        <v>22.4</v>
      </c>
      <c r="G976">
        <v>22.4</v>
      </c>
      <c r="H976">
        <v>21.35</v>
      </c>
      <c r="I976">
        <v>2246</v>
      </c>
      <c r="J976">
        <v>50289</v>
      </c>
      <c r="K976" s="3">
        <v>43770</v>
      </c>
      <c r="L976">
        <v>25</v>
      </c>
      <c r="M976" t="s">
        <v>2318</v>
      </c>
      <c r="N976"/>
    </row>
    <row r="977" spans="1:14" hidden="1">
      <c r="A977" t="s">
        <v>2319</v>
      </c>
      <c r="B977" t="s">
        <v>856</v>
      </c>
      <c r="C977">
        <v>8.0500000000000007</v>
      </c>
      <c r="D977">
        <v>8.0500000000000007</v>
      </c>
      <c r="E977">
        <v>8.0500000000000007</v>
      </c>
      <c r="F977">
        <v>8.0500000000000007</v>
      </c>
      <c r="G977">
        <v>8.0500000000000007</v>
      </c>
      <c r="H977">
        <v>7.7</v>
      </c>
      <c r="I977">
        <v>94290</v>
      </c>
      <c r="J977">
        <v>759034.5</v>
      </c>
      <c r="K977" s="3">
        <v>43770</v>
      </c>
      <c r="L977">
        <v>180</v>
      </c>
      <c r="M977" t="s">
        <v>2320</v>
      </c>
      <c r="N977"/>
    </row>
    <row r="978" spans="1:14">
      <c r="A978" t="s">
        <v>2321</v>
      </c>
      <c r="B978" t="s">
        <v>837</v>
      </c>
      <c r="C978">
        <v>11.2</v>
      </c>
      <c r="D978">
        <v>12.4</v>
      </c>
      <c r="E978">
        <v>11.05</v>
      </c>
      <c r="F978">
        <v>12.15</v>
      </c>
      <c r="G978">
        <v>12.4</v>
      </c>
      <c r="H978">
        <v>11.65</v>
      </c>
      <c r="I978">
        <v>7296</v>
      </c>
      <c r="J978">
        <v>87325.05</v>
      </c>
      <c r="K978" s="3">
        <v>43770</v>
      </c>
      <c r="L978">
        <v>78</v>
      </c>
      <c r="M978" t="s">
        <v>2322</v>
      </c>
      <c r="N978"/>
    </row>
    <row r="979" spans="1:14">
      <c r="A979" t="s">
        <v>2323</v>
      </c>
      <c r="B979" t="s">
        <v>837</v>
      </c>
      <c r="C979">
        <v>32.049999999999997</v>
      </c>
      <c r="D979">
        <v>34.450000000000003</v>
      </c>
      <c r="E979">
        <v>32</v>
      </c>
      <c r="F979">
        <v>34</v>
      </c>
      <c r="G979">
        <v>34</v>
      </c>
      <c r="H979">
        <v>32.049999999999997</v>
      </c>
      <c r="I979">
        <v>24040</v>
      </c>
      <c r="J979">
        <v>804520.2</v>
      </c>
      <c r="K979" s="3">
        <v>43770</v>
      </c>
      <c r="L979">
        <v>226</v>
      </c>
      <c r="M979" t="s">
        <v>2324</v>
      </c>
      <c r="N979"/>
    </row>
    <row r="980" spans="1:14">
      <c r="A980" t="s">
        <v>2325</v>
      </c>
      <c r="B980" t="s">
        <v>837</v>
      </c>
      <c r="C980">
        <v>41.75</v>
      </c>
      <c r="D980">
        <v>41.75</v>
      </c>
      <c r="E980">
        <v>40.299999999999997</v>
      </c>
      <c r="F980">
        <v>41</v>
      </c>
      <c r="G980">
        <v>41.25</v>
      </c>
      <c r="H980">
        <v>41.4</v>
      </c>
      <c r="I980">
        <v>14982</v>
      </c>
      <c r="J980">
        <v>613512.35</v>
      </c>
      <c r="K980" s="3">
        <v>43770</v>
      </c>
      <c r="L980">
        <v>179</v>
      </c>
      <c r="M980" t="s">
        <v>2326</v>
      </c>
      <c r="N980"/>
    </row>
    <row r="981" spans="1:14" hidden="1">
      <c r="A981" t="s">
        <v>2327</v>
      </c>
      <c r="B981" t="s">
        <v>837</v>
      </c>
      <c r="C981">
        <v>45.2</v>
      </c>
      <c r="D981">
        <v>46</v>
      </c>
      <c r="E981">
        <v>44.1</v>
      </c>
      <c r="F981">
        <v>45.1</v>
      </c>
      <c r="G981">
        <v>45.2</v>
      </c>
      <c r="H981">
        <v>45.3</v>
      </c>
      <c r="I981">
        <v>143538</v>
      </c>
      <c r="J981">
        <v>6480086.75</v>
      </c>
      <c r="K981" s="3">
        <v>43770</v>
      </c>
      <c r="L981">
        <v>1337</v>
      </c>
      <c r="M981" t="s">
        <v>2328</v>
      </c>
      <c r="N981"/>
    </row>
    <row r="982" spans="1:14">
      <c r="A982" t="s">
        <v>2329</v>
      </c>
      <c r="B982" t="s">
        <v>837</v>
      </c>
      <c r="C982">
        <v>137</v>
      </c>
      <c r="D982">
        <v>141.80000000000001</v>
      </c>
      <c r="E982">
        <v>137</v>
      </c>
      <c r="F982">
        <v>138.94999999999999</v>
      </c>
      <c r="G982">
        <v>139</v>
      </c>
      <c r="H982">
        <v>138.19999999999999</v>
      </c>
      <c r="I982">
        <v>18272</v>
      </c>
      <c r="J982">
        <v>2551278.4500000002</v>
      </c>
      <c r="K982" s="3">
        <v>43770</v>
      </c>
      <c r="L982">
        <v>615</v>
      </c>
      <c r="M982" t="s">
        <v>2330</v>
      </c>
      <c r="N982"/>
    </row>
    <row r="983" spans="1:14">
      <c r="A983" t="s">
        <v>2331</v>
      </c>
      <c r="B983" t="s">
        <v>837</v>
      </c>
      <c r="C983">
        <v>15.75</v>
      </c>
      <c r="D983">
        <v>15.9</v>
      </c>
      <c r="E983">
        <v>15.4</v>
      </c>
      <c r="F983">
        <v>15.55</v>
      </c>
      <c r="G983">
        <v>15.6</v>
      </c>
      <c r="H983">
        <v>15.65</v>
      </c>
      <c r="I983">
        <v>23012</v>
      </c>
      <c r="J983">
        <v>359123.05</v>
      </c>
      <c r="K983" s="3">
        <v>43770</v>
      </c>
      <c r="L983">
        <v>145</v>
      </c>
      <c r="M983" t="s">
        <v>2332</v>
      </c>
      <c r="N983"/>
    </row>
    <row r="984" spans="1:14">
      <c r="A984" t="s">
        <v>2333</v>
      </c>
      <c r="B984" t="s">
        <v>837</v>
      </c>
      <c r="C984">
        <v>465</v>
      </c>
      <c r="D984">
        <v>465</v>
      </c>
      <c r="E984">
        <v>450</v>
      </c>
      <c r="F984">
        <v>458.65</v>
      </c>
      <c r="G984">
        <v>459</v>
      </c>
      <c r="H984">
        <v>448.85</v>
      </c>
      <c r="I984">
        <v>14826</v>
      </c>
      <c r="J984">
        <v>6774275.4000000004</v>
      </c>
      <c r="K984" s="3">
        <v>43770</v>
      </c>
      <c r="L984">
        <v>1173</v>
      </c>
      <c r="M984" t="s">
        <v>2334</v>
      </c>
      <c r="N984"/>
    </row>
    <row r="985" spans="1:14">
      <c r="A985" t="s">
        <v>150</v>
      </c>
      <c r="B985" t="s">
        <v>837</v>
      </c>
      <c r="C985">
        <v>710</v>
      </c>
      <c r="D985">
        <v>717.5</v>
      </c>
      <c r="E985">
        <v>706.75</v>
      </c>
      <c r="F985">
        <v>709.15</v>
      </c>
      <c r="G985">
        <v>708</v>
      </c>
      <c r="H985">
        <v>707.65</v>
      </c>
      <c r="I985">
        <v>533996</v>
      </c>
      <c r="J985">
        <v>379976592.94999999</v>
      </c>
      <c r="K985" s="3">
        <v>43770</v>
      </c>
      <c r="L985">
        <v>14127</v>
      </c>
      <c r="M985" t="s">
        <v>2335</v>
      </c>
      <c r="N985"/>
    </row>
    <row r="986" spans="1:14">
      <c r="A986" t="s">
        <v>2336</v>
      </c>
      <c r="B986" t="s">
        <v>856</v>
      </c>
      <c r="C986">
        <v>0.1</v>
      </c>
      <c r="D986">
        <v>0.1</v>
      </c>
      <c r="E986">
        <v>0.05</v>
      </c>
      <c r="F986">
        <v>0.1</v>
      </c>
      <c r="G986">
        <v>0.1</v>
      </c>
      <c r="H986">
        <v>0.05</v>
      </c>
      <c r="I986">
        <v>235721</v>
      </c>
      <c r="J986">
        <v>21189.45</v>
      </c>
      <c r="K986" s="3">
        <v>43770</v>
      </c>
      <c r="L986">
        <v>74</v>
      </c>
      <c r="M986" t="s">
        <v>2337</v>
      </c>
      <c r="N986"/>
    </row>
    <row r="987" spans="1:14">
      <c r="A987" t="s">
        <v>2338</v>
      </c>
      <c r="B987" t="s">
        <v>837</v>
      </c>
      <c r="C987">
        <v>560.01</v>
      </c>
      <c r="D987">
        <v>568.95000000000005</v>
      </c>
      <c r="E987">
        <v>556.01</v>
      </c>
      <c r="F987">
        <v>567.35</v>
      </c>
      <c r="G987">
        <v>568.75</v>
      </c>
      <c r="H987">
        <v>567.64</v>
      </c>
      <c r="I987">
        <v>9459</v>
      </c>
      <c r="J987">
        <v>5341104.08</v>
      </c>
      <c r="K987" s="3">
        <v>43770</v>
      </c>
      <c r="L987">
        <v>380</v>
      </c>
      <c r="M987" t="s">
        <v>2339</v>
      </c>
      <c r="N987"/>
    </row>
    <row r="988" spans="1:14">
      <c r="A988" t="s">
        <v>2340</v>
      </c>
      <c r="B988" t="s">
        <v>837</v>
      </c>
      <c r="C988">
        <v>29.8</v>
      </c>
      <c r="D988">
        <v>29.8</v>
      </c>
      <c r="E988">
        <v>28.2</v>
      </c>
      <c r="F988">
        <v>28.35</v>
      </c>
      <c r="G988">
        <v>28.25</v>
      </c>
      <c r="H988">
        <v>29.25</v>
      </c>
      <c r="I988">
        <v>33277</v>
      </c>
      <c r="J988">
        <v>954485.75</v>
      </c>
      <c r="K988" s="3">
        <v>43770</v>
      </c>
      <c r="L988">
        <v>235</v>
      </c>
      <c r="M988" t="s">
        <v>2341</v>
      </c>
      <c r="N988"/>
    </row>
    <row r="989" spans="1:14">
      <c r="A989" t="s">
        <v>3451</v>
      </c>
      <c r="B989" t="s">
        <v>856</v>
      </c>
      <c r="C989">
        <v>3.2</v>
      </c>
      <c r="D989">
        <v>3.2</v>
      </c>
      <c r="E989">
        <v>3.05</v>
      </c>
      <c r="F989">
        <v>3.2</v>
      </c>
      <c r="G989">
        <v>3.2</v>
      </c>
      <c r="H989">
        <v>3.05</v>
      </c>
      <c r="I989">
        <v>36733</v>
      </c>
      <c r="J989">
        <v>117512.6</v>
      </c>
      <c r="K989" s="3">
        <v>43770</v>
      </c>
      <c r="L989">
        <v>76</v>
      </c>
      <c r="M989" t="s">
        <v>3452</v>
      </c>
      <c r="N989"/>
    </row>
    <row r="990" spans="1:14">
      <c r="A990" t="s">
        <v>2342</v>
      </c>
      <c r="B990" t="s">
        <v>856</v>
      </c>
      <c r="C990">
        <v>0.25</v>
      </c>
      <c r="D990">
        <v>0.25</v>
      </c>
      <c r="E990">
        <v>0.2</v>
      </c>
      <c r="F990">
        <v>0.25</v>
      </c>
      <c r="G990">
        <v>0.25</v>
      </c>
      <c r="H990">
        <v>0.2</v>
      </c>
      <c r="I990">
        <v>171222</v>
      </c>
      <c r="J990">
        <v>37919.35</v>
      </c>
      <c r="K990" s="3">
        <v>43770</v>
      </c>
      <c r="L990">
        <v>85</v>
      </c>
      <c r="M990" t="s">
        <v>2343</v>
      </c>
      <c r="N990"/>
    </row>
    <row r="991" spans="1:14">
      <c r="A991" t="s">
        <v>3648</v>
      </c>
      <c r="B991" t="s">
        <v>856</v>
      </c>
      <c r="C991">
        <v>6.95</v>
      </c>
      <c r="D991">
        <v>7.25</v>
      </c>
      <c r="E991">
        <v>6.95</v>
      </c>
      <c r="F991">
        <v>7.25</v>
      </c>
      <c r="G991">
        <v>7.25</v>
      </c>
      <c r="H991">
        <v>6.95</v>
      </c>
      <c r="I991">
        <v>297</v>
      </c>
      <c r="J991">
        <v>2084.15</v>
      </c>
      <c r="K991" s="3">
        <v>43770</v>
      </c>
      <c r="L991">
        <v>5</v>
      </c>
      <c r="M991" t="s">
        <v>3649</v>
      </c>
      <c r="N991"/>
    </row>
    <row r="992" spans="1:14">
      <c r="A992" t="s">
        <v>2344</v>
      </c>
      <c r="B992" t="s">
        <v>837</v>
      </c>
      <c r="C992">
        <v>14.9</v>
      </c>
      <c r="D992">
        <v>16.95</v>
      </c>
      <c r="E992">
        <v>14.9</v>
      </c>
      <c r="F992">
        <v>15.3</v>
      </c>
      <c r="G992">
        <v>15.35</v>
      </c>
      <c r="H992">
        <v>15.15</v>
      </c>
      <c r="I992">
        <v>3197</v>
      </c>
      <c r="J992">
        <v>51575.25</v>
      </c>
      <c r="K992" s="3">
        <v>43770</v>
      </c>
      <c r="L992">
        <v>37</v>
      </c>
      <c r="M992" t="s">
        <v>2345</v>
      </c>
      <c r="N992"/>
    </row>
    <row r="993" spans="1:14">
      <c r="A993" t="s">
        <v>2346</v>
      </c>
      <c r="B993" t="s">
        <v>837</v>
      </c>
      <c r="C993">
        <v>74</v>
      </c>
      <c r="D993">
        <v>77.400000000000006</v>
      </c>
      <c r="E993">
        <v>72.8</v>
      </c>
      <c r="F993">
        <v>74</v>
      </c>
      <c r="G993">
        <v>74</v>
      </c>
      <c r="H993">
        <v>74</v>
      </c>
      <c r="I993">
        <v>1153</v>
      </c>
      <c r="J993">
        <v>85608.6</v>
      </c>
      <c r="K993" s="3">
        <v>43770</v>
      </c>
      <c r="L993">
        <v>26</v>
      </c>
      <c r="M993" t="s">
        <v>2347</v>
      </c>
      <c r="N993"/>
    </row>
    <row r="994" spans="1:14">
      <c r="A994" t="s">
        <v>2348</v>
      </c>
      <c r="B994" t="s">
        <v>837</v>
      </c>
      <c r="C994">
        <v>26.7</v>
      </c>
      <c r="D994">
        <v>27</v>
      </c>
      <c r="E994">
        <v>25.95</v>
      </c>
      <c r="F994">
        <v>26.45</v>
      </c>
      <c r="G994">
        <v>26</v>
      </c>
      <c r="H994">
        <v>26.2</v>
      </c>
      <c r="I994">
        <v>13060</v>
      </c>
      <c r="J994">
        <v>343660.05</v>
      </c>
      <c r="K994" s="3">
        <v>43770</v>
      </c>
      <c r="L994">
        <v>520</v>
      </c>
      <c r="M994" t="s">
        <v>2349</v>
      </c>
      <c r="N994"/>
    </row>
    <row r="995" spans="1:14">
      <c r="A995" t="s">
        <v>2350</v>
      </c>
      <c r="B995" t="s">
        <v>837</v>
      </c>
      <c r="C995">
        <v>35.4</v>
      </c>
      <c r="D995">
        <v>35.4</v>
      </c>
      <c r="E995">
        <v>34</v>
      </c>
      <c r="F995">
        <v>34.549999999999997</v>
      </c>
      <c r="G995">
        <v>34.549999999999997</v>
      </c>
      <c r="H995">
        <v>35.25</v>
      </c>
      <c r="I995">
        <v>117</v>
      </c>
      <c r="J995">
        <v>4030.5</v>
      </c>
      <c r="K995" s="3">
        <v>43770</v>
      </c>
      <c r="L995">
        <v>14</v>
      </c>
      <c r="M995" t="s">
        <v>2351</v>
      </c>
      <c r="N995"/>
    </row>
    <row r="996" spans="1:14">
      <c r="A996" t="s">
        <v>2352</v>
      </c>
      <c r="B996" t="s">
        <v>837</v>
      </c>
      <c r="C996">
        <v>53.15</v>
      </c>
      <c r="D996">
        <v>53.25</v>
      </c>
      <c r="E996">
        <v>50.65</v>
      </c>
      <c r="F996">
        <v>51.5</v>
      </c>
      <c r="G996">
        <v>51.35</v>
      </c>
      <c r="H996">
        <v>51.75</v>
      </c>
      <c r="I996">
        <v>4497</v>
      </c>
      <c r="J996">
        <v>234274.4</v>
      </c>
      <c r="K996" s="3">
        <v>43770</v>
      </c>
      <c r="L996">
        <v>182</v>
      </c>
      <c r="M996" t="s">
        <v>2353</v>
      </c>
      <c r="N996"/>
    </row>
    <row r="997" spans="1:14">
      <c r="A997" t="s">
        <v>272</v>
      </c>
      <c r="B997" t="s">
        <v>837</v>
      </c>
      <c r="C997">
        <v>591</v>
      </c>
      <c r="D997">
        <v>596.4</v>
      </c>
      <c r="E997">
        <v>580.54999999999995</v>
      </c>
      <c r="F997">
        <v>586.25</v>
      </c>
      <c r="G997">
        <v>586.04999999999995</v>
      </c>
      <c r="H997">
        <v>589.20000000000005</v>
      </c>
      <c r="I997">
        <v>173413</v>
      </c>
      <c r="J997">
        <v>101628320.5</v>
      </c>
      <c r="K997" s="3">
        <v>43770</v>
      </c>
      <c r="L997">
        <v>4948</v>
      </c>
      <c r="M997" t="s">
        <v>2354</v>
      </c>
      <c r="N997"/>
    </row>
    <row r="998" spans="1:14">
      <c r="A998" t="s">
        <v>2355</v>
      </c>
      <c r="B998" t="s">
        <v>837</v>
      </c>
      <c r="C998">
        <v>322.14999999999998</v>
      </c>
      <c r="D998">
        <v>347</v>
      </c>
      <c r="E998">
        <v>322.14999999999998</v>
      </c>
      <c r="F998">
        <v>344</v>
      </c>
      <c r="G998">
        <v>345</v>
      </c>
      <c r="H998">
        <v>325.75</v>
      </c>
      <c r="I998">
        <v>57176</v>
      </c>
      <c r="J998">
        <v>19527408.199999999</v>
      </c>
      <c r="K998" s="3">
        <v>43770</v>
      </c>
      <c r="L998">
        <v>1606</v>
      </c>
      <c r="M998" t="s">
        <v>2356</v>
      </c>
      <c r="N998"/>
    </row>
    <row r="999" spans="1:14">
      <c r="A999" t="s">
        <v>151</v>
      </c>
      <c r="B999" t="s">
        <v>837</v>
      </c>
      <c r="C999">
        <v>45.4</v>
      </c>
      <c r="D999">
        <v>46.4</v>
      </c>
      <c r="E999">
        <v>44.45</v>
      </c>
      <c r="F999">
        <v>46</v>
      </c>
      <c r="G999">
        <v>45.9</v>
      </c>
      <c r="H999">
        <v>45.4</v>
      </c>
      <c r="I999">
        <v>9563069</v>
      </c>
      <c r="J999">
        <v>435394619.44999999</v>
      </c>
      <c r="K999" s="3">
        <v>43770</v>
      </c>
      <c r="L999">
        <v>18234</v>
      </c>
      <c r="M999" t="s">
        <v>2357</v>
      </c>
      <c r="N999"/>
    </row>
    <row r="1000" spans="1:14">
      <c r="A1000" t="s">
        <v>2358</v>
      </c>
      <c r="B1000" t="s">
        <v>856</v>
      </c>
      <c r="C1000">
        <v>1.8</v>
      </c>
      <c r="D1000">
        <v>1.9</v>
      </c>
      <c r="E1000">
        <v>1.8</v>
      </c>
      <c r="F1000">
        <v>1.8</v>
      </c>
      <c r="G1000">
        <v>1.8</v>
      </c>
      <c r="H1000">
        <v>1.85</v>
      </c>
      <c r="I1000">
        <v>15916</v>
      </c>
      <c r="J1000">
        <v>28907.7</v>
      </c>
      <c r="K1000" s="3">
        <v>43770</v>
      </c>
      <c r="L1000">
        <v>31</v>
      </c>
      <c r="M1000" t="s">
        <v>2359</v>
      </c>
      <c r="N1000"/>
    </row>
    <row r="1001" spans="1:14">
      <c r="A1001" t="s">
        <v>264</v>
      </c>
      <c r="B1001" t="s">
        <v>837</v>
      </c>
      <c r="C1001">
        <v>2551</v>
      </c>
      <c r="D1001">
        <v>2669.8</v>
      </c>
      <c r="E1001">
        <v>2528.5</v>
      </c>
      <c r="F1001">
        <v>2616.3000000000002</v>
      </c>
      <c r="G1001">
        <v>2592</v>
      </c>
      <c r="H1001">
        <v>2569</v>
      </c>
      <c r="I1001">
        <v>363926</v>
      </c>
      <c r="J1001">
        <v>948988454.29999995</v>
      </c>
      <c r="K1001" s="3">
        <v>43770</v>
      </c>
      <c r="L1001">
        <v>35926</v>
      </c>
      <c r="M1001" t="s">
        <v>2360</v>
      </c>
      <c r="N1001"/>
    </row>
    <row r="1002" spans="1:14">
      <c r="A1002" t="s">
        <v>488</v>
      </c>
      <c r="B1002" t="s">
        <v>837</v>
      </c>
      <c r="C1002">
        <v>906.6</v>
      </c>
      <c r="D1002">
        <v>914.45</v>
      </c>
      <c r="E1002">
        <v>884.55</v>
      </c>
      <c r="F1002">
        <v>894</v>
      </c>
      <c r="G1002">
        <v>887.85</v>
      </c>
      <c r="H1002">
        <v>897.5</v>
      </c>
      <c r="I1002">
        <v>46256</v>
      </c>
      <c r="J1002">
        <v>41728790.600000001</v>
      </c>
      <c r="K1002" s="3">
        <v>43770</v>
      </c>
      <c r="L1002">
        <v>6133</v>
      </c>
      <c r="M1002" t="s">
        <v>2361</v>
      </c>
      <c r="N1002"/>
    </row>
    <row r="1003" spans="1:14">
      <c r="A1003" t="s">
        <v>2362</v>
      </c>
      <c r="B1003" t="s">
        <v>837</v>
      </c>
      <c r="C1003">
        <v>35.799999999999997</v>
      </c>
      <c r="D1003">
        <v>36.700000000000003</v>
      </c>
      <c r="E1003">
        <v>34.549999999999997</v>
      </c>
      <c r="F1003">
        <v>35.200000000000003</v>
      </c>
      <c r="G1003">
        <v>35.1</v>
      </c>
      <c r="H1003">
        <v>36</v>
      </c>
      <c r="I1003">
        <v>148208</v>
      </c>
      <c r="J1003">
        <v>5278785.05</v>
      </c>
      <c r="K1003" s="3">
        <v>43770</v>
      </c>
      <c r="L1003">
        <v>937</v>
      </c>
      <c r="M1003" t="s">
        <v>2363</v>
      </c>
      <c r="N1003"/>
    </row>
    <row r="1004" spans="1:14">
      <c r="A1004" t="s">
        <v>2364</v>
      </c>
      <c r="B1004" t="s">
        <v>837</v>
      </c>
      <c r="C1004">
        <v>103</v>
      </c>
      <c r="D1004">
        <v>104.8</v>
      </c>
      <c r="E1004">
        <v>100</v>
      </c>
      <c r="F1004">
        <v>101.05</v>
      </c>
      <c r="G1004">
        <v>100.95</v>
      </c>
      <c r="H1004">
        <v>102.15</v>
      </c>
      <c r="I1004">
        <v>44173</v>
      </c>
      <c r="J1004">
        <v>4541928.3</v>
      </c>
      <c r="K1004" s="3">
        <v>43770</v>
      </c>
      <c r="L1004">
        <v>1372</v>
      </c>
      <c r="M1004" t="s">
        <v>2365</v>
      </c>
      <c r="N1004"/>
    </row>
    <row r="1005" spans="1:14">
      <c r="A1005" t="s">
        <v>152</v>
      </c>
      <c r="B1005" t="s">
        <v>837</v>
      </c>
      <c r="C1005">
        <v>37.700000000000003</v>
      </c>
      <c r="D1005">
        <v>38.299999999999997</v>
      </c>
      <c r="E1005">
        <v>37.15</v>
      </c>
      <c r="F1005">
        <v>37.5</v>
      </c>
      <c r="G1005">
        <v>37.549999999999997</v>
      </c>
      <c r="H1005">
        <v>37.5</v>
      </c>
      <c r="I1005">
        <v>10741263</v>
      </c>
      <c r="J1005">
        <v>404273561.44999999</v>
      </c>
      <c r="K1005" s="3">
        <v>43770</v>
      </c>
      <c r="L1005">
        <v>17128</v>
      </c>
      <c r="M1005" t="s">
        <v>2366</v>
      </c>
      <c r="N1005"/>
    </row>
    <row r="1006" spans="1:14">
      <c r="A1006" t="s">
        <v>2367</v>
      </c>
      <c r="B1006" t="s">
        <v>837</v>
      </c>
      <c r="C1006">
        <v>1440</v>
      </c>
      <c r="D1006">
        <v>1500</v>
      </c>
      <c r="E1006">
        <v>1440</v>
      </c>
      <c r="F1006">
        <v>1482.15</v>
      </c>
      <c r="G1006">
        <v>1484</v>
      </c>
      <c r="H1006">
        <v>1479.95</v>
      </c>
      <c r="I1006">
        <v>341</v>
      </c>
      <c r="J1006">
        <v>506107.4</v>
      </c>
      <c r="K1006" s="3">
        <v>43770</v>
      </c>
      <c r="L1006">
        <v>30</v>
      </c>
      <c r="M1006" t="s">
        <v>2368</v>
      </c>
      <c r="N1006"/>
    </row>
    <row r="1007" spans="1:14">
      <c r="A1007" t="s">
        <v>487</v>
      </c>
      <c r="B1007" t="s">
        <v>837</v>
      </c>
      <c r="C1007">
        <v>74.099999999999994</v>
      </c>
      <c r="D1007">
        <v>74.099999999999994</v>
      </c>
      <c r="E1007">
        <v>73</v>
      </c>
      <c r="F1007">
        <v>73.7</v>
      </c>
      <c r="G1007">
        <v>73.599999999999994</v>
      </c>
      <c r="H1007">
        <v>73.7</v>
      </c>
      <c r="I1007">
        <v>45884</v>
      </c>
      <c r="J1007">
        <v>3383223.55</v>
      </c>
      <c r="K1007" s="3">
        <v>43770</v>
      </c>
      <c r="L1007">
        <v>429</v>
      </c>
      <c r="M1007" t="s">
        <v>2369</v>
      </c>
      <c r="N1007"/>
    </row>
    <row r="1008" spans="1:14" hidden="1">
      <c r="A1008" t="s">
        <v>153</v>
      </c>
      <c r="B1008" t="s">
        <v>837</v>
      </c>
      <c r="C1008">
        <v>58</v>
      </c>
      <c r="D1008">
        <v>60.7</v>
      </c>
      <c r="E1008">
        <v>57.2</v>
      </c>
      <c r="F1008">
        <v>59.15</v>
      </c>
      <c r="G1008">
        <v>59.15</v>
      </c>
      <c r="H1008">
        <v>57.8</v>
      </c>
      <c r="I1008">
        <v>22125705</v>
      </c>
      <c r="J1008">
        <v>1309382288.1500001</v>
      </c>
      <c r="K1008" s="3">
        <v>43770</v>
      </c>
      <c r="L1008">
        <v>42187</v>
      </c>
      <c r="M1008" t="s">
        <v>2370</v>
      </c>
      <c r="N1008"/>
    </row>
    <row r="1009" spans="1:14" hidden="1">
      <c r="A1009" t="s">
        <v>2371</v>
      </c>
      <c r="B1009" t="s">
        <v>837</v>
      </c>
      <c r="C1009">
        <v>91.35</v>
      </c>
      <c r="D1009">
        <v>92.85</v>
      </c>
      <c r="E1009">
        <v>90</v>
      </c>
      <c r="F1009">
        <v>90.75</v>
      </c>
      <c r="G1009">
        <v>91.25</v>
      </c>
      <c r="H1009">
        <v>91.3</v>
      </c>
      <c r="I1009">
        <v>54135</v>
      </c>
      <c r="J1009">
        <v>4938021.6500000004</v>
      </c>
      <c r="K1009" s="3">
        <v>43770</v>
      </c>
      <c r="L1009">
        <v>697</v>
      </c>
      <c r="M1009" t="s">
        <v>2372</v>
      </c>
      <c r="N1009"/>
    </row>
    <row r="1010" spans="1:14" hidden="1">
      <c r="A1010" t="s">
        <v>2373</v>
      </c>
      <c r="B1010" t="s">
        <v>837</v>
      </c>
      <c r="C1010">
        <v>33</v>
      </c>
      <c r="D1010">
        <v>34.799999999999997</v>
      </c>
      <c r="E1010">
        <v>32.5</v>
      </c>
      <c r="F1010">
        <v>33.9</v>
      </c>
      <c r="G1010">
        <v>33.6</v>
      </c>
      <c r="H1010">
        <v>33.9</v>
      </c>
      <c r="I1010">
        <v>10144</v>
      </c>
      <c r="J1010">
        <v>339792.15</v>
      </c>
      <c r="K1010" s="3">
        <v>43770</v>
      </c>
      <c r="L1010">
        <v>214</v>
      </c>
      <c r="M1010" t="s">
        <v>2374</v>
      </c>
      <c r="N1010"/>
    </row>
    <row r="1011" spans="1:14">
      <c r="A1011" t="s">
        <v>2375</v>
      </c>
      <c r="B1011" t="s">
        <v>837</v>
      </c>
      <c r="C1011">
        <v>32.1</v>
      </c>
      <c r="D1011">
        <v>34</v>
      </c>
      <c r="E1011">
        <v>32.1</v>
      </c>
      <c r="F1011">
        <v>33</v>
      </c>
      <c r="G1011">
        <v>33.200000000000003</v>
      </c>
      <c r="H1011">
        <v>32.6</v>
      </c>
      <c r="I1011">
        <v>7832</v>
      </c>
      <c r="J1011">
        <v>256809.25</v>
      </c>
      <c r="K1011" s="3">
        <v>43770</v>
      </c>
      <c r="L1011">
        <v>177</v>
      </c>
      <c r="M1011" t="s">
        <v>2376</v>
      </c>
      <c r="N1011"/>
    </row>
    <row r="1012" spans="1:14" hidden="1">
      <c r="A1012" t="s">
        <v>2377</v>
      </c>
      <c r="B1012" t="s">
        <v>837</v>
      </c>
      <c r="C1012">
        <v>5.3</v>
      </c>
      <c r="D1012">
        <v>5.55</v>
      </c>
      <c r="E1012">
        <v>5.0999999999999996</v>
      </c>
      <c r="F1012">
        <v>5.4</v>
      </c>
      <c r="G1012">
        <v>5.4</v>
      </c>
      <c r="H1012">
        <v>5.15</v>
      </c>
      <c r="I1012">
        <v>21213</v>
      </c>
      <c r="J1012">
        <v>112962.6</v>
      </c>
      <c r="K1012" s="3">
        <v>43770</v>
      </c>
      <c r="L1012">
        <v>82</v>
      </c>
      <c r="M1012" t="s">
        <v>2378</v>
      </c>
      <c r="N1012"/>
    </row>
    <row r="1013" spans="1:14">
      <c r="A1013" t="s">
        <v>2379</v>
      </c>
      <c r="B1013" t="s">
        <v>837</v>
      </c>
      <c r="C1013">
        <v>14.15</v>
      </c>
      <c r="D1013">
        <v>14.6</v>
      </c>
      <c r="E1013">
        <v>13.75</v>
      </c>
      <c r="F1013">
        <v>14.35</v>
      </c>
      <c r="G1013">
        <v>14.5</v>
      </c>
      <c r="H1013">
        <v>13.9</v>
      </c>
      <c r="I1013">
        <v>163775</v>
      </c>
      <c r="J1013">
        <v>2315496.25</v>
      </c>
      <c r="K1013" s="3">
        <v>43770</v>
      </c>
      <c r="L1013">
        <v>770</v>
      </c>
      <c r="M1013" t="s">
        <v>2380</v>
      </c>
      <c r="N1013"/>
    </row>
    <row r="1014" spans="1:14">
      <c r="A1014" t="s">
        <v>2381</v>
      </c>
      <c r="B1014" t="s">
        <v>837</v>
      </c>
      <c r="C1014">
        <v>46.4</v>
      </c>
      <c r="D1014">
        <v>46.4</v>
      </c>
      <c r="E1014">
        <v>44</v>
      </c>
      <c r="F1014">
        <v>44.25</v>
      </c>
      <c r="G1014">
        <v>44.05</v>
      </c>
      <c r="H1014">
        <v>44.8</v>
      </c>
      <c r="I1014">
        <v>144372</v>
      </c>
      <c r="J1014">
        <v>6527300.9000000004</v>
      </c>
      <c r="K1014" s="3">
        <v>43770</v>
      </c>
      <c r="L1014">
        <v>1571</v>
      </c>
      <c r="M1014" t="s">
        <v>2382</v>
      </c>
      <c r="N1014"/>
    </row>
    <row r="1015" spans="1:14" hidden="1">
      <c r="A1015" t="s">
        <v>2383</v>
      </c>
      <c r="B1015" t="s">
        <v>837</v>
      </c>
      <c r="C1015">
        <v>252.75</v>
      </c>
      <c r="D1015">
        <v>256.3</v>
      </c>
      <c r="E1015">
        <v>251.3</v>
      </c>
      <c r="F1015">
        <v>253.35</v>
      </c>
      <c r="G1015">
        <v>252.55</v>
      </c>
      <c r="H1015">
        <v>252.75</v>
      </c>
      <c r="I1015">
        <v>23142</v>
      </c>
      <c r="J1015">
        <v>5865198.9000000004</v>
      </c>
      <c r="K1015" s="3">
        <v>43770</v>
      </c>
      <c r="L1015">
        <v>802</v>
      </c>
      <c r="M1015" t="s">
        <v>2384</v>
      </c>
      <c r="N1015"/>
    </row>
    <row r="1016" spans="1:14">
      <c r="A1016" t="s">
        <v>2385</v>
      </c>
      <c r="B1016" t="s">
        <v>837</v>
      </c>
      <c r="C1016">
        <v>391.4</v>
      </c>
      <c r="D1016">
        <v>392.1</v>
      </c>
      <c r="E1016">
        <v>378.1</v>
      </c>
      <c r="F1016">
        <v>383.45</v>
      </c>
      <c r="G1016">
        <v>383.8</v>
      </c>
      <c r="H1016">
        <v>386.5</v>
      </c>
      <c r="I1016">
        <v>12495</v>
      </c>
      <c r="J1016">
        <v>4803633.9000000004</v>
      </c>
      <c r="K1016" s="3">
        <v>43770</v>
      </c>
      <c r="L1016">
        <v>877</v>
      </c>
      <c r="M1016" t="s">
        <v>2386</v>
      </c>
      <c r="N1016"/>
    </row>
    <row r="1017" spans="1:14">
      <c r="A1017" t="s">
        <v>483</v>
      </c>
      <c r="B1017" t="s">
        <v>837</v>
      </c>
      <c r="C1017">
        <v>562.5</v>
      </c>
      <c r="D1017">
        <v>565</v>
      </c>
      <c r="E1017">
        <v>554.54999999999995</v>
      </c>
      <c r="F1017">
        <v>561.20000000000005</v>
      </c>
      <c r="G1017">
        <v>562.79999999999995</v>
      </c>
      <c r="H1017">
        <v>555.4</v>
      </c>
      <c r="I1017">
        <v>24162</v>
      </c>
      <c r="J1017">
        <v>13561120.75</v>
      </c>
      <c r="K1017" s="3">
        <v>43770</v>
      </c>
      <c r="L1017">
        <v>449</v>
      </c>
      <c r="M1017" t="s">
        <v>2387</v>
      </c>
      <c r="N1017"/>
    </row>
    <row r="1018" spans="1:14">
      <c r="A1018" t="s">
        <v>154</v>
      </c>
      <c r="B1018" t="s">
        <v>837</v>
      </c>
      <c r="C1018">
        <v>14947</v>
      </c>
      <c r="D1018">
        <v>15069.6</v>
      </c>
      <c r="E1018">
        <v>14850.3</v>
      </c>
      <c r="F1018">
        <v>14959.8</v>
      </c>
      <c r="G1018">
        <v>14982.95</v>
      </c>
      <c r="H1018">
        <v>14947</v>
      </c>
      <c r="I1018">
        <v>49392</v>
      </c>
      <c r="J1018">
        <v>739192924.45000005</v>
      </c>
      <c r="K1018" s="3">
        <v>43770</v>
      </c>
      <c r="L1018">
        <v>14321</v>
      </c>
      <c r="M1018" t="s">
        <v>2388</v>
      </c>
      <c r="N1018"/>
    </row>
    <row r="1019" spans="1:14">
      <c r="A1019" t="s">
        <v>3593</v>
      </c>
      <c r="B1019" t="s">
        <v>837</v>
      </c>
      <c r="C1019">
        <v>120.55</v>
      </c>
      <c r="D1019">
        <v>120.55</v>
      </c>
      <c r="E1019">
        <v>120.28</v>
      </c>
      <c r="F1019">
        <v>120.28</v>
      </c>
      <c r="G1019">
        <v>120.28</v>
      </c>
      <c r="H1019">
        <v>120.55</v>
      </c>
      <c r="I1019">
        <v>1776</v>
      </c>
      <c r="J1019">
        <v>213618.09</v>
      </c>
      <c r="K1019" s="3">
        <v>43770</v>
      </c>
      <c r="L1019">
        <v>4</v>
      </c>
      <c r="M1019" t="s">
        <v>3594</v>
      </c>
      <c r="N1019"/>
    </row>
    <row r="1020" spans="1:14">
      <c r="A1020" t="s">
        <v>3650</v>
      </c>
      <c r="B1020" t="s">
        <v>837</v>
      </c>
      <c r="C1020">
        <v>55.05</v>
      </c>
      <c r="D1020">
        <v>55.49</v>
      </c>
      <c r="E1020">
        <v>54.85</v>
      </c>
      <c r="F1020">
        <v>55.44</v>
      </c>
      <c r="G1020">
        <v>55.44</v>
      </c>
      <c r="H1020">
        <v>55.58</v>
      </c>
      <c r="I1020">
        <v>1665</v>
      </c>
      <c r="J1020">
        <v>91859.839999999997</v>
      </c>
      <c r="K1020" s="3">
        <v>43770</v>
      </c>
      <c r="L1020">
        <v>18</v>
      </c>
      <c r="M1020" t="s">
        <v>2669</v>
      </c>
      <c r="N1020"/>
    </row>
    <row r="1021" spans="1:14">
      <c r="A1021" t="s">
        <v>3651</v>
      </c>
      <c r="B1021" t="s">
        <v>837</v>
      </c>
      <c r="C1021">
        <v>30.26</v>
      </c>
      <c r="D1021">
        <v>30.47</v>
      </c>
      <c r="E1021">
        <v>30.17</v>
      </c>
      <c r="F1021">
        <v>30.47</v>
      </c>
      <c r="G1021">
        <v>30.47</v>
      </c>
      <c r="H1021">
        <v>30.45</v>
      </c>
      <c r="I1021">
        <v>791</v>
      </c>
      <c r="J1021">
        <v>23991.79</v>
      </c>
      <c r="K1021" s="3">
        <v>43770</v>
      </c>
      <c r="L1021">
        <v>9</v>
      </c>
      <c r="M1021" t="s">
        <v>2670</v>
      </c>
      <c r="N1021"/>
    </row>
    <row r="1022" spans="1:14">
      <c r="A1022" t="s">
        <v>3652</v>
      </c>
      <c r="B1022" t="s">
        <v>837</v>
      </c>
      <c r="C1022">
        <v>20.11</v>
      </c>
      <c r="D1022">
        <v>20.16</v>
      </c>
      <c r="E1022">
        <v>20.11</v>
      </c>
      <c r="F1022">
        <v>20.12</v>
      </c>
      <c r="G1022">
        <v>20.12</v>
      </c>
      <c r="H1022">
        <v>20.09</v>
      </c>
      <c r="I1022">
        <v>847</v>
      </c>
      <c r="J1022">
        <v>17055.89</v>
      </c>
      <c r="K1022" s="3">
        <v>43770</v>
      </c>
      <c r="L1022">
        <v>13</v>
      </c>
      <c r="M1022" t="s">
        <v>2718</v>
      </c>
      <c r="N1022"/>
    </row>
    <row r="1023" spans="1:14">
      <c r="A1023" t="s">
        <v>3653</v>
      </c>
      <c r="B1023" t="s">
        <v>837</v>
      </c>
      <c r="C1023">
        <v>62</v>
      </c>
      <c r="D1023">
        <v>62.74</v>
      </c>
      <c r="E1023">
        <v>61.71</v>
      </c>
      <c r="F1023">
        <v>61.71</v>
      </c>
      <c r="G1023">
        <v>61.71</v>
      </c>
      <c r="H1023">
        <v>62</v>
      </c>
      <c r="I1023">
        <v>36444</v>
      </c>
      <c r="J1023">
        <v>2266761.21</v>
      </c>
      <c r="K1023" s="3">
        <v>43770</v>
      </c>
      <c r="L1023">
        <v>39</v>
      </c>
      <c r="M1023" t="s">
        <v>2684</v>
      </c>
      <c r="N1023"/>
    </row>
    <row r="1024" spans="1:14">
      <c r="A1024" t="s">
        <v>3654</v>
      </c>
      <c r="B1024" t="s">
        <v>837</v>
      </c>
      <c r="C1024">
        <v>124.7</v>
      </c>
      <c r="D1024">
        <v>124.7</v>
      </c>
      <c r="E1024">
        <v>123.5</v>
      </c>
      <c r="F1024">
        <v>123.62</v>
      </c>
      <c r="G1024">
        <v>123.62</v>
      </c>
      <c r="H1024">
        <v>124</v>
      </c>
      <c r="I1024">
        <v>686</v>
      </c>
      <c r="J1024">
        <v>84774.88</v>
      </c>
      <c r="K1024" s="3">
        <v>43770</v>
      </c>
      <c r="L1024">
        <v>10</v>
      </c>
      <c r="M1024" t="s">
        <v>2668</v>
      </c>
      <c r="N1024"/>
    </row>
    <row r="1025" spans="1:14">
      <c r="A1025" t="s">
        <v>3655</v>
      </c>
      <c r="B1025" t="s">
        <v>837</v>
      </c>
      <c r="C1025">
        <v>592</v>
      </c>
      <c r="D1025">
        <v>596</v>
      </c>
      <c r="E1025">
        <v>587.1</v>
      </c>
      <c r="F1025">
        <v>595.16</v>
      </c>
      <c r="G1025">
        <v>595.94000000000005</v>
      </c>
      <c r="H1025">
        <v>590.08000000000004</v>
      </c>
      <c r="I1025">
        <v>2044</v>
      </c>
      <c r="J1025">
        <v>1215374.3600000001</v>
      </c>
      <c r="K1025" s="3">
        <v>43770</v>
      </c>
      <c r="L1025">
        <v>58</v>
      </c>
      <c r="M1025" t="s">
        <v>2675</v>
      </c>
      <c r="N1025"/>
    </row>
    <row r="1026" spans="1:14" hidden="1">
      <c r="A1026" t="s">
        <v>489</v>
      </c>
      <c r="B1026" t="s">
        <v>837</v>
      </c>
      <c r="C1026">
        <v>23.5</v>
      </c>
      <c r="D1026">
        <v>24.65</v>
      </c>
      <c r="E1026">
        <v>23.5</v>
      </c>
      <c r="F1026">
        <v>24.1</v>
      </c>
      <c r="G1026">
        <v>24.1</v>
      </c>
      <c r="H1026">
        <v>23.65</v>
      </c>
      <c r="I1026">
        <v>535833</v>
      </c>
      <c r="J1026">
        <v>13047953.15</v>
      </c>
      <c r="K1026" s="3">
        <v>43770</v>
      </c>
      <c r="L1026">
        <v>1500</v>
      </c>
      <c r="M1026" t="s">
        <v>2389</v>
      </c>
      <c r="N1026"/>
    </row>
    <row r="1027" spans="1:14">
      <c r="A1027" t="s">
        <v>2390</v>
      </c>
      <c r="B1027" t="s">
        <v>837</v>
      </c>
      <c r="C1027">
        <v>494</v>
      </c>
      <c r="D1027">
        <v>510</v>
      </c>
      <c r="E1027">
        <v>476.3</v>
      </c>
      <c r="F1027">
        <v>498</v>
      </c>
      <c r="G1027">
        <v>496.1</v>
      </c>
      <c r="H1027">
        <v>492.2</v>
      </c>
      <c r="I1027">
        <v>23364</v>
      </c>
      <c r="J1027">
        <v>11666909.050000001</v>
      </c>
      <c r="K1027" s="3">
        <v>43770</v>
      </c>
      <c r="L1027">
        <v>3412</v>
      </c>
      <c r="M1027" t="s">
        <v>2391</v>
      </c>
      <c r="N1027"/>
    </row>
    <row r="1028" spans="1:14">
      <c r="A1028" t="s">
        <v>2392</v>
      </c>
      <c r="B1028" t="s">
        <v>837</v>
      </c>
      <c r="C1028">
        <v>176.9</v>
      </c>
      <c r="D1028">
        <v>184.95</v>
      </c>
      <c r="E1028">
        <v>175</v>
      </c>
      <c r="F1028">
        <v>181.65</v>
      </c>
      <c r="G1028">
        <v>182</v>
      </c>
      <c r="H1028">
        <v>176.7</v>
      </c>
      <c r="I1028">
        <v>55472</v>
      </c>
      <c r="J1028">
        <v>9947850.8000000007</v>
      </c>
      <c r="K1028" s="3">
        <v>43770</v>
      </c>
      <c r="L1028">
        <v>3356</v>
      </c>
      <c r="M1028" t="s">
        <v>2393</v>
      </c>
      <c r="N1028"/>
    </row>
    <row r="1029" spans="1:14">
      <c r="A1029" t="s">
        <v>2394</v>
      </c>
      <c r="B1029" t="s">
        <v>837</v>
      </c>
      <c r="C1029">
        <v>9.65</v>
      </c>
      <c r="D1029">
        <v>11</v>
      </c>
      <c r="E1029">
        <v>8.85</v>
      </c>
      <c r="F1029">
        <v>11</v>
      </c>
      <c r="G1029">
        <v>11</v>
      </c>
      <c r="H1029">
        <v>9.1999999999999993</v>
      </c>
      <c r="I1029">
        <v>41105</v>
      </c>
      <c r="J1029">
        <v>429545.75</v>
      </c>
      <c r="K1029" s="3">
        <v>43770</v>
      </c>
      <c r="L1029">
        <v>591</v>
      </c>
      <c r="M1029" t="s">
        <v>2395</v>
      </c>
      <c r="N1029"/>
    </row>
    <row r="1030" spans="1:14">
      <c r="A1030" t="s">
        <v>486</v>
      </c>
      <c r="B1030" t="s">
        <v>837</v>
      </c>
      <c r="C1030">
        <v>28.75</v>
      </c>
      <c r="D1030">
        <v>29.6</v>
      </c>
      <c r="E1030">
        <v>28.55</v>
      </c>
      <c r="F1030">
        <v>29.15</v>
      </c>
      <c r="G1030">
        <v>29.15</v>
      </c>
      <c r="H1030">
        <v>28.65</v>
      </c>
      <c r="I1030">
        <v>666954</v>
      </c>
      <c r="J1030">
        <v>19454569.100000001</v>
      </c>
      <c r="K1030" s="3">
        <v>43770</v>
      </c>
      <c r="L1030">
        <v>1945</v>
      </c>
      <c r="M1030" t="s">
        <v>2396</v>
      </c>
      <c r="N1030"/>
    </row>
    <row r="1031" spans="1:14">
      <c r="A1031" t="s">
        <v>485</v>
      </c>
      <c r="B1031" t="s">
        <v>837</v>
      </c>
      <c r="C1031">
        <v>265.60000000000002</v>
      </c>
      <c r="D1031">
        <v>272.39999999999998</v>
      </c>
      <c r="E1031">
        <v>260</v>
      </c>
      <c r="F1031">
        <v>264.14999999999998</v>
      </c>
      <c r="G1031">
        <v>263</v>
      </c>
      <c r="H1031">
        <v>265.85000000000002</v>
      </c>
      <c r="I1031">
        <v>22761</v>
      </c>
      <c r="J1031">
        <v>6089062.0499999998</v>
      </c>
      <c r="K1031" s="3">
        <v>43770</v>
      </c>
      <c r="L1031">
        <v>2512</v>
      </c>
      <c r="M1031" t="s">
        <v>2397</v>
      </c>
      <c r="N1031"/>
    </row>
    <row r="1032" spans="1:14">
      <c r="A1032" t="s">
        <v>273</v>
      </c>
      <c r="B1032" t="s">
        <v>837</v>
      </c>
      <c r="C1032">
        <v>23.65</v>
      </c>
      <c r="D1032">
        <v>23.65</v>
      </c>
      <c r="E1032">
        <v>23.4</v>
      </c>
      <c r="F1032">
        <v>23.5</v>
      </c>
      <c r="G1032">
        <v>23.6</v>
      </c>
      <c r="H1032">
        <v>23.5</v>
      </c>
      <c r="I1032">
        <v>989375</v>
      </c>
      <c r="J1032">
        <v>23268033.850000001</v>
      </c>
      <c r="K1032" s="3">
        <v>43770</v>
      </c>
      <c r="L1032">
        <v>2815</v>
      </c>
      <c r="M1032" t="s">
        <v>2398</v>
      </c>
      <c r="N1032"/>
    </row>
    <row r="1033" spans="1:14">
      <c r="A1033" t="s">
        <v>288</v>
      </c>
      <c r="B1033" t="s">
        <v>837</v>
      </c>
      <c r="C1033">
        <v>169.85</v>
      </c>
      <c r="D1033">
        <v>173.9</v>
      </c>
      <c r="E1033">
        <v>162.1</v>
      </c>
      <c r="F1033">
        <v>164.1</v>
      </c>
      <c r="G1033">
        <v>162.55000000000001</v>
      </c>
      <c r="H1033">
        <v>167.8</v>
      </c>
      <c r="I1033">
        <v>396797</v>
      </c>
      <c r="J1033">
        <v>66646795.25</v>
      </c>
      <c r="K1033" s="3">
        <v>43770</v>
      </c>
      <c r="L1033">
        <v>8142</v>
      </c>
      <c r="M1033" t="s">
        <v>2399</v>
      </c>
      <c r="N1033"/>
    </row>
    <row r="1034" spans="1:14">
      <c r="A1034" t="s">
        <v>2400</v>
      </c>
      <c r="B1034" t="s">
        <v>856</v>
      </c>
      <c r="C1034">
        <v>7.4</v>
      </c>
      <c r="D1034">
        <v>7.75</v>
      </c>
      <c r="E1034">
        <v>7.4</v>
      </c>
      <c r="F1034">
        <v>7.75</v>
      </c>
      <c r="G1034">
        <v>7.75</v>
      </c>
      <c r="H1034">
        <v>7.75</v>
      </c>
      <c r="I1034">
        <v>990</v>
      </c>
      <c r="J1034">
        <v>7338.25</v>
      </c>
      <c r="K1034" s="3">
        <v>43770</v>
      </c>
      <c r="L1034">
        <v>18</v>
      </c>
      <c r="M1034" t="s">
        <v>2401</v>
      </c>
      <c r="N1034"/>
    </row>
    <row r="1035" spans="1:14">
      <c r="A1035" t="s">
        <v>2402</v>
      </c>
      <c r="B1035" t="s">
        <v>837</v>
      </c>
      <c r="C1035">
        <v>1254</v>
      </c>
      <c r="D1035">
        <v>1263.5999999999999</v>
      </c>
      <c r="E1035">
        <v>1252.3699999999999</v>
      </c>
      <c r="F1035">
        <v>1261.4100000000001</v>
      </c>
      <c r="G1035">
        <v>1263</v>
      </c>
      <c r="H1035">
        <v>1254.98</v>
      </c>
      <c r="I1035">
        <v>44483</v>
      </c>
      <c r="J1035">
        <v>55988240.219999999</v>
      </c>
      <c r="K1035" s="3">
        <v>43770</v>
      </c>
      <c r="L1035">
        <v>3054</v>
      </c>
      <c r="M1035" t="s">
        <v>2403</v>
      </c>
      <c r="N1035"/>
    </row>
    <row r="1036" spans="1:14">
      <c r="A1036" t="s">
        <v>3522</v>
      </c>
      <c r="B1036" t="s">
        <v>837</v>
      </c>
      <c r="C1036">
        <v>15350</v>
      </c>
      <c r="D1036">
        <v>15350</v>
      </c>
      <c r="E1036">
        <v>14825.01</v>
      </c>
      <c r="F1036">
        <v>14850</v>
      </c>
      <c r="G1036">
        <v>14850</v>
      </c>
      <c r="H1036">
        <v>14720</v>
      </c>
      <c r="I1036">
        <v>6</v>
      </c>
      <c r="J1036">
        <v>90725</v>
      </c>
      <c r="K1036" s="3">
        <v>43770</v>
      </c>
      <c r="L1036">
        <v>6</v>
      </c>
      <c r="M1036" t="s">
        <v>3523</v>
      </c>
      <c r="N1036"/>
    </row>
    <row r="1037" spans="1:14">
      <c r="A1037" t="s">
        <v>2404</v>
      </c>
      <c r="B1037" t="s">
        <v>837</v>
      </c>
      <c r="C1037">
        <v>98</v>
      </c>
      <c r="D1037">
        <v>98.95</v>
      </c>
      <c r="E1037">
        <v>95.55</v>
      </c>
      <c r="F1037">
        <v>96.4</v>
      </c>
      <c r="G1037">
        <v>96.9</v>
      </c>
      <c r="H1037">
        <v>98.25</v>
      </c>
      <c r="I1037">
        <v>382070</v>
      </c>
      <c r="J1037">
        <v>37125704.450000003</v>
      </c>
      <c r="K1037" s="3">
        <v>43770</v>
      </c>
      <c r="L1037">
        <v>10633</v>
      </c>
      <c r="M1037" t="s">
        <v>2405</v>
      </c>
      <c r="N1037"/>
    </row>
    <row r="1038" spans="1:14">
      <c r="A1038" t="s">
        <v>155</v>
      </c>
      <c r="B1038" t="s">
        <v>837</v>
      </c>
      <c r="C1038">
        <v>1553</v>
      </c>
      <c r="D1038">
        <v>1561.15</v>
      </c>
      <c r="E1038">
        <v>1525.85</v>
      </c>
      <c r="F1038">
        <v>1558.75</v>
      </c>
      <c r="G1038">
        <v>1557.75</v>
      </c>
      <c r="H1038">
        <v>1548.7</v>
      </c>
      <c r="I1038">
        <v>367674</v>
      </c>
      <c r="J1038">
        <v>570303336.35000002</v>
      </c>
      <c r="K1038" s="3">
        <v>43770</v>
      </c>
      <c r="L1038">
        <v>12247</v>
      </c>
      <c r="M1038" t="s">
        <v>2406</v>
      </c>
      <c r="N1038"/>
    </row>
    <row r="1039" spans="1:14">
      <c r="A1039" t="s">
        <v>2407</v>
      </c>
      <c r="B1039" t="s">
        <v>837</v>
      </c>
      <c r="C1039">
        <v>4.95</v>
      </c>
      <c r="D1039">
        <v>5.0999999999999996</v>
      </c>
      <c r="E1039">
        <v>4.8499999999999996</v>
      </c>
      <c r="F1039">
        <v>4.8499999999999996</v>
      </c>
      <c r="G1039">
        <v>4.8499999999999996</v>
      </c>
      <c r="H1039">
        <v>4.9000000000000004</v>
      </c>
      <c r="I1039">
        <v>81055</v>
      </c>
      <c r="J1039">
        <v>398604.1</v>
      </c>
      <c r="K1039" s="3">
        <v>43770</v>
      </c>
      <c r="L1039">
        <v>157</v>
      </c>
      <c r="M1039" t="s">
        <v>2408</v>
      </c>
      <c r="N1039"/>
    </row>
    <row r="1040" spans="1:14">
      <c r="A1040" t="s">
        <v>2409</v>
      </c>
      <c r="B1040" t="s">
        <v>837</v>
      </c>
      <c r="C1040">
        <v>1.35</v>
      </c>
      <c r="D1040">
        <v>1.4</v>
      </c>
      <c r="E1040">
        <v>1.3</v>
      </c>
      <c r="F1040">
        <v>1.3</v>
      </c>
      <c r="G1040">
        <v>1.3</v>
      </c>
      <c r="H1040">
        <v>1.35</v>
      </c>
      <c r="I1040">
        <v>95483</v>
      </c>
      <c r="J1040">
        <v>126706.75</v>
      </c>
      <c r="K1040" s="3">
        <v>43770</v>
      </c>
      <c r="L1040">
        <v>86</v>
      </c>
      <c r="M1040" t="s">
        <v>2410</v>
      </c>
      <c r="N1040"/>
    </row>
    <row r="1041" spans="1:14">
      <c r="A1041" t="s">
        <v>490</v>
      </c>
      <c r="B1041" t="s">
        <v>837</v>
      </c>
      <c r="C1041">
        <v>1232</v>
      </c>
      <c r="D1041">
        <v>1296</v>
      </c>
      <c r="E1041">
        <v>1232</v>
      </c>
      <c r="F1041">
        <v>1281.5</v>
      </c>
      <c r="G1041">
        <v>1280</v>
      </c>
      <c r="H1041">
        <v>1261.75</v>
      </c>
      <c r="I1041">
        <v>10763</v>
      </c>
      <c r="J1041">
        <v>13774427.15</v>
      </c>
      <c r="K1041" s="3">
        <v>43770</v>
      </c>
      <c r="L1041">
        <v>1024</v>
      </c>
      <c r="M1041" t="s">
        <v>2411</v>
      </c>
      <c r="N1041"/>
    </row>
    <row r="1042" spans="1:14">
      <c r="A1042" t="s">
        <v>2412</v>
      </c>
      <c r="B1042" t="s">
        <v>837</v>
      </c>
      <c r="C1042">
        <v>455.95</v>
      </c>
      <c r="D1042">
        <v>470</v>
      </c>
      <c r="E1042">
        <v>443.6</v>
      </c>
      <c r="F1042">
        <v>445.4</v>
      </c>
      <c r="G1042">
        <v>445.05</v>
      </c>
      <c r="H1042">
        <v>455.5</v>
      </c>
      <c r="I1042">
        <v>4662</v>
      </c>
      <c r="J1042">
        <v>2088027.3</v>
      </c>
      <c r="K1042" s="3">
        <v>43770</v>
      </c>
      <c r="L1042">
        <v>339</v>
      </c>
      <c r="M1042" t="s">
        <v>2413</v>
      </c>
      <c r="N1042"/>
    </row>
    <row r="1043" spans="1:14">
      <c r="A1043" t="s">
        <v>2414</v>
      </c>
      <c r="B1043" t="s">
        <v>837</v>
      </c>
      <c r="C1043">
        <v>23.7</v>
      </c>
      <c r="D1043">
        <v>24.7</v>
      </c>
      <c r="E1043">
        <v>23.7</v>
      </c>
      <c r="F1043">
        <v>24.05</v>
      </c>
      <c r="G1043">
        <v>24.25</v>
      </c>
      <c r="H1043">
        <v>24.3</v>
      </c>
      <c r="I1043">
        <v>46788</v>
      </c>
      <c r="J1043">
        <v>1131327.7</v>
      </c>
      <c r="K1043" s="3">
        <v>43770</v>
      </c>
      <c r="L1043">
        <v>284</v>
      </c>
      <c r="M1043" t="s">
        <v>2415</v>
      </c>
      <c r="N1043"/>
    </row>
    <row r="1044" spans="1:14">
      <c r="A1044" t="s">
        <v>2416</v>
      </c>
      <c r="B1044" t="s">
        <v>837</v>
      </c>
      <c r="C1044">
        <v>56.15</v>
      </c>
      <c r="D1044">
        <v>56.9</v>
      </c>
      <c r="E1044">
        <v>55</v>
      </c>
      <c r="F1044">
        <v>56.5</v>
      </c>
      <c r="G1044">
        <v>56.25</v>
      </c>
      <c r="H1044">
        <v>56.2</v>
      </c>
      <c r="I1044">
        <v>18045</v>
      </c>
      <c r="J1044">
        <v>1008086</v>
      </c>
      <c r="K1044" s="3">
        <v>43770</v>
      </c>
      <c r="L1044">
        <v>371</v>
      </c>
      <c r="M1044" t="s">
        <v>2417</v>
      </c>
      <c r="N1044"/>
    </row>
    <row r="1045" spans="1:14">
      <c r="A1045" t="s">
        <v>3595</v>
      </c>
      <c r="B1045" t="s">
        <v>856</v>
      </c>
      <c r="C1045">
        <v>28.5</v>
      </c>
      <c r="D1045">
        <v>28.6</v>
      </c>
      <c r="E1045">
        <v>28.5</v>
      </c>
      <c r="F1045">
        <v>28.6</v>
      </c>
      <c r="G1045">
        <v>28.6</v>
      </c>
      <c r="H1045">
        <v>28.5</v>
      </c>
      <c r="I1045">
        <v>211</v>
      </c>
      <c r="J1045">
        <v>6016</v>
      </c>
      <c r="K1045" s="3">
        <v>43770</v>
      </c>
      <c r="L1045">
        <v>6</v>
      </c>
      <c r="M1045" t="s">
        <v>3596</v>
      </c>
      <c r="N1045"/>
    </row>
    <row r="1046" spans="1:14">
      <c r="A1046" t="s">
        <v>484</v>
      </c>
      <c r="B1046" t="s">
        <v>837</v>
      </c>
      <c r="C1046">
        <v>58.85</v>
      </c>
      <c r="D1046">
        <v>59.4</v>
      </c>
      <c r="E1046">
        <v>57.8</v>
      </c>
      <c r="F1046">
        <v>58</v>
      </c>
      <c r="G1046">
        <v>58.1</v>
      </c>
      <c r="H1046">
        <v>58.35</v>
      </c>
      <c r="I1046">
        <v>270123</v>
      </c>
      <c r="J1046">
        <v>15784205.1</v>
      </c>
      <c r="K1046" s="3">
        <v>43770</v>
      </c>
      <c r="L1046">
        <v>4934</v>
      </c>
      <c r="M1046" t="s">
        <v>2418</v>
      </c>
      <c r="N1046"/>
    </row>
    <row r="1047" spans="1:14">
      <c r="A1047" t="s">
        <v>156</v>
      </c>
      <c r="B1047" t="s">
        <v>837</v>
      </c>
      <c r="C1047">
        <v>112.6</v>
      </c>
      <c r="D1047">
        <v>112.6</v>
      </c>
      <c r="E1047">
        <v>108.8</v>
      </c>
      <c r="F1047">
        <v>110.45</v>
      </c>
      <c r="G1047">
        <v>110.5</v>
      </c>
      <c r="H1047">
        <v>112.6</v>
      </c>
      <c r="I1047">
        <v>3761295</v>
      </c>
      <c r="J1047">
        <v>415623491.05000001</v>
      </c>
      <c r="K1047" s="3">
        <v>43770</v>
      </c>
      <c r="L1047">
        <v>28930</v>
      </c>
      <c r="M1047" t="s">
        <v>2419</v>
      </c>
      <c r="N1047"/>
    </row>
    <row r="1048" spans="1:14">
      <c r="A1048" t="s">
        <v>762</v>
      </c>
      <c r="B1048" t="s">
        <v>837</v>
      </c>
      <c r="C1048">
        <v>122</v>
      </c>
      <c r="D1048">
        <v>122.8</v>
      </c>
      <c r="E1048">
        <v>117</v>
      </c>
      <c r="F1048">
        <v>118.3</v>
      </c>
      <c r="G1048">
        <v>118.15</v>
      </c>
      <c r="H1048">
        <v>121.45</v>
      </c>
      <c r="I1048">
        <v>826764</v>
      </c>
      <c r="J1048">
        <v>99481151.650000006</v>
      </c>
      <c r="K1048" s="3">
        <v>43770</v>
      </c>
      <c r="L1048">
        <v>8354</v>
      </c>
      <c r="M1048" t="s">
        <v>2420</v>
      </c>
      <c r="N1048"/>
    </row>
    <row r="1049" spans="1:14">
      <c r="A1049" t="s">
        <v>2421</v>
      </c>
      <c r="B1049" t="s">
        <v>856</v>
      </c>
      <c r="C1049">
        <v>4</v>
      </c>
      <c r="D1049">
        <v>4</v>
      </c>
      <c r="E1049">
        <v>4</v>
      </c>
      <c r="F1049">
        <v>4</v>
      </c>
      <c r="G1049">
        <v>4</v>
      </c>
      <c r="H1049">
        <v>3.85</v>
      </c>
      <c r="I1049">
        <v>74714</v>
      </c>
      <c r="J1049">
        <v>298856</v>
      </c>
      <c r="K1049" s="3">
        <v>43770</v>
      </c>
      <c r="L1049">
        <v>59</v>
      </c>
      <c r="M1049" t="s">
        <v>2422</v>
      </c>
      <c r="N1049"/>
    </row>
    <row r="1050" spans="1:14">
      <c r="A1050" t="s">
        <v>3785</v>
      </c>
      <c r="B1050" t="s">
        <v>837</v>
      </c>
      <c r="C1050">
        <v>3.9</v>
      </c>
      <c r="D1050">
        <v>3.9</v>
      </c>
      <c r="E1050">
        <v>3.9</v>
      </c>
      <c r="F1050">
        <v>3.9</v>
      </c>
      <c r="G1050">
        <v>3.9</v>
      </c>
      <c r="H1050">
        <v>4</v>
      </c>
      <c r="I1050">
        <v>1</v>
      </c>
      <c r="J1050">
        <v>3.9</v>
      </c>
      <c r="K1050" s="3">
        <v>43770</v>
      </c>
      <c r="L1050">
        <v>1</v>
      </c>
      <c r="M1050" t="s">
        <v>3786</v>
      </c>
      <c r="N1050"/>
    </row>
    <row r="1051" spans="1:14">
      <c r="A1051" t="s">
        <v>2423</v>
      </c>
      <c r="B1051" t="s">
        <v>837</v>
      </c>
      <c r="C1051">
        <v>168.45</v>
      </c>
      <c r="D1051">
        <v>169.69</v>
      </c>
      <c r="E1051">
        <v>168.23</v>
      </c>
      <c r="F1051">
        <v>169.59</v>
      </c>
      <c r="G1051">
        <v>169.59</v>
      </c>
      <c r="H1051">
        <v>167.22</v>
      </c>
      <c r="I1051">
        <v>276</v>
      </c>
      <c r="J1051">
        <v>46723.88</v>
      </c>
      <c r="K1051" s="3">
        <v>43770</v>
      </c>
      <c r="L1051">
        <v>8</v>
      </c>
      <c r="M1051" t="s">
        <v>2424</v>
      </c>
      <c r="N1051"/>
    </row>
    <row r="1052" spans="1:14">
      <c r="A1052" t="s">
        <v>2425</v>
      </c>
      <c r="B1052" t="s">
        <v>837</v>
      </c>
      <c r="C1052">
        <v>236</v>
      </c>
      <c r="D1052">
        <v>236</v>
      </c>
      <c r="E1052">
        <v>225.45</v>
      </c>
      <c r="F1052">
        <v>228.7</v>
      </c>
      <c r="G1052">
        <v>227.6</v>
      </c>
      <c r="H1052">
        <v>233.1</v>
      </c>
      <c r="I1052">
        <v>3257</v>
      </c>
      <c r="J1052">
        <v>752695.65</v>
      </c>
      <c r="K1052" s="3">
        <v>43770</v>
      </c>
      <c r="L1052">
        <v>331</v>
      </c>
      <c r="M1052" t="s">
        <v>2426</v>
      </c>
      <c r="N1052"/>
    </row>
    <row r="1053" spans="1:14" hidden="1">
      <c r="A1053" t="s">
        <v>764</v>
      </c>
      <c r="B1053" t="s">
        <v>837</v>
      </c>
      <c r="C1053">
        <v>107.7</v>
      </c>
      <c r="D1053">
        <v>112</v>
      </c>
      <c r="E1053">
        <v>107.7</v>
      </c>
      <c r="F1053">
        <v>109.15</v>
      </c>
      <c r="G1053">
        <v>109</v>
      </c>
      <c r="H1053">
        <v>109.05</v>
      </c>
      <c r="I1053">
        <v>42745</v>
      </c>
      <c r="J1053">
        <v>4714393.3499999996</v>
      </c>
      <c r="K1053" s="3">
        <v>43770</v>
      </c>
      <c r="L1053">
        <v>848</v>
      </c>
      <c r="M1053" t="s">
        <v>2427</v>
      </c>
      <c r="N1053"/>
    </row>
    <row r="1054" spans="1:14">
      <c r="A1054" t="s">
        <v>2428</v>
      </c>
      <c r="B1054" t="s">
        <v>837</v>
      </c>
      <c r="C1054">
        <v>835</v>
      </c>
      <c r="D1054">
        <v>849.05</v>
      </c>
      <c r="E1054">
        <v>813</v>
      </c>
      <c r="F1054">
        <v>834.1</v>
      </c>
      <c r="G1054">
        <v>834.25</v>
      </c>
      <c r="H1054">
        <v>842.7</v>
      </c>
      <c r="I1054">
        <v>778</v>
      </c>
      <c r="J1054">
        <v>646731.65</v>
      </c>
      <c r="K1054" s="3">
        <v>43770</v>
      </c>
      <c r="L1054">
        <v>168</v>
      </c>
      <c r="M1054" t="s">
        <v>2429</v>
      </c>
      <c r="N1054"/>
    </row>
    <row r="1055" spans="1:14">
      <c r="A1055" t="s">
        <v>3529</v>
      </c>
      <c r="B1055" t="s">
        <v>856</v>
      </c>
      <c r="C1055">
        <v>0.5</v>
      </c>
      <c r="D1055">
        <v>0.5</v>
      </c>
      <c r="E1055">
        <v>0.4</v>
      </c>
      <c r="F1055">
        <v>0.4</v>
      </c>
      <c r="G1055">
        <v>0.4</v>
      </c>
      <c r="H1055">
        <v>0.45</v>
      </c>
      <c r="I1055">
        <v>753</v>
      </c>
      <c r="J1055">
        <v>316.2</v>
      </c>
      <c r="K1055" s="3">
        <v>43770</v>
      </c>
      <c r="L1055">
        <v>6</v>
      </c>
      <c r="M1055" t="s">
        <v>3530</v>
      </c>
      <c r="N1055"/>
    </row>
    <row r="1056" spans="1:14">
      <c r="A1056" t="s">
        <v>157</v>
      </c>
      <c r="B1056" t="s">
        <v>837</v>
      </c>
      <c r="C1056">
        <v>123</v>
      </c>
      <c r="D1056">
        <v>123.2</v>
      </c>
      <c r="E1056">
        <v>121.1</v>
      </c>
      <c r="F1056">
        <v>121.5</v>
      </c>
      <c r="G1056">
        <v>121.8</v>
      </c>
      <c r="H1056">
        <v>122.4</v>
      </c>
      <c r="I1056">
        <v>4170369</v>
      </c>
      <c r="J1056">
        <v>509244507.75</v>
      </c>
      <c r="K1056" s="3">
        <v>43770</v>
      </c>
      <c r="L1056">
        <v>41468</v>
      </c>
      <c r="M1056" t="s">
        <v>2430</v>
      </c>
      <c r="N1056"/>
    </row>
    <row r="1057" spans="1:14">
      <c r="A1057" t="s">
        <v>2431</v>
      </c>
      <c r="B1057" t="s">
        <v>837</v>
      </c>
      <c r="C1057">
        <v>308.25</v>
      </c>
      <c r="D1057">
        <v>308.25</v>
      </c>
      <c r="E1057">
        <v>302.45</v>
      </c>
      <c r="F1057">
        <v>303.55</v>
      </c>
      <c r="G1057">
        <v>303</v>
      </c>
      <c r="H1057">
        <v>304.45</v>
      </c>
      <c r="I1057">
        <v>4224</v>
      </c>
      <c r="J1057">
        <v>1288413.25</v>
      </c>
      <c r="K1057" s="3">
        <v>43770</v>
      </c>
      <c r="L1057">
        <v>354</v>
      </c>
      <c r="M1057" t="s">
        <v>2432</v>
      </c>
      <c r="N1057"/>
    </row>
    <row r="1058" spans="1:14">
      <c r="A1058" t="s">
        <v>2433</v>
      </c>
      <c r="B1058" t="s">
        <v>837</v>
      </c>
      <c r="C1058">
        <v>202.05</v>
      </c>
      <c r="D1058">
        <v>203.7</v>
      </c>
      <c r="E1058">
        <v>199.45</v>
      </c>
      <c r="F1058">
        <v>202.3</v>
      </c>
      <c r="G1058">
        <v>200</v>
      </c>
      <c r="H1058">
        <v>203.25</v>
      </c>
      <c r="I1058">
        <v>1688</v>
      </c>
      <c r="J1058">
        <v>340451.6</v>
      </c>
      <c r="K1058" s="3">
        <v>43770</v>
      </c>
      <c r="L1058">
        <v>43</v>
      </c>
      <c r="M1058" t="s">
        <v>2434</v>
      </c>
      <c r="N1058"/>
    </row>
    <row r="1059" spans="1:14">
      <c r="A1059" t="s">
        <v>274</v>
      </c>
      <c r="B1059" t="s">
        <v>837</v>
      </c>
      <c r="C1059">
        <v>510.05</v>
      </c>
      <c r="D1059">
        <v>519.70000000000005</v>
      </c>
      <c r="E1059">
        <v>502.05</v>
      </c>
      <c r="F1059">
        <v>511</v>
      </c>
      <c r="G1059">
        <v>507.5</v>
      </c>
      <c r="H1059">
        <v>506.9</v>
      </c>
      <c r="I1059">
        <v>319612</v>
      </c>
      <c r="J1059">
        <v>164177948</v>
      </c>
      <c r="K1059" s="3">
        <v>43770</v>
      </c>
      <c r="L1059">
        <v>34466</v>
      </c>
      <c r="M1059" t="s">
        <v>2435</v>
      </c>
      <c r="N1059"/>
    </row>
    <row r="1060" spans="1:14">
      <c r="A1060" t="s">
        <v>2436</v>
      </c>
      <c r="B1060" t="s">
        <v>837</v>
      </c>
      <c r="C1060">
        <v>1009.95</v>
      </c>
      <c r="D1060">
        <v>1017.65</v>
      </c>
      <c r="E1060">
        <v>1006</v>
      </c>
      <c r="F1060">
        <v>1010.65</v>
      </c>
      <c r="G1060">
        <v>1011</v>
      </c>
      <c r="H1060">
        <v>1002.2</v>
      </c>
      <c r="I1060">
        <v>2790</v>
      </c>
      <c r="J1060">
        <v>2821832.25</v>
      </c>
      <c r="K1060" s="3">
        <v>43770</v>
      </c>
      <c r="L1060">
        <v>269</v>
      </c>
      <c r="M1060" t="s">
        <v>2437</v>
      </c>
      <c r="N1060"/>
    </row>
    <row r="1061" spans="1:14">
      <c r="A1061" t="s">
        <v>275</v>
      </c>
      <c r="B1061" t="s">
        <v>837</v>
      </c>
      <c r="C1061">
        <v>3149</v>
      </c>
      <c r="D1061">
        <v>3240</v>
      </c>
      <c r="E1061">
        <v>3140</v>
      </c>
      <c r="F1061">
        <v>3173.35</v>
      </c>
      <c r="G1061">
        <v>3168</v>
      </c>
      <c r="H1061">
        <v>3140.5</v>
      </c>
      <c r="I1061">
        <v>23292</v>
      </c>
      <c r="J1061">
        <v>74423774.799999997</v>
      </c>
      <c r="K1061" s="3">
        <v>43770</v>
      </c>
      <c r="L1061">
        <v>3569</v>
      </c>
      <c r="M1061" t="s">
        <v>2438</v>
      </c>
      <c r="N1061"/>
    </row>
    <row r="1062" spans="1:14">
      <c r="A1062" t="s">
        <v>158</v>
      </c>
      <c r="B1062" t="s">
        <v>837</v>
      </c>
      <c r="C1062">
        <v>172.5</v>
      </c>
      <c r="D1062">
        <v>173.65</v>
      </c>
      <c r="E1062">
        <v>167.6</v>
      </c>
      <c r="F1062">
        <v>168.5</v>
      </c>
      <c r="G1062">
        <v>169.1</v>
      </c>
      <c r="H1062">
        <v>171.65</v>
      </c>
      <c r="I1062">
        <v>540876</v>
      </c>
      <c r="J1062">
        <v>91597905.299999997</v>
      </c>
      <c r="K1062" s="3">
        <v>43770</v>
      </c>
      <c r="L1062">
        <v>8336</v>
      </c>
      <c r="M1062" t="s">
        <v>2439</v>
      </c>
      <c r="N1062"/>
    </row>
    <row r="1063" spans="1:14">
      <c r="A1063" t="s">
        <v>2440</v>
      </c>
      <c r="B1063" t="s">
        <v>837</v>
      </c>
      <c r="C1063">
        <v>6.7</v>
      </c>
      <c r="D1063">
        <v>7</v>
      </c>
      <c r="E1063">
        <v>6.45</v>
      </c>
      <c r="F1063">
        <v>6.8</v>
      </c>
      <c r="G1063">
        <v>6.75</v>
      </c>
      <c r="H1063">
        <v>6.7</v>
      </c>
      <c r="I1063">
        <v>34435</v>
      </c>
      <c r="J1063">
        <v>226639.75</v>
      </c>
      <c r="K1063" s="3">
        <v>43770</v>
      </c>
      <c r="L1063">
        <v>82</v>
      </c>
      <c r="M1063" t="s">
        <v>2441</v>
      </c>
      <c r="N1063"/>
    </row>
    <row r="1064" spans="1:14">
      <c r="A1064" t="s">
        <v>2442</v>
      </c>
      <c r="B1064" t="s">
        <v>837</v>
      </c>
      <c r="C1064">
        <v>4.5</v>
      </c>
      <c r="D1064">
        <v>4.8499999999999996</v>
      </c>
      <c r="E1064">
        <v>4.5</v>
      </c>
      <c r="F1064">
        <v>4.5999999999999996</v>
      </c>
      <c r="G1064">
        <v>4.5999999999999996</v>
      </c>
      <c r="H1064">
        <v>4.6500000000000004</v>
      </c>
      <c r="I1064">
        <v>16300</v>
      </c>
      <c r="J1064">
        <v>75185.2</v>
      </c>
      <c r="K1064" s="3">
        <v>43770</v>
      </c>
      <c r="L1064">
        <v>53</v>
      </c>
      <c r="M1064" t="s">
        <v>2443</v>
      </c>
      <c r="N1064"/>
    </row>
    <row r="1065" spans="1:14">
      <c r="A1065" t="s">
        <v>2444</v>
      </c>
      <c r="B1065" t="s">
        <v>837</v>
      </c>
      <c r="C1065">
        <v>196.8</v>
      </c>
      <c r="D1065">
        <v>196.8</v>
      </c>
      <c r="E1065">
        <v>190.2</v>
      </c>
      <c r="F1065">
        <v>190.9</v>
      </c>
      <c r="G1065">
        <v>192</v>
      </c>
      <c r="H1065">
        <v>193.5</v>
      </c>
      <c r="I1065">
        <v>22582</v>
      </c>
      <c r="J1065">
        <v>4348792.5999999996</v>
      </c>
      <c r="K1065" s="3">
        <v>43770</v>
      </c>
      <c r="L1065">
        <v>656</v>
      </c>
      <c r="M1065" t="s">
        <v>2445</v>
      </c>
      <c r="N1065"/>
    </row>
    <row r="1066" spans="1:14">
      <c r="A1066" t="s">
        <v>2446</v>
      </c>
      <c r="B1066" t="s">
        <v>837</v>
      </c>
      <c r="C1066">
        <v>53.7</v>
      </c>
      <c r="D1066">
        <v>53.7</v>
      </c>
      <c r="E1066">
        <v>46.2</v>
      </c>
      <c r="F1066">
        <v>49.95</v>
      </c>
      <c r="G1066">
        <v>49.45</v>
      </c>
      <c r="H1066">
        <v>50.95</v>
      </c>
      <c r="I1066">
        <v>47569</v>
      </c>
      <c r="J1066">
        <v>2320995.4500000002</v>
      </c>
      <c r="K1066" s="3">
        <v>43770</v>
      </c>
      <c r="L1066">
        <v>670</v>
      </c>
      <c r="M1066" t="s">
        <v>2447</v>
      </c>
      <c r="N1066"/>
    </row>
    <row r="1067" spans="1:14">
      <c r="A1067" t="s">
        <v>491</v>
      </c>
      <c r="B1067" t="s">
        <v>837</v>
      </c>
      <c r="C1067">
        <v>185.15</v>
      </c>
      <c r="D1067">
        <v>186.75</v>
      </c>
      <c r="E1067">
        <v>184.45</v>
      </c>
      <c r="F1067">
        <v>184.8</v>
      </c>
      <c r="G1067">
        <v>185</v>
      </c>
      <c r="H1067">
        <v>183.45</v>
      </c>
      <c r="I1067">
        <v>51794</v>
      </c>
      <c r="J1067">
        <v>9576472.6999999993</v>
      </c>
      <c r="K1067" s="3">
        <v>43770</v>
      </c>
      <c r="L1067">
        <v>738</v>
      </c>
      <c r="M1067" t="s">
        <v>2448</v>
      </c>
      <c r="N1067"/>
    </row>
    <row r="1068" spans="1:14">
      <c r="A1068" t="s">
        <v>2449</v>
      </c>
      <c r="B1068" t="s">
        <v>856</v>
      </c>
      <c r="C1068">
        <v>4.4000000000000004</v>
      </c>
      <c r="D1068">
        <v>4.45</v>
      </c>
      <c r="E1068">
        <v>4.4000000000000004</v>
      </c>
      <c r="F1068">
        <v>4.45</v>
      </c>
      <c r="G1068">
        <v>4.45</v>
      </c>
      <c r="H1068">
        <v>4.25</v>
      </c>
      <c r="I1068">
        <v>21010</v>
      </c>
      <c r="J1068">
        <v>93459.5</v>
      </c>
      <c r="K1068" s="3">
        <v>43770</v>
      </c>
      <c r="L1068">
        <v>39</v>
      </c>
      <c r="M1068" t="s">
        <v>2450</v>
      </c>
      <c r="N1068"/>
    </row>
    <row r="1069" spans="1:14" hidden="1">
      <c r="A1069" t="s">
        <v>2451</v>
      </c>
      <c r="B1069" t="s">
        <v>837</v>
      </c>
      <c r="C1069">
        <v>20.100000000000001</v>
      </c>
      <c r="D1069">
        <v>21</v>
      </c>
      <c r="E1069">
        <v>19.899999999999999</v>
      </c>
      <c r="F1069">
        <v>20.5</v>
      </c>
      <c r="G1069">
        <v>20.5</v>
      </c>
      <c r="H1069">
        <v>20.05</v>
      </c>
      <c r="I1069">
        <v>177010</v>
      </c>
      <c r="J1069">
        <v>3637422.7</v>
      </c>
      <c r="K1069" s="3">
        <v>43770</v>
      </c>
      <c r="L1069">
        <v>647</v>
      </c>
      <c r="M1069" t="s">
        <v>2452</v>
      </c>
      <c r="N1069"/>
    </row>
    <row r="1070" spans="1:14">
      <c r="A1070" t="s">
        <v>3656</v>
      </c>
      <c r="B1070" t="s">
        <v>837</v>
      </c>
      <c r="C1070">
        <v>5.25</v>
      </c>
      <c r="D1070">
        <v>5.25</v>
      </c>
      <c r="E1070">
        <v>5.25</v>
      </c>
      <c r="F1070">
        <v>5.25</v>
      </c>
      <c r="G1070">
        <v>5.25</v>
      </c>
      <c r="H1070">
        <v>5</v>
      </c>
      <c r="I1070">
        <v>500</v>
      </c>
      <c r="J1070">
        <v>2625</v>
      </c>
      <c r="K1070" s="3">
        <v>43770</v>
      </c>
      <c r="L1070">
        <v>1</v>
      </c>
      <c r="M1070" t="s">
        <v>3657</v>
      </c>
      <c r="N1070"/>
    </row>
    <row r="1071" spans="1:14">
      <c r="A1071" t="s">
        <v>2453</v>
      </c>
      <c r="B1071" t="s">
        <v>837</v>
      </c>
      <c r="C1071">
        <v>16.399999999999999</v>
      </c>
      <c r="D1071">
        <v>16.399999999999999</v>
      </c>
      <c r="E1071">
        <v>14.05</v>
      </c>
      <c r="F1071">
        <v>14.6</v>
      </c>
      <c r="G1071">
        <v>14.6</v>
      </c>
      <c r="H1071">
        <v>15.35</v>
      </c>
      <c r="I1071">
        <v>30787</v>
      </c>
      <c r="J1071">
        <v>449493.95</v>
      </c>
      <c r="K1071" s="3">
        <v>43770</v>
      </c>
      <c r="L1071">
        <v>38</v>
      </c>
      <c r="M1071" t="s">
        <v>2454</v>
      </c>
      <c r="N1071"/>
    </row>
    <row r="1072" spans="1:14" hidden="1">
      <c r="A1072" t="s">
        <v>159</v>
      </c>
      <c r="B1072" t="s">
        <v>837</v>
      </c>
      <c r="C1072">
        <v>140.55000000000001</v>
      </c>
      <c r="D1072">
        <v>144.75</v>
      </c>
      <c r="E1072">
        <v>140.1</v>
      </c>
      <c r="F1072">
        <v>144.15</v>
      </c>
      <c r="G1072">
        <v>144.6</v>
      </c>
      <c r="H1072">
        <v>141.69999999999999</v>
      </c>
      <c r="I1072">
        <v>8049866</v>
      </c>
      <c r="J1072">
        <v>1148819679.3499999</v>
      </c>
      <c r="K1072" s="3">
        <v>43770</v>
      </c>
      <c r="L1072">
        <v>43082</v>
      </c>
      <c r="M1072" t="s">
        <v>2455</v>
      </c>
      <c r="N1072"/>
    </row>
    <row r="1073" spans="1:14">
      <c r="A1073" t="s">
        <v>2456</v>
      </c>
      <c r="B1073" t="s">
        <v>837</v>
      </c>
      <c r="C1073">
        <v>39.799999999999997</v>
      </c>
      <c r="D1073">
        <v>39.799999999999997</v>
      </c>
      <c r="E1073">
        <v>34.299999999999997</v>
      </c>
      <c r="F1073">
        <v>34.700000000000003</v>
      </c>
      <c r="G1073">
        <v>34.85</v>
      </c>
      <c r="H1073">
        <v>34.450000000000003</v>
      </c>
      <c r="I1073">
        <v>270523</v>
      </c>
      <c r="J1073">
        <v>9517624.9499999993</v>
      </c>
      <c r="K1073" s="3">
        <v>43770</v>
      </c>
      <c r="L1073">
        <v>1033</v>
      </c>
      <c r="M1073" t="s">
        <v>2457</v>
      </c>
      <c r="N1073"/>
    </row>
    <row r="1074" spans="1:14">
      <c r="A1074" t="s">
        <v>2458</v>
      </c>
      <c r="B1074" t="s">
        <v>837</v>
      </c>
      <c r="C1074">
        <v>67.8</v>
      </c>
      <c r="D1074">
        <v>69.5</v>
      </c>
      <c r="E1074">
        <v>66.75</v>
      </c>
      <c r="F1074">
        <v>67.75</v>
      </c>
      <c r="G1074">
        <v>67.8</v>
      </c>
      <c r="H1074">
        <v>67.349999999999994</v>
      </c>
      <c r="I1074">
        <v>10512</v>
      </c>
      <c r="J1074">
        <v>715116.85</v>
      </c>
      <c r="K1074" s="3">
        <v>43770</v>
      </c>
      <c r="L1074">
        <v>284</v>
      </c>
      <c r="M1074" t="s">
        <v>2459</v>
      </c>
      <c r="N1074"/>
    </row>
    <row r="1075" spans="1:14">
      <c r="A1075" t="s">
        <v>2460</v>
      </c>
      <c r="B1075" t="s">
        <v>837</v>
      </c>
      <c r="C1075">
        <v>40.1</v>
      </c>
      <c r="D1075">
        <v>40.1</v>
      </c>
      <c r="E1075">
        <v>40.1</v>
      </c>
      <c r="F1075">
        <v>40.1</v>
      </c>
      <c r="G1075">
        <v>40.1</v>
      </c>
      <c r="H1075">
        <v>38.200000000000003</v>
      </c>
      <c r="I1075">
        <v>84</v>
      </c>
      <c r="J1075">
        <v>3368.4</v>
      </c>
      <c r="K1075" s="3">
        <v>43770</v>
      </c>
      <c r="L1075">
        <v>4</v>
      </c>
      <c r="M1075" t="s">
        <v>2461</v>
      </c>
      <c r="N1075"/>
    </row>
    <row r="1076" spans="1:14">
      <c r="A1076" t="s">
        <v>2462</v>
      </c>
      <c r="B1076" t="s">
        <v>837</v>
      </c>
      <c r="C1076">
        <v>4.25</v>
      </c>
      <c r="D1076">
        <v>4.3</v>
      </c>
      <c r="E1076">
        <v>4.05</v>
      </c>
      <c r="F1076">
        <v>4.1500000000000004</v>
      </c>
      <c r="G1076">
        <v>4.1500000000000004</v>
      </c>
      <c r="H1076">
        <v>4.25</v>
      </c>
      <c r="I1076">
        <v>111759</v>
      </c>
      <c r="J1076">
        <v>468659.1</v>
      </c>
      <c r="K1076" s="3">
        <v>43770</v>
      </c>
      <c r="L1076">
        <v>191</v>
      </c>
      <c r="M1076" t="s">
        <v>2463</v>
      </c>
      <c r="N1076"/>
    </row>
    <row r="1077" spans="1:14">
      <c r="A1077" t="s">
        <v>2464</v>
      </c>
      <c r="B1077" t="s">
        <v>837</v>
      </c>
      <c r="C1077">
        <v>91.25</v>
      </c>
      <c r="D1077">
        <v>93.4</v>
      </c>
      <c r="E1077">
        <v>88.35</v>
      </c>
      <c r="F1077">
        <v>90.4</v>
      </c>
      <c r="G1077">
        <v>91</v>
      </c>
      <c r="H1077">
        <v>92.25</v>
      </c>
      <c r="I1077">
        <v>2545</v>
      </c>
      <c r="J1077">
        <v>230406.9</v>
      </c>
      <c r="K1077" s="3">
        <v>43770</v>
      </c>
      <c r="L1077">
        <v>147</v>
      </c>
      <c r="M1077" t="s">
        <v>2465</v>
      </c>
      <c r="N1077"/>
    </row>
    <row r="1078" spans="1:14">
      <c r="A1078" t="s">
        <v>2466</v>
      </c>
      <c r="B1078" t="s">
        <v>837</v>
      </c>
      <c r="C1078">
        <v>20.6</v>
      </c>
      <c r="D1078">
        <v>20.8</v>
      </c>
      <c r="E1078">
        <v>20.100000000000001</v>
      </c>
      <c r="F1078">
        <v>20.350000000000001</v>
      </c>
      <c r="G1078">
        <v>20.399999999999999</v>
      </c>
      <c r="H1078">
        <v>20.7</v>
      </c>
      <c r="I1078">
        <v>48771</v>
      </c>
      <c r="J1078">
        <v>993617.15</v>
      </c>
      <c r="K1078" s="3">
        <v>43770</v>
      </c>
      <c r="L1078">
        <v>411</v>
      </c>
      <c r="M1078" t="s">
        <v>2467</v>
      </c>
      <c r="N1078"/>
    </row>
    <row r="1079" spans="1:14">
      <c r="A1079" t="s">
        <v>2468</v>
      </c>
      <c r="B1079" t="s">
        <v>837</v>
      </c>
      <c r="C1079">
        <v>17.45</v>
      </c>
      <c r="D1079">
        <v>18.5</v>
      </c>
      <c r="E1079">
        <v>16.95</v>
      </c>
      <c r="F1079">
        <v>18.05</v>
      </c>
      <c r="G1079">
        <v>17.95</v>
      </c>
      <c r="H1079">
        <v>17.45</v>
      </c>
      <c r="I1079">
        <v>29085</v>
      </c>
      <c r="J1079">
        <v>521348.6</v>
      </c>
      <c r="K1079" s="3">
        <v>43770</v>
      </c>
      <c r="L1079">
        <v>381</v>
      </c>
      <c r="M1079" t="s">
        <v>2469</v>
      </c>
      <c r="N1079"/>
    </row>
    <row r="1080" spans="1:14" hidden="1">
      <c r="A1080" t="s">
        <v>2470</v>
      </c>
      <c r="B1080" t="s">
        <v>837</v>
      </c>
      <c r="C1080">
        <v>13.3</v>
      </c>
      <c r="D1080">
        <v>13.75</v>
      </c>
      <c r="E1080">
        <v>13.25</v>
      </c>
      <c r="F1080">
        <v>13.25</v>
      </c>
      <c r="G1080">
        <v>13.75</v>
      </c>
      <c r="H1080">
        <v>13.25</v>
      </c>
      <c r="I1080">
        <v>6666</v>
      </c>
      <c r="J1080">
        <v>88495.65</v>
      </c>
      <c r="K1080" s="3">
        <v>43770</v>
      </c>
      <c r="L1080">
        <v>22</v>
      </c>
      <c r="M1080" t="s">
        <v>2471</v>
      </c>
      <c r="N1080"/>
    </row>
    <row r="1081" spans="1:14">
      <c r="A1081" t="s">
        <v>276</v>
      </c>
      <c r="B1081" t="s">
        <v>837</v>
      </c>
      <c r="C1081">
        <v>54.95</v>
      </c>
      <c r="D1081">
        <v>56.9</v>
      </c>
      <c r="E1081">
        <v>54.5</v>
      </c>
      <c r="F1081">
        <v>55.55</v>
      </c>
      <c r="G1081">
        <v>55.55</v>
      </c>
      <c r="H1081">
        <v>54.55</v>
      </c>
      <c r="I1081">
        <v>1404620</v>
      </c>
      <c r="J1081">
        <v>78289792.75</v>
      </c>
      <c r="K1081" s="3">
        <v>43770</v>
      </c>
      <c r="L1081">
        <v>7839</v>
      </c>
      <c r="M1081" t="s">
        <v>2472</v>
      </c>
      <c r="N1081"/>
    </row>
    <row r="1082" spans="1:14">
      <c r="A1082" t="s">
        <v>2473</v>
      </c>
      <c r="B1082" t="s">
        <v>837</v>
      </c>
      <c r="C1082">
        <v>122</v>
      </c>
      <c r="D1082">
        <v>124</v>
      </c>
      <c r="E1082">
        <v>118</v>
      </c>
      <c r="F1082">
        <v>119.25</v>
      </c>
      <c r="G1082">
        <v>119</v>
      </c>
      <c r="H1082">
        <v>119.3</v>
      </c>
      <c r="I1082">
        <v>10462</v>
      </c>
      <c r="J1082">
        <v>1254349.3500000001</v>
      </c>
      <c r="K1082" s="3">
        <v>43770</v>
      </c>
      <c r="L1082">
        <v>375</v>
      </c>
      <c r="M1082" t="s">
        <v>2474</v>
      </c>
      <c r="N1082"/>
    </row>
    <row r="1083" spans="1:14">
      <c r="A1083" t="s">
        <v>492</v>
      </c>
      <c r="B1083" t="s">
        <v>837</v>
      </c>
      <c r="C1083">
        <v>79.3</v>
      </c>
      <c r="D1083">
        <v>79.5</v>
      </c>
      <c r="E1083">
        <v>77.349999999999994</v>
      </c>
      <c r="F1083">
        <v>77.900000000000006</v>
      </c>
      <c r="G1083">
        <v>77.7</v>
      </c>
      <c r="H1083">
        <v>79.45</v>
      </c>
      <c r="I1083">
        <v>88142</v>
      </c>
      <c r="J1083">
        <v>6909281</v>
      </c>
      <c r="K1083" s="3">
        <v>43770</v>
      </c>
      <c r="L1083">
        <v>2690</v>
      </c>
      <c r="M1083" t="s">
        <v>2475</v>
      </c>
      <c r="N1083"/>
    </row>
    <row r="1084" spans="1:14">
      <c r="A1084" t="s">
        <v>493</v>
      </c>
      <c r="B1084" t="s">
        <v>837</v>
      </c>
      <c r="C1084">
        <v>199.8</v>
      </c>
      <c r="D1084">
        <v>200</v>
      </c>
      <c r="E1084">
        <v>187.5</v>
      </c>
      <c r="F1084">
        <v>190.8</v>
      </c>
      <c r="G1084">
        <v>189.25</v>
      </c>
      <c r="H1084">
        <v>196.85</v>
      </c>
      <c r="I1084">
        <v>190235</v>
      </c>
      <c r="J1084">
        <v>36360270.25</v>
      </c>
      <c r="K1084" s="3">
        <v>43770</v>
      </c>
      <c r="L1084">
        <v>6470</v>
      </c>
      <c r="M1084" t="s">
        <v>2476</v>
      </c>
      <c r="N1084"/>
    </row>
    <row r="1085" spans="1:14">
      <c r="A1085" t="s">
        <v>2477</v>
      </c>
      <c r="B1085" t="s">
        <v>837</v>
      </c>
      <c r="C1085">
        <v>34.65</v>
      </c>
      <c r="D1085">
        <v>36.25</v>
      </c>
      <c r="E1085">
        <v>34.35</v>
      </c>
      <c r="F1085">
        <v>36</v>
      </c>
      <c r="G1085">
        <v>36</v>
      </c>
      <c r="H1085">
        <v>34.65</v>
      </c>
      <c r="I1085">
        <v>23569</v>
      </c>
      <c r="J1085">
        <v>843701.5</v>
      </c>
      <c r="K1085" s="3">
        <v>43770</v>
      </c>
      <c r="L1085">
        <v>381</v>
      </c>
      <c r="M1085" t="s">
        <v>2478</v>
      </c>
      <c r="N1085"/>
    </row>
    <row r="1086" spans="1:14">
      <c r="A1086" t="s">
        <v>3658</v>
      </c>
      <c r="B1086" t="s">
        <v>837</v>
      </c>
      <c r="C1086">
        <v>104.95</v>
      </c>
      <c r="D1086">
        <v>107.05</v>
      </c>
      <c r="E1086">
        <v>102.1</v>
      </c>
      <c r="F1086">
        <v>102.1</v>
      </c>
      <c r="G1086">
        <v>102.1</v>
      </c>
      <c r="H1086">
        <v>103.95</v>
      </c>
      <c r="I1086">
        <v>334</v>
      </c>
      <c r="J1086">
        <v>34972.65</v>
      </c>
      <c r="K1086" s="3">
        <v>43770</v>
      </c>
      <c r="L1086">
        <v>23</v>
      </c>
      <c r="M1086" t="s">
        <v>3659</v>
      </c>
      <c r="N1086"/>
    </row>
    <row r="1087" spans="1:14">
      <c r="A1087" t="s">
        <v>2479</v>
      </c>
      <c r="B1087" t="s">
        <v>837</v>
      </c>
      <c r="C1087">
        <v>27</v>
      </c>
      <c r="D1087">
        <v>27.6</v>
      </c>
      <c r="E1087">
        <v>26.9</v>
      </c>
      <c r="F1087">
        <v>27.05</v>
      </c>
      <c r="G1087">
        <v>27</v>
      </c>
      <c r="H1087">
        <v>27.05</v>
      </c>
      <c r="I1087">
        <v>236414</v>
      </c>
      <c r="J1087">
        <v>6422176.3499999996</v>
      </c>
      <c r="K1087" s="3">
        <v>43770</v>
      </c>
      <c r="L1087">
        <v>996</v>
      </c>
      <c r="M1087" t="s">
        <v>2480</v>
      </c>
      <c r="N1087"/>
    </row>
    <row r="1088" spans="1:14">
      <c r="A1088" t="s">
        <v>494</v>
      </c>
      <c r="B1088" t="s">
        <v>837</v>
      </c>
      <c r="C1088">
        <v>218</v>
      </c>
      <c r="D1088">
        <v>224</v>
      </c>
      <c r="E1088">
        <v>218</v>
      </c>
      <c r="F1088">
        <v>219.1</v>
      </c>
      <c r="G1088">
        <v>219</v>
      </c>
      <c r="H1088">
        <v>217.75</v>
      </c>
      <c r="I1088">
        <v>19646</v>
      </c>
      <c r="J1088">
        <v>4328612.05</v>
      </c>
      <c r="K1088" s="3">
        <v>43770</v>
      </c>
      <c r="L1088">
        <v>538</v>
      </c>
      <c r="M1088" t="s">
        <v>2481</v>
      </c>
      <c r="N1088"/>
    </row>
    <row r="1089" spans="1:14">
      <c r="A1089" t="s">
        <v>2482</v>
      </c>
      <c r="B1089" t="s">
        <v>837</v>
      </c>
      <c r="C1089">
        <v>979.95</v>
      </c>
      <c r="D1089">
        <v>1019.95</v>
      </c>
      <c r="E1089">
        <v>978.6</v>
      </c>
      <c r="F1089">
        <v>998.4</v>
      </c>
      <c r="G1089">
        <v>995.5</v>
      </c>
      <c r="H1089">
        <v>982</v>
      </c>
      <c r="I1089">
        <v>13680</v>
      </c>
      <c r="J1089">
        <v>13677007.4</v>
      </c>
      <c r="K1089" s="3">
        <v>43770</v>
      </c>
      <c r="L1089">
        <v>1601</v>
      </c>
      <c r="M1089" t="s">
        <v>2483</v>
      </c>
      <c r="N1089"/>
    </row>
    <row r="1090" spans="1:14">
      <c r="A1090" t="s">
        <v>2484</v>
      </c>
      <c r="B1090" t="s">
        <v>837</v>
      </c>
      <c r="C1090">
        <v>9.5500000000000007</v>
      </c>
      <c r="D1090">
        <v>10.25</v>
      </c>
      <c r="E1090">
        <v>9.3000000000000007</v>
      </c>
      <c r="F1090">
        <v>9.65</v>
      </c>
      <c r="G1090">
        <v>9.5500000000000007</v>
      </c>
      <c r="H1090">
        <v>9.8000000000000007</v>
      </c>
      <c r="I1090">
        <v>22611</v>
      </c>
      <c r="J1090">
        <v>222841.7</v>
      </c>
      <c r="K1090" s="3">
        <v>43770</v>
      </c>
      <c r="L1090">
        <v>59</v>
      </c>
      <c r="M1090" t="s">
        <v>2485</v>
      </c>
      <c r="N1090"/>
    </row>
    <row r="1091" spans="1:14">
      <c r="A1091" t="s">
        <v>2486</v>
      </c>
      <c r="B1091" t="s">
        <v>837</v>
      </c>
      <c r="C1091">
        <v>6.1</v>
      </c>
      <c r="D1091">
        <v>6.25</v>
      </c>
      <c r="E1091">
        <v>5.65</v>
      </c>
      <c r="F1091">
        <v>6</v>
      </c>
      <c r="G1091">
        <v>6</v>
      </c>
      <c r="H1091">
        <v>5.8</v>
      </c>
      <c r="I1091">
        <v>33569</v>
      </c>
      <c r="J1091">
        <v>197513.2</v>
      </c>
      <c r="K1091" s="3">
        <v>43770</v>
      </c>
      <c r="L1091">
        <v>206</v>
      </c>
      <c r="M1091" t="s">
        <v>2487</v>
      </c>
      <c r="N1091"/>
    </row>
    <row r="1092" spans="1:14">
      <c r="A1092" t="s">
        <v>3480</v>
      </c>
      <c r="B1092" t="s">
        <v>856</v>
      </c>
      <c r="C1092">
        <v>3.65</v>
      </c>
      <c r="D1092">
        <v>3.65</v>
      </c>
      <c r="E1092">
        <v>3.65</v>
      </c>
      <c r="F1092">
        <v>3.65</v>
      </c>
      <c r="G1092">
        <v>3.65</v>
      </c>
      <c r="H1092">
        <v>3.5</v>
      </c>
      <c r="I1092">
        <v>2350</v>
      </c>
      <c r="J1092">
        <v>8577.5</v>
      </c>
      <c r="K1092" s="3">
        <v>43770</v>
      </c>
      <c r="L1092">
        <v>19</v>
      </c>
      <c r="M1092" t="s">
        <v>3481</v>
      </c>
      <c r="N1092"/>
    </row>
    <row r="1093" spans="1:14">
      <c r="A1093" t="s">
        <v>160</v>
      </c>
      <c r="B1093" t="s">
        <v>837</v>
      </c>
      <c r="C1093">
        <v>25800</v>
      </c>
      <c r="D1093">
        <v>25850</v>
      </c>
      <c r="E1093">
        <v>24706.45</v>
      </c>
      <c r="F1093">
        <v>25049.8</v>
      </c>
      <c r="G1093">
        <v>24949.9</v>
      </c>
      <c r="H1093">
        <v>25750.9</v>
      </c>
      <c r="I1093">
        <v>30366</v>
      </c>
      <c r="J1093">
        <v>763199127.95000005</v>
      </c>
      <c r="K1093" s="3">
        <v>43770</v>
      </c>
      <c r="L1093">
        <v>13244</v>
      </c>
      <c r="M1093" t="s">
        <v>2488</v>
      </c>
      <c r="N1093"/>
    </row>
    <row r="1094" spans="1:14" hidden="1">
      <c r="A1094" t="s">
        <v>2489</v>
      </c>
      <c r="B1094" t="s">
        <v>837</v>
      </c>
      <c r="C1094">
        <v>465</v>
      </c>
      <c r="D1094">
        <v>465</v>
      </c>
      <c r="E1094">
        <v>458.15</v>
      </c>
      <c r="F1094">
        <v>462.35</v>
      </c>
      <c r="G1094">
        <v>463</v>
      </c>
      <c r="H1094">
        <v>459.85</v>
      </c>
      <c r="I1094">
        <v>11412</v>
      </c>
      <c r="J1094">
        <v>5256705.6500000004</v>
      </c>
      <c r="K1094" s="3">
        <v>43770</v>
      </c>
      <c r="L1094">
        <v>258</v>
      </c>
      <c r="M1094" t="s">
        <v>2490</v>
      </c>
      <c r="N1094"/>
    </row>
    <row r="1095" spans="1:14" hidden="1">
      <c r="A1095" t="s">
        <v>2491</v>
      </c>
      <c r="B1095" t="s">
        <v>837</v>
      </c>
      <c r="C1095">
        <v>32.6</v>
      </c>
      <c r="D1095">
        <v>33.9</v>
      </c>
      <c r="E1095">
        <v>30.15</v>
      </c>
      <c r="F1095">
        <v>33.15</v>
      </c>
      <c r="G1095">
        <v>33</v>
      </c>
      <c r="H1095">
        <v>32.549999999999997</v>
      </c>
      <c r="I1095">
        <v>3083</v>
      </c>
      <c r="J1095">
        <v>98122.65</v>
      </c>
      <c r="K1095" s="3">
        <v>43770</v>
      </c>
      <c r="L1095">
        <v>49</v>
      </c>
      <c r="M1095" t="s">
        <v>2492</v>
      </c>
      <c r="N1095"/>
    </row>
    <row r="1096" spans="1:14">
      <c r="A1096" t="s">
        <v>2493</v>
      </c>
      <c r="B1096" t="s">
        <v>837</v>
      </c>
      <c r="C1096">
        <v>22.05</v>
      </c>
      <c r="D1096">
        <v>23</v>
      </c>
      <c r="E1096">
        <v>22.05</v>
      </c>
      <c r="F1096">
        <v>23</v>
      </c>
      <c r="G1096">
        <v>23</v>
      </c>
      <c r="H1096">
        <v>21.95</v>
      </c>
      <c r="I1096">
        <v>613</v>
      </c>
      <c r="J1096">
        <v>14004</v>
      </c>
      <c r="K1096" s="3">
        <v>43770</v>
      </c>
      <c r="L1096">
        <v>13</v>
      </c>
      <c r="M1096" t="s">
        <v>2494</v>
      </c>
      <c r="N1096"/>
    </row>
    <row r="1097" spans="1:14">
      <c r="A1097" t="s">
        <v>2495</v>
      </c>
      <c r="B1097" t="s">
        <v>837</v>
      </c>
      <c r="C1097">
        <v>141.69999999999999</v>
      </c>
      <c r="D1097">
        <v>147.80000000000001</v>
      </c>
      <c r="E1097">
        <v>139.9</v>
      </c>
      <c r="F1097">
        <v>143.1</v>
      </c>
      <c r="G1097">
        <v>142.30000000000001</v>
      </c>
      <c r="H1097">
        <v>140.30000000000001</v>
      </c>
      <c r="I1097">
        <v>35146</v>
      </c>
      <c r="J1097">
        <v>5034463.05</v>
      </c>
      <c r="K1097" s="3">
        <v>43770</v>
      </c>
      <c r="L1097">
        <v>1218</v>
      </c>
      <c r="M1097" t="s">
        <v>2496</v>
      </c>
      <c r="N1097"/>
    </row>
    <row r="1098" spans="1:14">
      <c r="A1098" t="s">
        <v>2497</v>
      </c>
      <c r="B1098" t="s">
        <v>837</v>
      </c>
      <c r="C1098">
        <v>73.45</v>
      </c>
      <c r="D1098">
        <v>73.5</v>
      </c>
      <c r="E1098">
        <v>71.05</v>
      </c>
      <c r="F1098">
        <v>71.400000000000006</v>
      </c>
      <c r="G1098">
        <v>71.05</v>
      </c>
      <c r="H1098">
        <v>72.5</v>
      </c>
      <c r="I1098">
        <v>11191</v>
      </c>
      <c r="J1098">
        <v>802956.45</v>
      </c>
      <c r="K1098" s="3">
        <v>43770</v>
      </c>
      <c r="L1098">
        <v>230</v>
      </c>
      <c r="M1098" t="s">
        <v>2498</v>
      </c>
      <c r="N1098"/>
    </row>
    <row r="1099" spans="1:14">
      <c r="A1099" t="s">
        <v>2499</v>
      </c>
      <c r="B1099" t="s">
        <v>837</v>
      </c>
      <c r="C1099">
        <v>257.95</v>
      </c>
      <c r="D1099">
        <v>258.10000000000002</v>
      </c>
      <c r="E1099">
        <v>247.5</v>
      </c>
      <c r="F1099">
        <v>251.25</v>
      </c>
      <c r="G1099">
        <v>252.5</v>
      </c>
      <c r="H1099">
        <v>255.15</v>
      </c>
      <c r="I1099">
        <v>22566</v>
      </c>
      <c r="J1099">
        <v>5679845.5</v>
      </c>
      <c r="K1099" s="3">
        <v>43770</v>
      </c>
      <c r="L1099">
        <v>938</v>
      </c>
      <c r="M1099" t="s">
        <v>2500</v>
      </c>
      <c r="N1099"/>
    </row>
    <row r="1100" spans="1:14">
      <c r="A1100" t="s">
        <v>3597</v>
      </c>
      <c r="B1100" t="s">
        <v>856</v>
      </c>
      <c r="C1100">
        <v>1.05</v>
      </c>
      <c r="D1100">
        <v>1.1000000000000001</v>
      </c>
      <c r="E1100">
        <v>1.05</v>
      </c>
      <c r="F1100">
        <v>1.1000000000000001</v>
      </c>
      <c r="G1100">
        <v>1.1000000000000001</v>
      </c>
      <c r="H1100">
        <v>1.05</v>
      </c>
      <c r="I1100">
        <v>3486</v>
      </c>
      <c r="J1100">
        <v>3675.3</v>
      </c>
      <c r="K1100" s="3">
        <v>43770</v>
      </c>
      <c r="L1100">
        <v>11</v>
      </c>
      <c r="M1100" t="s">
        <v>3598</v>
      </c>
      <c r="N1100"/>
    </row>
    <row r="1101" spans="1:14" hidden="1">
      <c r="A1101" t="s">
        <v>2501</v>
      </c>
      <c r="B1101" t="s">
        <v>837</v>
      </c>
      <c r="C1101">
        <v>9</v>
      </c>
      <c r="D1101">
        <v>9.3000000000000007</v>
      </c>
      <c r="E1101">
        <v>8.6999999999999993</v>
      </c>
      <c r="F1101">
        <v>9.1</v>
      </c>
      <c r="G1101">
        <v>9.1999999999999993</v>
      </c>
      <c r="H1101">
        <v>9.1999999999999993</v>
      </c>
      <c r="I1101">
        <v>82877</v>
      </c>
      <c r="J1101">
        <v>750025.8</v>
      </c>
      <c r="K1101" s="3">
        <v>43770</v>
      </c>
      <c r="L1101">
        <v>205</v>
      </c>
      <c r="M1101" t="s">
        <v>2502</v>
      </c>
      <c r="N1101"/>
    </row>
    <row r="1102" spans="1:14">
      <c r="A1102" t="s">
        <v>498</v>
      </c>
      <c r="B1102" t="s">
        <v>837</v>
      </c>
      <c r="C1102">
        <v>144.4</v>
      </c>
      <c r="D1102">
        <v>149.9</v>
      </c>
      <c r="E1102">
        <v>142.1</v>
      </c>
      <c r="F1102">
        <v>145.05000000000001</v>
      </c>
      <c r="G1102">
        <v>145.05000000000001</v>
      </c>
      <c r="H1102">
        <v>143.15</v>
      </c>
      <c r="I1102">
        <v>393112</v>
      </c>
      <c r="J1102">
        <v>57294357.450000003</v>
      </c>
      <c r="K1102" s="3">
        <v>43770</v>
      </c>
      <c r="L1102">
        <v>9923</v>
      </c>
      <c r="M1102" t="s">
        <v>2503</v>
      </c>
      <c r="N1102"/>
    </row>
    <row r="1103" spans="1:14">
      <c r="A1103" t="s">
        <v>2504</v>
      </c>
      <c r="B1103" t="s">
        <v>837</v>
      </c>
      <c r="C1103">
        <v>2.5</v>
      </c>
      <c r="D1103">
        <v>2.5</v>
      </c>
      <c r="E1103">
        <v>2.4</v>
      </c>
      <c r="F1103">
        <v>2.4500000000000002</v>
      </c>
      <c r="G1103">
        <v>2.4500000000000002</v>
      </c>
      <c r="H1103">
        <v>2.5</v>
      </c>
      <c r="I1103">
        <v>293561</v>
      </c>
      <c r="J1103">
        <v>711003.35</v>
      </c>
      <c r="K1103" s="3">
        <v>43770</v>
      </c>
      <c r="L1103">
        <v>200</v>
      </c>
      <c r="M1103" t="s">
        <v>2505</v>
      </c>
      <c r="N1103"/>
    </row>
    <row r="1104" spans="1:14">
      <c r="A1104" t="s">
        <v>2506</v>
      </c>
      <c r="B1104" t="s">
        <v>837</v>
      </c>
      <c r="C1104">
        <v>15.25</v>
      </c>
      <c r="D1104">
        <v>15.3</v>
      </c>
      <c r="E1104">
        <v>15.1</v>
      </c>
      <c r="F1104">
        <v>15.3</v>
      </c>
      <c r="G1104">
        <v>15.3</v>
      </c>
      <c r="H1104">
        <v>14.6</v>
      </c>
      <c r="I1104">
        <v>311612</v>
      </c>
      <c r="J1104">
        <v>4759175.4000000004</v>
      </c>
      <c r="K1104" s="3">
        <v>43770</v>
      </c>
      <c r="L1104">
        <v>626</v>
      </c>
      <c r="M1104" t="s">
        <v>2507</v>
      </c>
      <c r="N1104"/>
    </row>
    <row r="1105" spans="1:14">
      <c r="A1105" t="s">
        <v>2508</v>
      </c>
      <c r="B1105" t="s">
        <v>837</v>
      </c>
      <c r="C1105">
        <v>22.5</v>
      </c>
      <c r="D1105">
        <v>23</v>
      </c>
      <c r="E1105">
        <v>22.2</v>
      </c>
      <c r="F1105">
        <v>22.7</v>
      </c>
      <c r="G1105">
        <v>22.55</v>
      </c>
      <c r="H1105">
        <v>22.75</v>
      </c>
      <c r="I1105">
        <v>8681</v>
      </c>
      <c r="J1105">
        <v>196069.9</v>
      </c>
      <c r="K1105" s="3">
        <v>43770</v>
      </c>
      <c r="L1105">
        <v>95</v>
      </c>
      <c r="M1105" t="s">
        <v>2509</v>
      </c>
      <c r="N1105"/>
    </row>
    <row r="1106" spans="1:14">
      <c r="A1106" t="s">
        <v>2510</v>
      </c>
      <c r="B1106" t="s">
        <v>837</v>
      </c>
      <c r="C1106">
        <v>5.0999999999999996</v>
      </c>
      <c r="D1106">
        <v>6</v>
      </c>
      <c r="E1106">
        <v>5.0999999999999996</v>
      </c>
      <c r="F1106">
        <v>5.7</v>
      </c>
      <c r="G1106">
        <v>5.6</v>
      </c>
      <c r="H1106">
        <v>5.4</v>
      </c>
      <c r="I1106">
        <v>17531</v>
      </c>
      <c r="J1106">
        <v>99319.15</v>
      </c>
      <c r="K1106" s="3">
        <v>43770</v>
      </c>
      <c r="L1106">
        <v>63</v>
      </c>
      <c r="M1106" t="s">
        <v>2511</v>
      </c>
      <c r="N1106"/>
    </row>
    <row r="1107" spans="1:14">
      <c r="A1107" t="s">
        <v>495</v>
      </c>
      <c r="B1107" t="s">
        <v>837</v>
      </c>
      <c r="C1107">
        <v>32.200000000000003</v>
      </c>
      <c r="D1107">
        <v>33.700000000000003</v>
      </c>
      <c r="E1107">
        <v>32</v>
      </c>
      <c r="F1107">
        <v>32.65</v>
      </c>
      <c r="G1107">
        <v>32.65</v>
      </c>
      <c r="H1107">
        <v>32.200000000000003</v>
      </c>
      <c r="I1107">
        <v>5743613</v>
      </c>
      <c r="J1107">
        <v>188640718.09999999</v>
      </c>
      <c r="K1107" s="3">
        <v>43770</v>
      </c>
      <c r="L1107">
        <v>17859</v>
      </c>
      <c r="M1107" t="s">
        <v>2512</v>
      </c>
      <c r="N1107"/>
    </row>
    <row r="1108" spans="1:14">
      <c r="A1108" t="s">
        <v>2513</v>
      </c>
      <c r="B1108" t="s">
        <v>837</v>
      </c>
      <c r="C1108">
        <v>16.399999999999999</v>
      </c>
      <c r="D1108">
        <v>16.5</v>
      </c>
      <c r="E1108">
        <v>15.25</v>
      </c>
      <c r="F1108">
        <v>15.85</v>
      </c>
      <c r="G1108">
        <v>15.6</v>
      </c>
      <c r="H1108">
        <v>15.85</v>
      </c>
      <c r="I1108">
        <v>70005</v>
      </c>
      <c r="J1108">
        <v>1122730.8999999999</v>
      </c>
      <c r="K1108" s="3">
        <v>43770</v>
      </c>
      <c r="L1108">
        <v>364</v>
      </c>
      <c r="M1108" t="s">
        <v>2514</v>
      </c>
      <c r="N1108"/>
    </row>
    <row r="1109" spans="1:14">
      <c r="A1109" t="s">
        <v>2515</v>
      </c>
      <c r="B1109" t="s">
        <v>856</v>
      </c>
      <c r="C1109">
        <v>2.5</v>
      </c>
      <c r="D1109">
        <v>2.7</v>
      </c>
      <c r="E1109">
        <v>2.5</v>
      </c>
      <c r="F1109">
        <v>2.7</v>
      </c>
      <c r="G1109">
        <v>2.7</v>
      </c>
      <c r="H1109">
        <v>2.6</v>
      </c>
      <c r="I1109">
        <v>217</v>
      </c>
      <c r="J1109">
        <v>545.9</v>
      </c>
      <c r="K1109" s="3">
        <v>43770</v>
      </c>
      <c r="L1109">
        <v>2</v>
      </c>
      <c r="M1109" t="s">
        <v>2516</v>
      </c>
      <c r="N1109"/>
    </row>
    <row r="1110" spans="1:14">
      <c r="A1110" t="s">
        <v>2517</v>
      </c>
      <c r="B1110" t="s">
        <v>837</v>
      </c>
      <c r="C1110">
        <v>320</v>
      </c>
      <c r="D1110">
        <v>320</v>
      </c>
      <c r="E1110">
        <v>315.05</v>
      </c>
      <c r="F1110">
        <v>319.8</v>
      </c>
      <c r="G1110">
        <v>320</v>
      </c>
      <c r="H1110">
        <v>317</v>
      </c>
      <c r="I1110">
        <v>2104</v>
      </c>
      <c r="J1110">
        <v>666748.05000000005</v>
      </c>
      <c r="K1110" s="3">
        <v>43770</v>
      </c>
      <c r="L1110">
        <v>113</v>
      </c>
      <c r="M1110" t="s">
        <v>2518</v>
      </c>
      <c r="N1110"/>
    </row>
    <row r="1111" spans="1:14">
      <c r="A1111" t="s">
        <v>3514</v>
      </c>
      <c r="B1111" t="s">
        <v>837</v>
      </c>
      <c r="C1111">
        <v>9.5</v>
      </c>
      <c r="D1111">
        <v>10.3</v>
      </c>
      <c r="E1111">
        <v>9.5</v>
      </c>
      <c r="F1111">
        <v>10.3</v>
      </c>
      <c r="G1111">
        <v>10.3</v>
      </c>
      <c r="H1111">
        <v>9.85</v>
      </c>
      <c r="I1111">
        <v>2215</v>
      </c>
      <c r="J1111">
        <v>22635.95</v>
      </c>
      <c r="K1111" s="3">
        <v>43770</v>
      </c>
      <c r="L1111">
        <v>15</v>
      </c>
      <c r="M1111" t="s">
        <v>3515</v>
      </c>
      <c r="N1111"/>
    </row>
    <row r="1112" spans="1:14">
      <c r="A1112" t="s">
        <v>161</v>
      </c>
      <c r="B1112" t="s">
        <v>837</v>
      </c>
      <c r="C1112">
        <v>1696.8</v>
      </c>
      <c r="D1112">
        <v>1768</v>
      </c>
      <c r="E1112">
        <v>1692.05</v>
      </c>
      <c r="F1112">
        <v>1758.05</v>
      </c>
      <c r="G1112">
        <v>1758</v>
      </c>
      <c r="H1112">
        <v>1684.2</v>
      </c>
      <c r="I1112">
        <v>1980953</v>
      </c>
      <c r="J1112">
        <v>3440587696.1500001</v>
      </c>
      <c r="K1112" s="3">
        <v>43770</v>
      </c>
      <c r="L1112">
        <v>60511</v>
      </c>
      <c r="M1112" t="s">
        <v>2519</v>
      </c>
      <c r="N1112"/>
    </row>
    <row r="1113" spans="1:14">
      <c r="A1113" t="s">
        <v>2520</v>
      </c>
      <c r="B1113" t="s">
        <v>837</v>
      </c>
      <c r="C1113">
        <v>26.85</v>
      </c>
      <c r="D1113">
        <v>28.2</v>
      </c>
      <c r="E1113">
        <v>26.2</v>
      </c>
      <c r="F1113">
        <v>27.25</v>
      </c>
      <c r="G1113">
        <v>27.4</v>
      </c>
      <c r="H1113">
        <v>26.85</v>
      </c>
      <c r="I1113">
        <v>191165</v>
      </c>
      <c r="J1113">
        <v>5207006.0999999996</v>
      </c>
      <c r="K1113" s="3">
        <v>43770</v>
      </c>
      <c r="L1113">
        <v>1022</v>
      </c>
      <c r="M1113" t="s">
        <v>2521</v>
      </c>
      <c r="N1113"/>
    </row>
    <row r="1114" spans="1:14">
      <c r="A1114" t="s">
        <v>2522</v>
      </c>
      <c r="B1114" t="s">
        <v>837</v>
      </c>
      <c r="C1114">
        <v>3.65</v>
      </c>
      <c r="D1114">
        <v>4.3499999999999996</v>
      </c>
      <c r="E1114">
        <v>3.6</v>
      </c>
      <c r="F1114">
        <v>4.25</v>
      </c>
      <c r="G1114">
        <v>4.3499999999999996</v>
      </c>
      <c r="H1114">
        <v>3.65</v>
      </c>
      <c r="I1114">
        <v>913757</v>
      </c>
      <c r="J1114">
        <v>3727677.1</v>
      </c>
      <c r="K1114" s="3">
        <v>43770</v>
      </c>
      <c r="L1114">
        <v>1348</v>
      </c>
      <c r="M1114" t="s">
        <v>2523</v>
      </c>
      <c r="N1114"/>
    </row>
    <row r="1115" spans="1:14">
      <c r="A1115" t="s">
        <v>499</v>
      </c>
      <c r="B1115" t="s">
        <v>837</v>
      </c>
      <c r="C1115">
        <v>624</v>
      </c>
      <c r="D1115">
        <v>624.6</v>
      </c>
      <c r="E1115">
        <v>612.54999999999995</v>
      </c>
      <c r="F1115">
        <v>614.20000000000005</v>
      </c>
      <c r="G1115">
        <v>614.95000000000005</v>
      </c>
      <c r="H1115">
        <v>619.6</v>
      </c>
      <c r="I1115">
        <v>236005</v>
      </c>
      <c r="J1115">
        <v>145052449.09999999</v>
      </c>
      <c r="K1115" s="3">
        <v>43770</v>
      </c>
      <c r="L1115">
        <v>3253</v>
      </c>
      <c r="M1115" t="s">
        <v>2524</v>
      </c>
      <c r="N1115"/>
    </row>
    <row r="1116" spans="1:14">
      <c r="A1116" t="s">
        <v>2525</v>
      </c>
      <c r="B1116" t="s">
        <v>856</v>
      </c>
      <c r="C1116">
        <v>6.1</v>
      </c>
      <c r="D1116">
        <v>6.1</v>
      </c>
      <c r="E1116">
        <v>6.1</v>
      </c>
      <c r="F1116">
        <v>6.1</v>
      </c>
      <c r="G1116">
        <v>6.1</v>
      </c>
      <c r="H1116">
        <v>6.4</v>
      </c>
      <c r="I1116">
        <v>136</v>
      </c>
      <c r="J1116">
        <v>829.6</v>
      </c>
      <c r="K1116" s="3">
        <v>43770</v>
      </c>
      <c r="L1116">
        <v>5</v>
      </c>
      <c r="M1116" t="s">
        <v>2526</v>
      </c>
      <c r="N1116"/>
    </row>
    <row r="1117" spans="1:14">
      <c r="A1117" t="s">
        <v>162</v>
      </c>
      <c r="B1117" t="s">
        <v>837</v>
      </c>
      <c r="C1117">
        <v>286.8</v>
      </c>
      <c r="D1117">
        <v>288.85000000000002</v>
      </c>
      <c r="E1117">
        <v>281</v>
      </c>
      <c r="F1117">
        <v>283.5</v>
      </c>
      <c r="G1117">
        <v>283</v>
      </c>
      <c r="H1117">
        <v>286.39999999999998</v>
      </c>
      <c r="I1117">
        <v>4861869</v>
      </c>
      <c r="J1117">
        <v>1380309275.4000001</v>
      </c>
      <c r="K1117" s="3">
        <v>43770</v>
      </c>
      <c r="L1117">
        <v>67546</v>
      </c>
      <c r="M1117" t="s">
        <v>2527</v>
      </c>
      <c r="N1117"/>
    </row>
    <row r="1118" spans="1:14">
      <c r="A1118" t="s">
        <v>163</v>
      </c>
      <c r="B1118" t="s">
        <v>837</v>
      </c>
      <c r="C1118">
        <v>109</v>
      </c>
      <c r="D1118">
        <v>112.1</v>
      </c>
      <c r="E1118">
        <v>108.15</v>
      </c>
      <c r="F1118">
        <v>111.1</v>
      </c>
      <c r="G1118">
        <v>111.15</v>
      </c>
      <c r="H1118">
        <v>109.15</v>
      </c>
      <c r="I1118">
        <v>5487898</v>
      </c>
      <c r="J1118">
        <v>607435773.95000005</v>
      </c>
      <c r="K1118" s="3">
        <v>43770</v>
      </c>
      <c r="L1118">
        <v>20993</v>
      </c>
      <c r="M1118" t="s">
        <v>2528</v>
      </c>
      <c r="N1118"/>
    </row>
    <row r="1119" spans="1:14">
      <c r="A1119" t="s">
        <v>279</v>
      </c>
      <c r="B1119" t="s">
        <v>837</v>
      </c>
      <c r="C1119">
        <v>4058</v>
      </c>
      <c r="D1119">
        <v>4149</v>
      </c>
      <c r="E1119">
        <v>4000</v>
      </c>
      <c r="F1119">
        <v>4008.55</v>
      </c>
      <c r="G1119">
        <v>4011</v>
      </c>
      <c r="H1119">
        <v>4057.85</v>
      </c>
      <c r="I1119">
        <v>48032</v>
      </c>
      <c r="J1119">
        <v>195045294.30000001</v>
      </c>
      <c r="K1119" s="3">
        <v>43770</v>
      </c>
      <c r="L1119">
        <v>6375</v>
      </c>
      <c r="M1119" t="s">
        <v>2529</v>
      </c>
      <c r="N1119"/>
    </row>
    <row r="1120" spans="1:14">
      <c r="A1120" t="s">
        <v>2530</v>
      </c>
      <c r="B1120" t="s">
        <v>837</v>
      </c>
      <c r="C1120">
        <v>68</v>
      </c>
      <c r="D1120">
        <v>68.05</v>
      </c>
      <c r="E1120">
        <v>64</v>
      </c>
      <c r="F1120">
        <v>67.2</v>
      </c>
      <c r="G1120">
        <v>67</v>
      </c>
      <c r="H1120">
        <v>63.75</v>
      </c>
      <c r="I1120">
        <v>79627</v>
      </c>
      <c r="J1120">
        <v>5297488.95</v>
      </c>
      <c r="K1120" s="3">
        <v>43770</v>
      </c>
      <c r="L1120">
        <v>1198</v>
      </c>
      <c r="M1120" t="s">
        <v>2531</v>
      </c>
      <c r="N1120"/>
    </row>
    <row r="1121" spans="1:14">
      <c r="A1121" t="s">
        <v>689</v>
      </c>
      <c r="B1121" t="s">
        <v>837</v>
      </c>
      <c r="C1121">
        <v>13.6</v>
      </c>
      <c r="D1121">
        <v>13.95</v>
      </c>
      <c r="E1121">
        <v>13.5</v>
      </c>
      <c r="F1121">
        <v>13.8</v>
      </c>
      <c r="G1121">
        <v>13.85</v>
      </c>
      <c r="H1121">
        <v>13.6</v>
      </c>
      <c r="I1121">
        <v>467144</v>
      </c>
      <c r="J1121">
        <v>6401674.25</v>
      </c>
      <c r="K1121" s="3">
        <v>43770</v>
      </c>
      <c r="L1121">
        <v>1099</v>
      </c>
      <c r="M1121" t="s">
        <v>2532</v>
      </c>
      <c r="N1121"/>
    </row>
    <row r="1122" spans="1:14">
      <c r="A1122" t="s">
        <v>2533</v>
      </c>
      <c r="B1122" t="s">
        <v>837</v>
      </c>
      <c r="C1122">
        <v>39.5</v>
      </c>
      <c r="D1122">
        <v>41.8</v>
      </c>
      <c r="E1122">
        <v>39.200000000000003</v>
      </c>
      <c r="F1122">
        <v>40.049999999999997</v>
      </c>
      <c r="G1122">
        <v>40.4</v>
      </c>
      <c r="H1122">
        <v>41.3</v>
      </c>
      <c r="I1122">
        <v>102067</v>
      </c>
      <c r="J1122">
        <v>4125184.4</v>
      </c>
      <c r="K1122" s="3">
        <v>43770</v>
      </c>
      <c r="L1122">
        <v>844</v>
      </c>
      <c r="M1122" t="s">
        <v>2534</v>
      </c>
      <c r="N1122"/>
    </row>
    <row r="1123" spans="1:14">
      <c r="A1123" t="s">
        <v>281</v>
      </c>
      <c r="B1123" t="s">
        <v>837</v>
      </c>
      <c r="C1123">
        <v>12288.95</v>
      </c>
      <c r="D1123">
        <v>12388.9</v>
      </c>
      <c r="E1123">
        <v>11965</v>
      </c>
      <c r="F1123">
        <v>12115.8</v>
      </c>
      <c r="G1123">
        <v>12077</v>
      </c>
      <c r="H1123">
        <v>12242.3</v>
      </c>
      <c r="I1123">
        <v>5077</v>
      </c>
      <c r="J1123">
        <v>61684528.25</v>
      </c>
      <c r="K1123" s="3">
        <v>43770</v>
      </c>
      <c r="L1123">
        <v>2461</v>
      </c>
      <c r="M1123" t="s">
        <v>2535</v>
      </c>
      <c r="N1123"/>
    </row>
    <row r="1124" spans="1:14">
      <c r="A1124" t="s">
        <v>505</v>
      </c>
      <c r="B1124" t="s">
        <v>837</v>
      </c>
      <c r="C1124">
        <v>4675</v>
      </c>
      <c r="D1124">
        <v>4709.8999999999996</v>
      </c>
      <c r="E1124">
        <v>4599.8999999999996</v>
      </c>
      <c r="F1124">
        <v>4614.2</v>
      </c>
      <c r="G1124">
        <v>4600</v>
      </c>
      <c r="H1124">
        <v>4671.5</v>
      </c>
      <c r="I1124">
        <v>14996</v>
      </c>
      <c r="J1124">
        <v>69738624.150000006</v>
      </c>
      <c r="K1124" s="3">
        <v>43770</v>
      </c>
      <c r="L1124">
        <v>2444</v>
      </c>
      <c r="M1124" t="s">
        <v>2536</v>
      </c>
      <c r="N1124"/>
    </row>
    <row r="1125" spans="1:14">
      <c r="A1125" t="s">
        <v>2537</v>
      </c>
      <c r="B1125" t="s">
        <v>837</v>
      </c>
      <c r="C1125">
        <v>157</v>
      </c>
      <c r="D1125">
        <v>160</v>
      </c>
      <c r="E1125">
        <v>150</v>
      </c>
      <c r="F1125">
        <v>155.44999999999999</v>
      </c>
      <c r="G1125">
        <v>157</v>
      </c>
      <c r="H1125">
        <v>153.9</v>
      </c>
      <c r="I1125">
        <v>1077</v>
      </c>
      <c r="J1125">
        <v>166907.85</v>
      </c>
      <c r="K1125" s="3">
        <v>43770</v>
      </c>
      <c r="L1125">
        <v>47</v>
      </c>
      <c r="M1125" t="s">
        <v>2538</v>
      </c>
      <c r="N1125"/>
    </row>
    <row r="1126" spans="1:14">
      <c r="A1126" t="s">
        <v>500</v>
      </c>
      <c r="B1126" t="s">
        <v>837</v>
      </c>
      <c r="C1126">
        <v>126.2</v>
      </c>
      <c r="D1126">
        <v>127.65</v>
      </c>
      <c r="E1126">
        <v>124.2</v>
      </c>
      <c r="F1126">
        <v>125.3</v>
      </c>
      <c r="G1126">
        <v>125</v>
      </c>
      <c r="H1126">
        <v>126.25</v>
      </c>
      <c r="I1126">
        <v>717148</v>
      </c>
      <c r="J1126">
        <v>90087494.5</v>
      </c>
      <c r="K1126" s="3">
        <v>43770</v>
      </c>
      <c r="L1126">
        <v>9516</v>
      </c>
      <c r="M1126" t="s">
        <v>2539</v>
      </c>
      <c r="N1126"/>
    </row>
    <row r="1127" spans="1:14">
      <c r="A1127" t="s">
        <v>501</v>
      </c>
      <c r="B1127" t="s">
        <v>837</v>
      </c>
      <c r="C1127">
        <v>730</v>
      </c>
      <c r="D1127">
        <v>730</v>
      </c>
      <c r="E1127">
        <v>713</v>
      </c>
      <c r="F1127">
        <v>718.1</v>
      </c>
      <c r="G1127">
        <v>716.25</v>
      </c>
      <c r="H1127">
        <v>720</v>
      </c>
      <c r="I1127">
        <v>95128</v>
      </c>
      <c r="J1127">
        <v>68636239.299999997</v>
      </c>
      <c r="K1127" s="3">
        <v>43770</v>
      </c>
      <c r="L1127">
        <v>7295</v>
      </c>
      <c r="M1127" t="s">
        <v>2540</v>
      </c>
      <c r="N1127"/>
    </row>
    <row r="1128" spans="1:14">
      <c r="A1128" t="s">
        <v>164</v>
      </c>
      <c r="B1128" t="s">
        <v>837</v>
      </c>
      <c r="C1128">
        <v>1409</v>
      </c>
      <c r="D1128">
        <v>1424.45</v>
      </c>
      <c r="E1128">
        <v>1393.1</v>
      </c>
      <c r="F1128">
        <v>1397.95</v>
      </c>
      <c r="G1128">
        <v>1396.7</v>
      </c>
      <c r="H1128">
        <v>1401.6</v>
      </c>
      <c r="I1128">
        <v>695464</v>
      </c>
      <c r="J1128">
        <v>979731928.5</v>
      </c>
      <c r="K1128" s="3">
        <v>43770</v>
      </c>
      <c r="L1128">
        <v>23194</v>
      </c>
      <c r="M1128" t="s">
        <v>2541</v>
      </c>
      <c r="N1128"/>
    </row>
    <row r="1129" spans="1:14">
      <c r="A1129" t="s">
        <v>277</v>
      </c>
      <c r="B1129" t="s">
        <v>837</v>
      </c>
      <c r="C1129">
        <v>1432.85</v>
      </c>
      <c r="D1129">
        <v>1432.85</v>
      </c>
      <c r="E1129">
        <v>1385</v>
      </c>
      <c r="F1129">
        <v>1388.25</v>
      </c>
      <c r="G1129">
        <v>1385</v>
      </c>
      <c r="H1129">
        <v>1428.5</v>
      </c>
      <c r="I1129">
        <v>121109</v>
      </c>
      <c r="J1129">
        <v>170240358.05000001</v>
      </c>
      <c r="K1129" s="3">
        <v>43770</v>
      </c>
      <c r="L1129">
        <v>8914</v>
      </c>
      <c r="M1129" t="s">
        <v>2542</v>
      </c>
      <c r="N1129"/>
    </row>
    <row r="1130" spans="1:14" hidden="1">
      <c r="A1130" t="s">
        <v>2543</v>
      </c>
      <c r="B1130" t="s">
        <v>837</v>
      </c>
      <c r="C1130">
        <v>1815</v>
      </c>
      <c r="D1130">
        <v>1850</v>
      </c>
      <c r="E1130">
        <v>1796</v>
      </c>
      <c r="F1130">
        <v>1798.9</v>
      </c>
      <c r="G1130">
        <v>1796.1</v>
      </c>
      <c r="H1130">
        <v>1822.85</v>
      </c>
      <c r="I1130">
        <v>4114</v>
      </c>
      <c r="J1130">
        <v>7414446.5999999996</v>
      </c>
      <c r="K1130" s="3">
        <v>43770</v>
      </c>
      <c r="L1130">
        <v>278</v>
      </c>
      <c r="M1130" t="s">
        <v>2544</v>
      </c>
      <c r="N1130"/>
    </row>
    <row r="1131" spans="1:14">
      <c r="A1131" t="s">
        <v>2545</v>
      </c>
      <c r="B1131" t="s">
        <v>837</v>
      </c>
      <c r="C1131">
        <v>5.65</v>
      </c>
      <c r="D1131">
        <v>5.7</v>
      </c>
      <c r="E1131">
        <v>5.5</v>
      </c>
      <c r="F1131">
        <v>5.55</v>
      </c>
      <c r="G1131">
        <v>5.55</v>
      </c>
      <c r="H1131">
        <v>5.55</v>
      </c>
      <c r="I1131">
        <v>99632</v>
      </c>
      <c r="J1131">
        <v>558386.75</v>
      </c>
      <c r="K1131" s="3">
        <v>43770</v>
      </c>
      <c r="L1131">
        <v>60</v>
      </c>
      <c r="M1131" t="s">
        <v>2546</v>
      </c>
      <c r="N1131"/>
    </row>
    <row r="1132" spans="1:14">
      <c r="A1132" t="s">
        <v>2547</v>
      </c>
      <c r="B1132" t="s">
        <v>837</v>
      </c>
      <c r="C1132">
        <v>129.65</v>
      </c>
      <c r="D1132">
        <v>132.35</v>
      </c>
      <c r="E1132">
        <v>128.05000000000001</v>
      </c>
      <c r="F1132">
        <v>130.9</v>
      </c>
      <c r="G1132">
        <v>130.25</v>
      </c>
      <c r="H1132">
        <v>130.4</v>
      </c>
      <c r="I1132">
        <v>3683</v>
      </c>
      <c r="J1132">
        <v>478878.7</v>
      </c>
      <c r="K1132" s="3">
        <v>43770</v>
      </c>
      <c r="L1132">
        <v>328</v>
      </c>
      <c r="M1132" t="s">
        <v>2548</v>
      </c>
      <c r="N1132"/>
    </row>
    <row r="1133" spans="1:14">
      <c r="A1133" t="s">
        <v>2549</v>
      </c>
      <c r="B1133" t="s">
        <v>837</v>
      </c>
      <c r="C1133">
        <v>29</v>
      </c>
      <c r="D1133">
        <v>29.05</v>
      </c>
      <c r="E1133">
        <v>27.75</v>
      </c>
      <c r="F1133">
        <v>28.25</v>
      </c>
      <c r="G1133">
        <v>28.6</v>
      </c>
      <c r="H1133">
        <v>28.5</v>
      </c>
      <c r="I1133">
        <v>8996</v>
      </c>
      <c r="J1133">
        <v>255389.75</v>
      </c>
      <c r="K1133" s="3">
        <v>43770</v>
      </c>
      <c r="L1133">
        <v>487</v>
      </c>
      <c r="M1133" t="s">
        <v>2550</v>
      </c>
      <c r="N1133"/>
    </row>
    <row r="1134" spans="1:14">
      <c r="A1134" t="s">
        <v>2551</v>
      </c>
      <c r="B1134" t="s">
        <v>856</v>
      </c>
      <c r="C1134">
        <v>21</v>
      </c>
      <c r="D1134">
        <v>22.45</v>
      </c>
      <c r="E1134">
        <v>20.6</v>
      </c>
      <c r="F1134">
        <v>22.45</v>
      </c>
      <c r="G1134">
        <v>22.45</v>
      </c>
      <c r="H1134">
        <v>21.5</v>
      </c>
      <c r="I1134">
        <v>4867</v>
      </c>
      <c r="J1134">
        <v>101690.4</v>
      </c>
      <c r="K1134" s="3">
        <v>43770</v>
      </c>
      <c r="L1134">
        <v>31</v>
      </c>
      <c r="M1134" t="s">
        <v>2552</v>
      </c>
      <c r="N1134"/>
    </row>
    <row r="1135" spans="1:14">
      <c r="A1135" t="s">
        <v>2553</v>
      </c>
      <c r="B1135" t="s">
        <v>837</v>
      </c>
      <c r="C1135">
        <v>42</v>
      </c>
      <c r="D1135">
        <v>44.7</v>
      </c>
      <c r="E1135">
        <v>42</v>
      </c>
      <c r="F1135">
        <v>42.7</v>
      </c>
      <c r="G1135">
        <v>42.95</v>
      </c>
      <c r="H1135">
        <v>42.2</v>
      </c>
      <c r="I1135">
        <v>35163</v>
      </c>
      <c r="J1135">
        <v>1520581.1</v>
      </c>
      <c r="K1135" s="3">
        <v>43770</v>
      </c>
      <c r="L1135">
        <v>379</v>
      </c>
      <c r="M1135" t="s">
        <v>2554</v>
      </c>
      <c r="N1135"/>
    </row>
    <row r="1136" spans="1:14">
      <c r="A1136" t="s">
        <v>3524</v>
      </c>
      <c r="B1136" t="s">
        <v>856</v>
      </c>
      <c r="C1136">
        <v>137.4</v>
      </c>
      <c r="D1136">
        <v>144</v>
      </c>
      <c r="E1136">
        <v>130.6</v>
      </c>
      <c r="F1136">
        <v>139.19999999999999</v>
      </c>
      <c r="G1136">
        <v>139.19999999999999</v>
      </c>
      <c r="H1136">
        <v>137.44999999999999</v>
      </c>
      <c r="I1136">
        <v>434</v>
      </c>
      <c r="J1136">
        <v>59284.3</v>
      </c>
      <c r="K1136" s="3">
        <v>43770</v>
      </c>
      <c r="L1136">
        <v>20</v>
      </c>
      <c r="M1136" t="s">
        <v>3525</v>
      </c>
      <c r="N1136"/>
    </row>
    <row r="1137" spans="1:14">
      <c r="A1137" t="s">
        <v>2555</v>
      </c>
      <c r="B1137" t="s">
        <v>837</v>
      </c>
      <c r="C1137">
        <v>174.75</v>
      </c>
      <c r="D1137">
        <v>181</v>
      </c>
      <c r="E1137">
        <v>173</v>
      </c>
      <c r="F1137">
        <v>177.35</v>
      </c>
      <c r="G1137">
        <v>175.7</v>
      </c>
      <c r="H1137">
        <v>172.95</v>
      </c>
      <c r="I1137">
        <v>2387</v>
      </c>
      <c r="J1137">
        <v>422146.8</v>
      </c>
      <c r="K1137" s="3">
        <v>43770</v>
      </c>
      <c r="L1137">
        <v>118</v>
      </c>
      <c r="M1137" t="s">
        <v>2556</v>
      </c>
      <c r="N1137"/>
    </row>
    <row r="1138" spans="1:14">
      <c r="A1138" t="s">
        <v>165</v>
      </c>
      <c r="B1138" t="s">
        <v>837</v>
      </c>
      <c r="C1138">
        <v>65.599999999999994</v>
      </c>
      <c r="D1138">
        <v>67.75</v>
      </c>
      <c r="E1138">
        <v>65.099999999999994</v>
      </c>
      <c r="F1138">
        <v>67.150000000000006</v>
      </c>
      <c r="G1138">
        <v>67.3</v>
      </c>
      <c r="H1138">
        <v>65.349999999999994</v>
      </c>
      <c r="I1138">
        <v>29095991</v>
      </c>
      <c r="J1138">
        <v>1946858206.9000001</v>
      </c>
      <c r="K1138" s="3">
        <v>43770</v>
      </c>
      <c r="L1138">
        <v>61863</v>
      </c>
      <c r="M1138" t="s">
        <v>2557</v>
      </c>
      <c r="N1138"/>
    </row>
    <row r="1139" spans="1:14">
      <c r="A1139" t="s">
        <v>2558</v>
      </c>
      <c r="B1139" t="s">
        <v>837</v>
      </c>
      <c r="C1139">
        <v>28.55</v>
      </c>
      <c r="D1139">
        <v>29.65</v>
      </c>
      <c r="E1139">
        <v>28.5</v>
      </c>
      <c r="F1139">
        <v>29.45</v>
      </c>
      <c r="G1139">
        <v>29.65</v>
      </c>
      <c r="H1139">
        <v>28.5</v>
      </c>
      <c r="I1139">
        <v>225594</v>
      </c>
      <c r="J1139">
        <v>6593578.9000000004</v>
      </c>
      <c r="K1139" s="3">
        <v>43770</v>
      </c>
      <c r="L1139">
        <v>1047</v>
      </c>
      <c r="M1139" t="s">
        <v>2559</v>
      </c>
      <c r="N1139"/>
    </row>
    <row r="1140" spans="1:14">
      <c r="A1140" t="s">
        <v>278</v>
      </c>
      <c r="B1140" t="s">
        <v>837</v>
      </c>
      <c r="C1140">
        <v>534.9</v>
      </c>
      <c r="D1140">
        <v>553.95000000000005</v>
      </c>
      <c r="E1140">
        <v>529</v>
      </c>
      <c r="F1140">
        <v>535.79999999999995</v>
      </c>
      <c r="G1140">
        <v>536.79999999999995</v>
      </c>
      <c r="H1140">
        <v>536.35</v>
      </c>
      <c r="I1140">
        <v>733015</v>
      </c>
      <c r="J1140">
        <v>396339026.89999998</v>
      </c>
      <c r="K1140" s="3">
        <v>43770</v>
      </c>
      <c r="L1140">
        <v>19243</v>
      </c>
      <c r="M1140" t="s">
        <v>2560</v>
      </c>
      <c r="N1140"/>
    </row>
    <row r="1141" spans="1:14">
      <c r="A1141" t="s">
        <v>2561</v>
      </c>
      <c r="B1141" t="s">
        <v>837</v>
      </c>
      <c r="C1141">
        <v>14.95</v>
      </c>
      <c r="D1141">
        <v>14.95</v>
      </c>
      <c r="E1141">
        <v>13.35</v>
      </c>
      <c r="F1141">
        <v>14</v>
      </c>
      <c r="G1141">
        <v>14.5</v>
      </c>
      <c r="H1141">
        <v>14.6</v>
      </c>
      <c r="I1141">
        <v>3481</v>
      </c>
      <c r="J1141">
        <v>48049.85</v>
      </c>
      <c r="K1141" s="3">
        <v>43770</v>
      </c>
      <c r="L1141">
        <v>58</v>
      </c>
      <c r="M1141" t="s">
        <v>2562</v>
      </c>
      <c r="N1141"/>
    </row>
    <row r="1142" spans="1:14">
      <c r="A1142" t="s">
        <v>496</v>
      </c>
      <c r="B1142" t="s">
        <v>837</v>
      </c>
      <c r="C1142">
        <v>168.05</v>
      </c>
      <c r="D1142">
        <v>174.45</v>
      </c>
      <c r="E1142">
        <v>165</v>
      </c>
      <c r="F1142">
        <v>172</v>
      </c>
      <c r="G1142">
        <v>172</v>
      </c>
      <c r="H1142">
        <v>170.05</v>
      </c>
      <c r="I1142">
        <v>495773</v>
      </c>
      <c r="J1142">
        <v>83630164.5</v>
      </c>
      <c r="K1142" s="3">
        <v>43770</v>
      </c>
      <c r="L1142">
        <v>12390</v>
      </c>
      <c r="M1142" t="s">
        <v>2563</v>
      </c>
      <c r="N1142"/>
    </row>
    <row r="1143" spans="1:14">
      <c r="A1143" t="s">
        <v>3499</v>
      </c>
      <c r="B1143" t="s">
        <v>856</v>
      </c>
      <c r="C1143">
        <v>359</v>
      </c>
      <c r="D1143">
        <v>378</v>
      </c>
      <c r="E1143">
        <v>343.05</v>
      </c>
      <c r="F1143">
        <v>378</v>
      </c>
      <c r="G1143">
        <v>378</v>
      </c>
      <c r="H1143">
        <v>360</v>
      </c>
      <c r="I1143">
        <v>677</v>
      </c>
      <c r="J1143">
        <v>254328.3</v>
      </c>
      <c r="K1143" s="3">
        <v>43770</v>
      </c>
      <c r="L1143">
        <v>28</v>
      </c>
      <c r="M1143" t="s">
        <v>3500</v>
      </c>
      <c r="N1143"/>
    </row>
    <row r="1144" spans="1:14">
      <c r="A1144" t="s">
        <v>2564</v>
      </c>
      <c r="B1144" t="s">
        <v>837</v>
      </c>
      <c r="C1144">
        <v>171.1</v>
      </c>
      <c r="D1144">
        <v>175</v>
      </c>
      <c r="E1144">
        <v>170</v>
      </c>
      <c r="F1144">
        <v>170</v>
      </c>
      <c r="G1144">
        <v>170</v>
      </c>
      <c r="H1144">
        <v>171.35</v>
      </c>
      <c r="I1144">
        <v>1276</v>
      </c>
      <c r="J1144">
        <v>218478.2</v>
      </c>
      <c r="K1144" s="3">
        <v>43770</v>
      </c>
      <c r="L1144">
        <v>74</v>
      </c>
      <c r="M1144" t="s">
        <v>2565</v>
      </c>
      <c r="N1144"/>
    </row>
    <row r="1145" spans="1:14">
      <c r="A1145" t="s">
        <v>2566</v>
      </c>
      <c r="B1145" t="s">
        <v>837</v>
      </c>
      <c r="C1145">
        <v>170.75</v>
      </c>
      <c r="D1145">
        <v>174.8</v>
      </c>
      <c r="E1145">
        <v>168.05</v>
      </c>
      <c r="F1145">
        <v>170</v>
      </c>
      <c r="G1145">
        <v>169</v>
      </c>
      <c r="H1145">
        <v>170.75</v>
      </c>
      <c r="I1145">
        <v>15448</v>
      </c>
      <c r="J1145">
        <v>2642855.65</v>
      </c>
      <c r="K1145" s="3">
        <v>43770</v>
      </c>
      <c r="L1145">
        <v>465</v>
      </c>
      <c r="M1145" t="s">
        <v>2567</v>
      </c>
      <c r="N1145"/>
    </row>
    <row r="1146" spans="1:14">
      <c r="A1146" t="s">
        <v>502</v>
      </c>
      <c r="B1146" t="s">
        <v>837</v>
      </c>
      <c r="C1146">
        <v>857.65</v>
      </c>
      <c r="D1146">
        <v>875</v>
      </c>
      <c r="E1146">
        <v>847.4</v>
      </c>
      <c r="F1146">
        <v>854.9</v>
      </c>
      <c r="G1146">
        <v>853.25</v>
      </c>
      <c r="H1146">
        <v>855.5</v>
      </c>
      <c r="I1146">
        <v>156889</v>
      </c>
      <c r="J1146">
        <v>134795052.05000001</v>
      </c>
      <c r="K1146" s="3">
        <v>43770</v>
      </c>
      <c r="L1146">
        <v>11854</v>
      </c>
      <c r="M1146" t="s">
        <v>2568</v>
      </c>
      <c r="N1146"/>
    </row>
    <row r="1147" spans="1:14">
      <c r="A1147" t="s">
        <v>2569</v>
      </c>
      <c r="B1147" t="s">
        <v>837</v>
      </c>
      <c r="C1147">
        <v>207</v>
      </c>
      <c r="D1147">
        <v>207</v>
      </c>
      <c r="E1147">
        <v>201.35</v>
      </c>
      <c r="F1147">
        <v>206.7</v>
      </c>
      <c r="G1147">
        <v>206.25</v>
      </c>
      <c r="H1147">
        <v>205.7</v>
      </c>
      <c r="I1147">
        <v>10227</v>
      </c>
      <c r="J1147">
        <v>2103272.2000000002</v>
      </c>
      <c r="K1147" s="3">
        <v>43770</v>
      </c>
      <c r="L1147">
        <v>376</v>
      </c>
      <c r="M1147" t="s">
        <v>2570</v>
      </c>
      <c r="N1147"/>
    </row>
    <row r="1148" spans="1:14">
      <c r="A1148" t="s">
        <v>2571</v>
      </c>
      <c r="B1148" t="s">
        <v>837</v>
      </c>
      <c r="C1148">
        <v>493.3</v>
      </c>
      <c r="D1148">
        <v>503.75</v>
      </c>
      <c r="E1148">
        <v>493.15</v>
      </c>
      <c r="F1148">
        <v>497.85</v>
      </c>
      <c r="G1148">
        <v>500</v>
      </c>
      <c r="H1148">
        <v>489.15</v>
      </c>
      <c r="I1148">
        <v>35988</v>
      </c>
      <c r="J1148">
        <v>17940432.199999999</v>
      </c>
      <c r="K1148" s="3">
        <v>43770</v>
      </c>
      <c r="L1148">
        <v>1688</v>
      </c>
      <c r="M1148" t="s">
        <v>2572</v>
      </c>
      <c r="N1148"/>
    </row>
    <row r="1149" spans="1:14">
      <c r="A1149" t="s">
        <v>3599</v>
      </c>
      <c r="B1149" t="s">
        <v>837</v>
      </c>
      <c r="C1149">
        <v>115.5</v>
      </c>
      <c r="D1149">
        <v>128.9</v>
      </c>
      <c r="E1149">
        <v>112.05</v>
      </c>
      <c r="F1149">
        <v>121</v>
      </c>
      <c r="G1149">
        <v>121</v>
      </c>
      <c r="H1149">
        <v>114.75</v>
      </c>
      <c r="I1149">
        <v>15052</v>
      </c>
      <c r="J1149">
        <v>1841065.95</v>
      </c>
      <c r="K1149" s="3">
        <v>43770</v>
      </c>
      <c r="L1149">
        <v>247</v>
      </c>
      <c r="M1149" t="s">
        <v>3600</v>
      </c>
      <c r="N1149"/>
    </row>
    <row r="1150" spans="1:14">
      <c r="A1150" t="s">
        <v>166</v>
      </c>
      <c r="B1150" t="s">
        <v>837</v>
      </c>
      <c r="C1150">
        <v>198.45</v>
      </c>
      <c r="D1150">
        <v>198.85</v>
      </c>
      <c r="E1150">
        <v>196.75</v>
      </c>
      <c r="F1150">
        <v>197.3</v>
      </c>
      <c r="G1150">
        <v>197.85</v>
      </c>
      <c r="H1150">
        <v>198.35</v>
      </c>
      <c r="I1150">
        <v>4952073</v>
      </c>
      <c r="J1150">
        <v>978787741.29999995</v>
      </c>
      <c r="K1150" s="3">
        <v>43770</v>
      </c>
      <c r="L1150">
        <v>57382</v>
      </c>
      <c r="M1150" t="s">
        <v>2573</v>
      </c>
      <c r="N1150"/>
    </row>
    <row r="1151" spans="1:14">
      <c r="A1151" t="s">
        <v>2574</v>
      </c>
      <c r="B1151" t="s">
        <v>837</v>
      </c>
      <c r="C1151">
        <v>695.85</v>
      </c>
      <c r="D1151">
        <v>723.7</v>
      </c>
      <c r="E1151">
        <v>690</v>
      </c>
      <c r="F1151">
        <v>694.3</v>
      </c>
      <c r="G1151">
        <v>690.2</v>
      </c>
      <c r="H1151">
        <v>709.8</v>
      </c>
      <c r="I1151">
        <v>4535</v>
      </c>
      <c r="J1151">
        <v>3194086.1</v>
      </c>
      <c r="K1151" s="3">
        <v>43770</v>
      </c>
      <c r="L1151">
        <v>573</v>
      </c>
      <c r="M1151" t="s">
        <v>2575</v>
      </c>
      <c r="N1151"/>
    </row>
    <row r="1152" spans="1:14">
      <c r="A1152" t="s">
        <v>2576</v>
      </c>
      <c r="B1152" t="s">
        <v>837</v>
      </c>
      <c r="C1152">
        <v>187.4</v>
      </c>
      <c r="D1152">
        <v>191</v>
      </c>
      <c r="E1152">
        <v>185</v>
      </c>
      <c r="F1152">
        <v>189.55</v>
      </c>
      <c r="G1152">
        <v>189.6</v>
      </c>
      <c r="H1152">
        <v>186.05</v>
      </c>
      <c r="I1152">
        <v>9947</v>
      </c>
      <c r="J1152">
        <v>1863399</v>
      </c>
      <c r="K1152" s="3">
        <v>43770</v>
      </c>
      <c r="L1152">
        <v>285</v>
      </c>
      <c r="M1152" t="s">
        <v>2577</v>
      </c>
      <c r="N1152"/>
    </row>
    <row r="1153" spans="1:14">
      <c r="A1153" t="s">
        <v>2578</v>
      </c>
      <c r="B1153" t="s">
        <v>837</v>
      </c>
      <c r="C1153">
        <v>72.900000000000006</v>
      </c>
      <c r="D1153">
        <v>78.2</v>
      </c>
      <c r="E1153">
        <v>71.25</v>
      </c>
      <c r="F1153">
        <v>78.2</v>
      </c>
      <c r="G1153">
        <v>78.2</v>
      </c>
      <c r="H1153">
        <v>71.099999999999994</v>
      </c>
      <c r="I1153">
        <v>65843</v>
      </c>
      <c r="J1153">
        <v>5007426.5</v>
      </c>
      <c r="K1153" s="3">
        <v>43770</v>
      </c>
      <c r="L1153">
        <v>897</v>
      </c>
      <c r="M1153" t="s">
        <v>2579</v>
      </c>
      <c r="N1153"/>
    </row>
    <row r="1154" spans="1:14">
      <c r="A1154" t="s">
        <v>2580</v>
      </c>
      <c r="B1154" t="s">
        <v>837</v>
      </c>
      <c r="C1154">
        <v>84.65</v>
      </c>
      <c r="D1154">
        <v>86.7</v>
      </c>
      <c r="E1154">
        <v>84.4</v>
      </c>
      <c r="F1154">
        <v>85.95</v>
      </c>
      <c r="G1154">
        <v>85.95</v>
      </c>
      <c r="H1154">
        <v>84.35</v>
      </c>
      <c r="I1154">
        <v>37604</v>
      </c>
      <c r="J1154">
        <v>3205510.75</v>
      </c>
      <c r="K1154" s="3">
        <v>43770</v>
      </c>
      <c r="L1154">
        <v>306</v>
      </c>
      <c r="M1154" t="s">
        <v>2581</v>
      </c>
      <c r="N1154"/>
    </row>
    <row r="1155" spans="1:14">
      <c r="A1155" t="s">
        <v>3455</v>
      </c>
      <c r="B1155" t="s">
        <v>856</v>
      </c>
      <c r="C1155">
        <v>0.7</v>
      </c>
      <c r="D1155">
        <v>0.7</v>
      </c>
      <c r="E1155">
        <v>0.6</v>
      </c>
      <c r="F1155">
        <v>0.6</v>
      </c>
      <c r="G1155">
        <v>0.6</v>
      </c>
      <c r="H1155">
        <v>0.65</v>
      </c>
      <c r="I1155">
        <v>11202</v>
      </c>
      <c r="J1155">
        <v>6821.45</v>
      </c>
      <c r="K1155" s="3">
        <v>43770</v>
      </c>
      <c r="L1155">
        <v>7</v>
      </c>
      <c r="M1155" t="s">
        <v>3456</v>
      </c>
      <c r="N1155"/>
    </row>
    <row r="1156" spans="1:14">
      <c r="A1156" t="s">
        <v>3471</v>
      </c>
      <c r="B1156" t="s">
        <v>837</v>
      </c>
      <c r="C1156">
        <v>6.8</v>
      </c>
      <c r="D1156">
        <v>7.25</v>
      </c>
      <c r="E1156">
        <v>6.6</v>
      </c>
      <c r="F1156">
        <v>6.75</v>
      </c>
      <c r="G1156">
        <v>6.75</v>
      </c>
      <c r="H1156">
        <v>6.8</v>
      </c>
      <c r="I1156">
        <v>4401</v>
      </c>
      <c r="J1156">
        <v>30141.95</v>
      </c>
      <c r="K1156" s="3">
        <v>43770</v>
      </c>
      <c r="L1156">
        <v>25</v>
      </c>
      <c r="M1156" t="s">
        <v>3472</v>
      </c>
      <c r="N1156"/>
    </row>
    <row r="1157" spans="1:14">
      <c r="A1157" t="s">
        <v>503</v>
      </c>
      <c r="B1157" t="s">
        <v>837</v>
      </c>
      <c r="C1157">
        <v>115.25</v>
      </c>
      <c r="D1157">
        <v>116.6</v>
      </c>
      <c r="E1157">
        <v>113.05</v>
      </c>
      <c r="F1157">
        <v>113.4</v>
      </c>
      <c r="G1157">
        <v>113.1</v>
      </c>
      <c r="H1157">
        <v>114.85</v>
      </c>
      <c r="I1157">
        <v>1164731</v>
      </c>
      <c r="J1157">
        <v>133175331.34999999</v>
      </c>
      <c r="K1157" s="3">
        <v>43770</v>
      </c>
      <c r="L1157">
        <v>8619</v>
      </c>
      <c r="M1157" t="s">
        <v>2582</v>
      </c>
      <c r="N1157"/>
    </row>
    <row r="1158" spans="1:14">
      <c r="A1158" t="s">
        <v>2583</v>
      </c>
      <c r="B1158" t="s">
        <v>837</v>
      </c>
      <c r="C1158">
        <v>52</v>
      </c>
      <c r="D1158">
        <v>59</v>
      </c>
      <c r="E1158">
        <v>52</v>
      </c>
      <c r="F1158">
        <v>53.7</v>
      </c>
      <c r="G1158">
        <v>54.45</v>
      </c>
      <c r="H1158">
        <v>50.95</v>
      </c>
      <c r="I1158">
        <v>1164677</v>
      </c>
      <c r="J1158">
        <v>63627564.700000003</v>
      </c>
      <c r="K1158" s="3">
        <v>43770</v>
      </c>
      <c r="L1158">
        <v>6779</v>
      </c>
      <c r="M1158" t="s">
        <v>2584</v>
      </c>
      <c r="N1158"/>
    </row>
    <row r="1159" spans="1:14">
      <c r="A1159" t="s">
        <v>3601</v>
      </c>
      <c r="B1159" t="s">
        <v>837</v>
      </c>
      <c r="C1159">
        <v>0.2</v>
      </c>
      <c r="D1159">
        <v>0.2</v>
      </c>
      <c r="E1159">
        <v>0.2</v>
      </c>
      <c r="F1159">
        <v>0.2</v>
      </c>
      <c r="G1159">
        <v>0.2</v>
      </c>
      <c r="H1159">
        <v>0.2</v>
      </c>
      <c r="I1159">
        <v>10358</v>
      </c>
      <c r="J1159">
        <v>2071.6</v>
      </c>
      <c r="K1159" s="3">
        <v>43770</v>
      </c>
      <c r="L1159">
        <v>8</v>
      </c>
      <c r="M1159" t="s">
        <v>3602</v>
      </c>
      <c r="N1159"/>
    </row>
    <row r="1160" spans="1:14">
      <c r="A1160" t="s">
        <v>2585</v>
      </c>
      <c r="B1160" t="s">
        <v>856</v>
      </c>
      <c r="C1160">
        <v>68.900000000000006</v>
      </c>
      <c r="D1160">
        <v>68.900000000000006</v>
      </c>
      <c r="E1160">
        <v>64</v>
      </c>
      <c r="F1160">
        <v>64.75</v>
      </c>
      <c r="G1160">
        <v>64.150000000000006</v>
      </c>
      <c r="H1160">
        <v>66.75</v>
      </c>
      <c r="I1160">
        <v>5613</v>
      </c>
      <c r="J1160">
        <v>366314.3</v>
      </c>
      <c r="K1160" s="3">
        <v>43770</v>
      </c>
      <c r="L1160">
        <v>49</v>
      </c>
      <c r="M1160" t="s">
        <v>2586</v>
      </c>
      <c r="N1160"/>
    </row>
    <row r="1161" spans="1:14">
      <c r="A1161" t="s">
        <v>807</v>
      </c>
      <c r="B1161" t="s">
        <v>837</v>
      </c>
      <c r="C1161">
        <v>32.1</v>
      </c>
      <c r="D1161">
        <v>33.75</v>
      </c>
      <c r="E1161">
        <v>32</v>
      </c>
      <c r="F1161">
        <v>32.700000000000003</v>
      </c>
      <c r="G1161">
        <v>32.75</v>
      </c>
      <c r="H1161">
        <v>32.1</v>
      </c>
      <c r="I1161">
        <v>51302</v>
      </c>
      <c r="J1161">
        <v>1691185.3</v>
      </c>
      <c r="K1161" s="3">
        <v>43770</v>
      </c>
      <c r="L1161">
        <v>616</v>
      </c>
      <c r="M1161" t="s">
        <v>2587</v>
      </c>
      <c r="N1161"/>
    </row>
    <row r="1162" spans="1:14">
      <c r="A1162" t="s">
        <v>2588</v>
      </c>
      <c r="B1162" t="s">
        <v>837</v>
      </c>
      <c r="C1162">
        <v>30.9</v>
      </c>
      <c r="D1162">
        <v>30.9</v>
      </c>
      <c r="E1162">
        <v>25.65</v>
      </c>
      <c r="F1162">
        <v>29.6</v>
      </c>
      <c r="G1162">
        <v>29.7</v>
      </c>
      <c r="H1162">
        <v>25.75</v>
      </c>
      <c r="I1162">
        <v>2740</v>
      </c>
      <c r="J1162">
        <v>80428.149999999994</v>
      </c>
      <c r="K1162" s="3">
        <v>43770</v>
      </c>
      <c r="L1162">
        <v>77</v>
      </c>
      <c r="M1162" t="s">
        <v>2589</v>
      </c>
      <c r="N1162"/>
    </row>
    <row r="1163" spans="1:14">
      <c r="A1163" t="s">
        <v>2590</v>
      </c>
      <c r="B1163" t="s">
        <v>837</v>
      </c>
      <c r="C1163">
        <v>188</v>
      </c>
      <c r="D1163">
        <v>191.85</v>
      </c>
      <c r="E1163">
        <v>185.1</v>
      </c>
      <c r="F1163">
        <v>189.9</v>
      </c>
      <c r="G1163">
        <v>189</v>
      </c>
      <c r="H1163">
        <v>187.1</v>
      </c>
      <c r="I1163">
        <v>9297</v>
      </c>
      <c r="J1163">
        <v>1746989.55</v>
      </c>
      <c r="K1163" s="3">
        <v>43770</v>
      </c>
      <c r="L1163">
        <v>449</v>
      </c>
      <c r="M1163" t="s">
        <v>2591</v>
      </c>
      <c r="N1163"/>
    </row>
    <row r="1164" spans="1:14">
      <c r="A1164" t="s">
        <v>2592</v>
      </c>
      <c r="B1164" t="s">
        <v>837</v>
      </c>
      <c r="C1164">
        <v>170.4</v>
      </c>
      <c r="D1164">
        <v>170.7</v>
      </c>
      <c r="E1164">
        <v>168</v>
      </c>
      <c r="F1164">
        <v>169.8</v>
      </c>
      <c r="G1164">
        <v>168.45</v>
      </c>
      <c r="H1164">
        <v>168.35</v>
      </c>
      <c r="I1164">
        <v>2889</v>
      </c>
      <c r="J1164">
        <v>489778</v>
      </c>
      <c r="K1164" s="3">
        <v>43770</v>
      </c>
      <c r="L1164">
        <v>112</v>
      </c>
      <c r="M1164" t="s">
        <v>2593</v>
      </c>
      <c r="N1164"/>
    </row>
    <row r="1165" spans="1:14">
      <c r="A1165" t="s">
        <v>3660</v>
      </c>
      <c r="B1165" t="s">
        <v>856</v>
      </c>
      <c r="C1165">
        <v>2.5</v>
      </c>
      <c r="D1165">
        <v>2.5</v>
      </c>
      <c r="E1165">
        <v>2.5</v>
      </c>
      <c r="F1165">
        <v>2.5</v>
      </c>
      <c r="G1165">
        <v>2.5</v>
      </c>
      <c r="H1165">
        <v>2.6</v>
      </c>
      <c r="I1165">
        <v>30</v>
      </c>
      <c r="J1165">
        <v>75</v>
      </c>
      <c r="K1165" s="3">
        <v>43770</v>
      </c>
      <c r="L1165">
        <v>1</v>
      </c>
      <c r="M1165" t="s">
        <v>3661</v>
      </c>
      <c r="N1165"/>
    </row>
    <row r="1166" spans="1:14">
      <c r="A1166" t="s">
        <v>2594</v>
      </c>
      <c r="B1166" t="s">
        <v>837</v>
      </c>
      <c r="C1166">
        <v>18.600000000000001</v>
      </c>
      <c r="D1166">
        <v>19</v>
      </c>
      <c r="E1166">
        <v>18.2</v>
      </c>
      <c r="F1166">
        <v>18.55</v>
      </c>
      <c r="G1166">
        <v>18.55</v>
      </c>
      <c r="H1166">
        <v>19.399999999999999</v>
      </c>
      <c r="I1166">
        <v>296</v>
      </c>
      <c r="J1166">
        <v>5572.4</v>
      </c>
      <c r="K1166" s="3">
        <v>43770</v>
      </c>
      <c r="L1166">
        <v>16</v>
      </c>
      <c r="M1166" t="s">
        <v>2595</v>
      </c>
      <c r="N1166"/>
    </row>
    <row r="1167" spans="1:14">
      <c r="A1167" t="s">
        <v>2596</v>
      </c>
      <c r="B1167" t="s">
        <v>837</v>
      </c>
      <c r="C1167">
        <v>20.65</v>
      </c>
      <c r="D1167">
        <v>21.9</v>
      </c>
      <c r="E1167">
        <v>20.65</v>
      </c>
      <c r="F1167">
        <v>21.05</v>
      </c>
      <c r="G1167">
        <v>21.25</v>
      </c>
      <c r="H1167">
        <v>21</v>
      </c>
      <c r="I1167">
        <v>13692</v>
      </c>
      <c r="J1167">
        <v>288465.8</v>
      </c>
      <c r="K1167" s="3">
        <v>43770</v>
      </c>
      <c r="L1167">
        <v>132</v>
      </c>
      <c r="M1167" t="s">
        <v>2597</v>
      </c>
      <c r="N1167"/>
    </row>
    <row r="1168" spans="1:14">
      <c r="A1168" t="s">
        <v>280</v>
      </c>
      <c r="B1168" t="s">
        <v>837</v>
      </c>
      <c r="C1168">
        <v>302.2</v>
      </c>
      <c r="D1168">
        <v>314.7</v>
      </c>
      <c r="E1168">
        <v>301.25</v>
      </c>
      <c r="F1168">
        <v>305.8</v>
      </c>
      <c r="G1168">
        <v>306.7</v>
      </c>
      <c r="H1168">
        <v>302.2</v>
      </c>
      <c r="I1168">
        <v>169709</v>
      </c>
      <c r="J1168">
        <v>52390562.75</v>
      </c>
      <c r="K1168" s="3">
        <v>43770</v>
      </c>
      <c r="L1168">
        <v>8340</v>
      </c>
      <c r="M1168" t="s">
        <v>2598</v>
      </c>
      <c r="N1168"/>
    </row>
    <row r="1169" spans="1:14" hidden="1">
      <c r="A1169" t="s">
        <v>2599</v>
      </c>
      <c r="B1169" t="s">
        <v>837</v>
      </c>
      <c r="C1169">
        <v>35.549999999999997</v>
      </c>
      <c r="D1169">
        <v>35.700000000000003</v>
      </c>
      <c r="E1169">
        <v>34.049999999999997</v>
      </c>
      <c r="F1169">
        <v>34.4</v>
      </c>
      <c r="G1169">
        <v>34.299999999999997</v>
      </c>
      <c r="H1169">
        <v>35.75</v>
      </c>
      <c r="I1169">
        <v>85054</v>
      </c>
      <c r="J1169">
        <v>2973499.4</v>
      </c>
      <c r="K1169" s="3">
        <v>43770</v>
      </c>
      <c r="L1169">
        <v>740</v>
      </c>
      <c r="M1169" t="s">
        <v>2600</v>
      </c>
      <c r="N1169"/>
    </row>
    <row r="1170" spans="1:14" hidden="1">
      <c r="A1170" t="s">
        <v>2601</v>
      </c>
      <c r="B1170" t="s">
        <v>837</v>
      </c>
      <c r="C1170">
        <v>47.65</v>
      </c>
      <c r="D1170">
        <v>50.75</v>
      </c>
      <c r="E1170">
        <v>45.45</v>
      </c>
      <c r="F1170">
        <v>48.65</v>
      </c>
      <c r="G1170">
        <v>49.6</v>
      </c>
      <c r="H1170">
        <v>48.05</v>
      </c>
      <c r="I1170">
        <v>174766</v>
      </c>
      <c r="J1170">
        <v>8368450.5499999998</v>
      </c>
      <c r="K1170" s="3">
        <v>43770</v>
      </c>
      <c r="L1170">
        <v>1433</v>
      </c>
      <c r="M1170" t="s">
        <v>2602</v>
      </c>
      <c r="N1170"/>
    </row>
    <row r="1171" spans="1:14" hidden="1">
      <c r="A1171" t="s">
        <v>3603</v>
      </c>
      <c r="B1171" t="s">
        <v>856</v>
      </c>
      <c r="C1171">
        <v>0.25</v>
      </c>
      <c r="D1171">
        <v>0.3</v>
      </c>
      <c r="E1171">
        <v>0.25</v>
      </c>
      <c r="F1171">
        <v>0.3</v>
      </c>
      <c r="G1171">
        <v>0.3</v>
      </c>
      <c r="H1171">
        <v>0.3</v>
      </c>
      <c r="I1171">
        <v>36990</v>
      </c>
      <c r="J1171">
        <v>9865.15</v>
      </c>
      <c r="K1171" s="3">
        <v>43770</v>
      </c>
      <c r="L1171">
        <v>32</v>
      </c>
      <c r="M1171" t="s">
        <v>3604</v>
      </c>
      <c r="N1171"/>
    </row>
    <row r="1172" spans="1:14" hidden="1">
      <c r="A1172" t="s">
        <v>2603</v>
      </c>
      <c r="B1172" t="s">
        <v>856</v>
      </c>
      <c r="C1172">
        <v>1.05</v>
      </c>
      <c r="D1172">
        <v>1.05</v>
      </c>
      <c r="E1172">
        <v>1.05</v>
      </c>
      <c r="F1172">
        <v>1.05</v>
      </c>
      <c r="G1172">
        <v>1.05</v>
      </c>
      <c r="H1172">
        <v>1.1000000000000001</v>
      </c>
      <c r="I1172">
        <v>59003</v>
      </c>
      <c r="J1172">
        <v>61953.15</v>
      </c>
      <c r="K1172" s="3">
        <v>43770</v>
      </c>
      <c r="L1172">
        <v>42</v>
      </c>
      <c r="M1172" t="s">
        <v>2604</v>
      </c>
      <c r="N1172"/>
    </row>
    <row r="1173" spans="1:14" hidden="1">
      <c r="A1173" t="s">
        <v>2605</v>
      </c>
      <c r="B1173" t="s">
        <v>837</v>
      </c>
      <c r="C1173">
        <v>21.8</v>
      </c>
      <c r="D1173">
        <v>21.8</v>
      </c>
      <c r="E1173">
        <v>21</v>
      </c>
      <c r="F1173">
        <v>21.35</v>
      </c>
      <c r="G1173">
        <v>21.35</v>
      </c>
      <c r="H1173">
        <v>20.9</v>
      </c>
      <c r="I1173">
        <v>53846</v>
      </c>
      <c r="J1173">
        <v>1156928.2</v>
      </c>
      <c r="K1173" s="3">
        <v>43770</v>
      </c>
      <c r="L1173">
        <v>189</v>
      </c>
      <c r="M1173" t="s">
        <v>2606</v>
      </c>
      <c r="N1173"/>
    </row>
    <row r="1174" spans="1:14" hidden="1">
      <c r="A1174" t="s">
        <v>504</v>
      </c>
      <c r="B1174" t="s">
        <v>837</v>
      </c>
      <c r="C1174">
        <v>80</v>
      </c>
      <c r="D1174">
        <v>83.7</v>
      </c>
      <c r="E1174">
        <v>78.400000000000006</v>
      </c>
      <c r="F1174">
        <v>83.05</v>
      </c>
      <c r="G1174">
        <v>83.15</v>
      </c>
      <c r="H1174">
        <v>79</v>
      </c>
      <c r="I1174">
        <v>243622</v>
      </c>
      <c r="J1174">
        <v>19831558.800000001</v>
      </c>
      <c r="K1174" s="3">
        <v>43770</v>
      </c>
      <c r="L1174">
        <v>2076</v>
      </c>
      <c r="M1174" t="s">
        <v>2607</v>
      </c>
      <c r="N1174"/>
    </row>
    <row r="1175" spans="1:14" hidden="1">
      <c r="A1175" t="s">
        <v>2608</v>
      </c>
      <c r="B1175" t="s">
        <v>837</v>
      </c>
      <c r="C1175">
        <v>20.350000000000001</v>
      </c>
      <c r="D1175">
        <v>21.4</v>
      </c>
      <c r="E1175">
        <v>20.3</v>
      </c>
      <c r="F1175">
        <v>20.65</v>
      </c>
      <c r="G1175">
        <v>20.65</v>
      </c>
      <c r="H1175">
        <v>20.6</v>
      </c>
      <c r="I1175">
        <v>131999</v>
      </c>
      <c r="J1175">
        <v>2765950.45</v>
      </c>
      <c r="K1175" s="3">
        <v>43770</v>
      </c>
      <c r="L1175">
        <v>669</v>
      </c>
      <c r="M1175" t="s">
        <v>2609</v>
      </c>
      <c r="N1175"/>
    </row>
    <row r="1176" spans="1:14" hidden="1">
      <c r="A1176" t="s">
        <v>3605</v>
      </c>
      <c r="B1176" t="s">
        <v>837</v>
      </c>
      <c r="C1176">
        <v>0.6</v>
      </c>
      <c r="D1176">
        <v>0.6</v>
      </c>
      <c r="E1176">
        <v>0.6</v>
      </c>
      <c r="F1176">
        <v>0.6</v>
      </c>
      <c r="G1176">
        <v>0.6</v>
      </c>
      <c r="H1176">
        <v>0.6</v>
      </c>
      <c r="I1176">
        <v>70</v>
      </c>
      <c r="J1176">
        <v>42</v>
      </c>
      <c r="K1176" s="3">
        <v>43770</v>
      </c>
      <c r="L1176">
        <v>6</v>
      </c>
      <c r="M1176" t="s">
        <v>3606</v>
      </c>
      <c r="N1176"/>
    </row>
    <row r="1177" spans="1:14" hidden="1">
      <c r="A1177" t="s">
        <v>2610</v>
      </c>
      <c r="B1177" t="s">
        <v>837</v>
      </c>
      <c r="C1177">
        <v>537.15</v>
      </c>
      <c r="D1177">
        <v>551</v>
      </c>
      <c r="E1177">
        <v>537.15</v>
      </c>
      <c r="F1177">
        <v>542.45000000000005</v>
      </c>
      <c r="G1177">
        <v>544</v>
      </c>
      <c r="H1177">
        <v>547.04999999999995</v>
      </c>
      <c r="I1177">
        <v>20189</v>
      </c>
      <c r="J1177">
        <v>10966645.65</v>
      </c>
      <c r="K1177" s="3">
        <v>43770</v>
      </c>
      <c r="L1177">
        <v>538</v>
      </c>
      <c r="M1177" t="s">
        <v>2611</v>
      </c>
      <c r="N1177"/>
    </row>
    <row r="1178" spans="1:14" hidden="1">
      <c r="A1178" t="s">
        <v>2612</v>
      </c>
      <c r="B1178" t="s">
        <v>837</v>
      </c>
      <c r="C1178">
        <v>275.35000000000002</v>
      </c>
      <c r="D1178">
        <v>282.94</v>
      </c>
      <c r="E1178">
        <v>275.3</v>
      </c>
      <c r="F1178">
        <v>278.20999999999998</v>
      </c>
      <c r="G1178">
        <v>278.33999999999997</v>
      </c>
      <c r="H1178">
        <v>275.25</v>
      </c>
      <c r="I1178">
        <v>244332</v>
      </c>
      <c r="J1178">
        <v>68268887.260000005</v>
      </c>
      <c r="K1178" s="3">
        <v>43770</v>
      </c>
      <c r="L1178">
        <v>480</v>
      </c>
      <c r="M1178" t="s">
        <v>2613</v>
      </c>
      <c r="N1178"/>
    </row>
    <row r="1179" spans="1:14">
      <c r="A1179" t="s">
        <v>497</v>
      </c>
      <c r="B1179" t="s">
        <v>837</v>
      </c>
      <c r="C1179">
        <v>60.4</v>
      </c>
      <c r="D1179">
        <v>60.4</v>
      </c>
      <c r="E1179">
        <v>59.15</v>
      </c>
      <c r="F1179">
        <v>59.6</v>
      </c>
      <c r="G1179">
        <v>59.95</v>
      </c>
      <c r="H1179">
        <v>59.7</v>
      </c>
      <c r="I1179">
        <v>447727</v>
      </c>
      <c r="J1179">
        <v>26731832.850000001</v>
      </c>
      <c r="K1179" s="3">
        <v>43770</v>
      </c>
      <c r="L1179">
        <v>3515</v>
      </c>
      <c r="M1179" t="s">
        <v>2614</v>
      </c>
      <c r="N1179"/>
    </row>
    <row r="1180" spans="1:14">
      <c r="A1180" t="s">
        <v>2615</v>
      </c>
      <c r="B1180" t="s">
        <v>837</v>
      </c>
      <c r="C1180">
        <v>38</v>
      </c>
      <c r="D1180">
        <v>38</v>
      </c>
      <c r="E1180">
        <v>37.1</v>
      </c>
      <c r="F1180">
        <v>37.35</v>
      </c>
      <c r="G1180">
        <v>37.4</v>
      </c>
      <c r="H1180">
        <v>37.049999999999997</v>
      </c>
      <c r="I1180">
        <v>3508</v>
      </c>
      <c r="J1180">
        <v>131038.8</v>
      </c>
      <c r="K1180" s="3">
        <v>43770</v>
      </c>
      <c r="L1180">
        <v>51</v>
      </c>
      <c r="M1180" t="s">
        <v>2616</v>
      </c>
      <c r="N1180"/>
    </row>
    <row r="1181" spans="1:14">
      <c r="A1181" t="s">
        <v>2617</v>
      </c>
      <c r="B1181" t="s">
        <v>837</v>
      </c>
      <c r="C1181">
        <v>541</v>
      </c>
      <c r="D1181">
        <v>550</v>
      </c>
      <c r="E1181">
        <v>530.29999999999995</v>
      </c>
      <c r="F1181">
        <v>548.79999999999995</v>
      </c>
      <c r="G1181">
        <v>549.95000000000005</v>
      </c>
      <c r="H1181">
        <v>535.29999999999995</v>
      </c>
      <c r="I1181">
        <v>767</v>
      </c>
      <c r="J1181">
        <v>418052.65</v>
      </c>
      <c r="K1181" s="3">
        <v>43770</v>
      </c>
      <c r="L1181">
        <v>127</v>
      </c>
      <c r="M1181" t="s">
        <v>2618</v>
      </c>
      <c r="N1181"/>
    </row>
    <row r="1182" spans="1:14">
      <c r="A1182" t="s">
        <v>2619</v>
      </c>
      <c r="B1182" t="s">
        <v>837</v>
      </c>
      <c r="C1182">
        <v>65.150000000000006</v>
      </c>
      <c r="D1182">
        <v>67.95</v>
      </c>
      <c r="E1182">
        <v>65</v>
      </c>
      <c r="F1182">
        <v>67.150000000000006</v>
      </c>
      <c r="G1182">
        <v>66.5</v>
      </c>
      <c r="H1182">
        <v>65.349999999999994</v>
      </c>
      <c r="I1182">
        <v>78402</v>
      </c>
      <c r="J1182">
        <v>5214125.9000000004</v>
      </c>
      <c r="K1182" s="3">
        <v>43770</v>
      </c>
      <c r="L1182">
        <v>774</v>
      </c>
      <c r="M1182" t="s">
        <v>2620</v>
      </c>
      <c r="N1182"/>
    </row>
    <row r="1183" spans="1:14">
      <c r="A1183" t="s">
        <v>167</v>
      </c>
      <c r="B1183" t="s">
        <v>837</v>
      </c>
      <c r="C1183">
        <v>1788.05</v>
      </c>
      <c r="D1183">
        <v>1809.85</v>
      </c>
      <c r="E1183">
        <v>1775</v>
      </c>
      <c r="F1183">
        <v>1781.5</v>
      </c>
      <c r="G1183">
        <v>1780.55</v>
      </c>
      <c r="H1183">
        <v>1777</v>
      </c>
      <c r="I1183">
        <v>233031</v>
      </c>
      <c r="J1183">
        <v>416581362.05000001</v>
      </c>
      <c r="K1183" s="3">
        <v>43770</v>
      </c>
      <c r="L1183">
        <v>9668</v>
      </c>
      <c r="M1183" t="s">
        <v>2621</v>
      </c>
      <c r="N1183"/>
    </row>
    <row r="1184" spans="1:14">
      <c r="A1184" t="s">
        <v>2622</v>
      </c>
      <c r="B1184" t="s">
        <v>837</v>
      </c>
      <c r="C1184">
        <v>1697.05</v>
      </c>
      <c r="D1184">
        <v>1705</v>
      </c>
      <c r="E1184">
        <v>1697.05</v>
      </c>
      <c r="F1184">
        <v>1703</v>
      </c>
      <c r="G1184">
        <v>1703</v>
      </c>
      <c r="H1184">
        <v>1696.4</v>
      </c>
      <c r="I1184">
        <v>1301</v>
      </c>
      <c r="J1184">
        <v>2214912.5499999998</v>
      </c>
      <c r="K1184" s="3">
        <v>43770</v>
      </c>
      <c r="L1184">
        <v>142</v>
      </c>
      <c r="M1184" t="s">
        <v>2623</v>
      </c>
      <c r="N1184"/>
    </row>
    <row r="1185" spans="1:14">
      <c r="A1185" t="s">
        <v>282</v>
      </c>
      <c r="B1185" t="s">
        <v>837</v>
      </c>
      <c r="C1185">
        <v>515</v>
      </c>
      <c r="D1185">
        <v>518</v>
      </c>
      <c r="E1185">
        <v>493.5</v>
      </c>
      <c r="F1185">
        <v>498.7</v>
      </c>
      <c r="G1185">
        <v>496</v>
      </c>
      <c r="H1185">
        <v>518.79999999999995</v>
      </c>
      <c r="I1185">
        <v>221104</v>
      </c>
      <c r="J1185">
        <v>111618893.09999999</v>
      </c>
      <c r="K1185" s="3">
        <v>43770</v>
      </c>
      <c r="L1185">
        <v>7964</v>
      </c>
      <c r="M1185" t="s">
        <v>2624</v>
      </c>
      <c r="N1185"/>
    </row>
    <row r="1186" spans="1:14">
      <c r="A1186" t="s">
        <v>2625</v>
      </c>
      <c r="B1186" t="s">
        <v>837</v>
      </c>
      <c r="C1186">
        <v>135.6</v>
      </c>
      <c r="D1186">
        <v>136.69999999999999</v>
      </c>
      <c r="E1186">
        <v>130.15</v>
      </c>
      <c r="F1186">
        <v>131.80000000000001</v>
      </c>
      <c r="G1186">
        <v>131.25</v>
      </c>
      <c r="H1186">
        <v>132.1</v>
      </c>
      <c r="I1186">
        <v>113948</v>
      </c>
      <c r="J1186">
        <v>15115979.85</v>
      </c>
      <c r="K1186" s="3">
        <v>43770</v>
      </c>
      <c r="L1186">
        <v>2587</v>
      </c>
      <c r="M1186" t="s">
        <v>2626</v>
      </c>
      <c r="N1186"/>
    </row>
    <row r="1187" spans="1:14">
      <c r="A1187" t="s">
        <v>3693</v>
      </c>
      <c r="B1187" t="s">
        <v>837</v>
      </c>
      <c r="C1187">
        <v>1.3</v>
      </c>
      <c r="D1187">
        <v>1.3</v>
      </c>
      <c r="E1187">
        <v>1.2</v>
      </c>
      <c r="F1187">
        <v>1.25</v>
      </c>
      <c r="G1187">
        <v>1.25</v>
      </c>
      <c r="H1187">
        <v>1.25</v>
      </c>
      <c r="I1187">
        <v>1627</v>
      </c>
      <c r="J1187">
        <v>1962.55</v>
      </c>
      <c r="K1187" s="3">
        <v>43770</v>
      </c>
      <c r="L1187">
        <v>7</v>
      </c>
      <c r="M1187" t="s">
        <v>3694</v>
      </c>
      <c r="N1187"/>
    </row>
    <row r="1188" spans="1:14">
      <c r="A1188" t="s">
        <v>507</v>
      </c>
      <c r="B1188" t="s">
        <v>837</v>
      </c>
      <c r="C1188">
        <v>317.75</v>
      </c>
      <c r="D1188">
        <v>330.8</v>
      </c>
      <c r="E1188">
        <v>312</v>
      </c>
      <c r="F1188">
        <v>324.85000000000002</v>
      </c>
      <c r="G1188">
        <v>324</v>
      </c>
      <c r="H1188">
        <v>316.55</v>
      </c>
      <c r="I1188">
        <v>437121</v>
      </c>
      <c r="J1188">
        <v>141794205.19999999</v>
      </c>
      <c r="K1188" s="3">
        <v>43770</v>
      </c>
      <c r="L1188">
        <v>10235</v>
      </c>
      <c r="M1188" t="s">
        <v>2627</v>
      </c>
      <c r="N1188"/>
    </row>
    <row r="1189" spans="1:14">
      <c r="A1189" t="s">
        <v>2628</v>
      </c>
      <c r="B1189" t="s">
        <v>837</v>
      </c>
      <c r="C1189">
        <v>30.9</v>
      </c>
      <c r="D1189">
        <v>31.05</v>
      </c>
      <c r="E1189">
        <v>29</v>
      </c>
      <c r="F1189">
        <v>29.3</v>
      </c>
      <c r="G1189">
        <v>29.35</v>
      </c>
      <c r="H1189">
        <v>30.8</v>
      </c>
      <c r="I1189">
        <v>102000</v>
      </c>
      <c r="J1189">
        <v>3052968.65</v>
      </c>
      <c r="K1189" s="3">
        <v>43770</v>
      </c>
      <c r="L1189">
        <v>1257</v>
      </c>
      <c r="M1189" t="s">
        <v>2629</v>
      </c>
      <c r="N1189"/>
    </row>
    <row r="1190" spans="1:14">
      <c r="A1190" t="s">
        <v>509</v>
      </c>
      <c r="B1190" t="s">
        <v>837</v>
      </c>
      <c r="C1190">
        <v>98.55</v>
      </c>
      <c r="D1190">
        <v>107.1</v>
      </c>
      <c r="E1190">
        <v>98.05</v>
      </c>
      <c r="F1190">
        <v>102.35</v>
      </c>
      <c r="G1190">
        <v>102.5</v>
      </c>
      <c r="H1190">
        <v>98.05</v>
      </c>
      <c r="I1190">
        <v>4202318</v>
      </c>
      <c r="J1190">
        <v>425473035.5</v>
      </c>
      <c r="K1190" s="3">
        <v>43770</v>
      </c>
      <c r="L1190">
        <v>20122</v>
      </c>
      <c r="M1190" t="s">
        <v>2630</v>
      </c>
      <c r="N1190"/>
    </row>
    <row r="1191" spans="1:14">
      <c r="A1191" t="s">
        <v>283</v>
      </c>
      <c r="B1191" t="s">
        <v>837</v>
      </c>
      <c r="C1191">
        <v>680</v>
      </c>
      <c r="D1191">
        <v>683.2</v>
      </c>
      <c r="E1191">
        <v>676.35</v>
      </c>
      <c r="F1191">
        <v>678.7</v>
      </c>
      <c r="G1191">
        <v>679.5</v>
      </c>
      <c r="H1191">
        <v>678.45</v>
      </c>
      <c r="I1191">
        <v>254817</v>
      </c>
      <c r="J1191">
        <v>173141365.80000001</v>
      </c>
      <c r="K1191" s="3">
        <v>43770</v>
      </c>
      <c r="L1191">
        <v>3364</v>
      </c>
      <c r="M1191" t="s">
        <v>2631</v>
      </c>
      <c r="N1191"/>
    </row>
    <row r="1192" spans="1:14">
      <c r="A1192" t="s">
        <v>2632</v>
      </c>
      <c r="B1192" t="s">
        <v>837</v>
      </c>
      <c r="C1192">
        <v>17.399999999999999</v>
      </c>
      <c r="D1192">
        <v>17.8</v>
      </c>
      <c r="E1192">
        <v>17</v>
      </c>
      <c r="F1192">
        <v>17.55</v>
      </c>
      <c r="G1192">
        <v>17.3</v>
      </c>
      <c r="H1192">
        <v>16.5</v>
      </c>
      <c r="I1192">
        <v>11864</v>
      </c>
      <c r="J1192">
        <v>206669.45</v>
      </c>
      <c r="K1192" s="3">
        <v>43770</v>
      </c>
      <c r="L1192">
        <v>107</v>
      </c>
      <c r="M1192" t="s">
        <v>2633</v>
      </c>
      <c r="N1192"/>
    </row>
    <row r="1193" spans="1:14">
      <c r="A1193" t="s">
        <v>2634</v>
      </c>
      <c r="B1193" t="s">
        <v>837</v>
      </c>
      <c r="C1193">
        <v>44.5</v>
      </c>
      <c r="D1193">
        <v>44.5</v>
      </c>
      <c r="E1193">
        <v>42.65</v>
      </c>
      <c r="F1193">
        <v>43.8</v>
      </c>
      <c r="G1193">
        <v>43.8</v>
      </c>
      <c r="H1193">
        <v>44.75</v>
      </c>
      <c r="I1193">
        <v>2959</v>
      </c>
      <c r="J1193">
        <v>129011.05</v>
      </c>
      <c r="K1193" s="3">
        <v>43770</v>
      </c>
      <c r="L1193">
        <v>25</v>
      </c>
      <c r="M1193" t="s">
        <v>2635</v>
      </c>
      <c r="N1193"/>
    </row>
    <row r="1194" spans="1:14">
      <c r="A1194" t="s">
        <v>510</v>
      </c>
      <c r="B1194" t="s">
        <v>837</v>
      </c>
      <c r="C1194">
        <v>168.5</v>
      </c>
      <c r="D1194">
        <v>171.2</v>
      </c>
      <c r="E1194">
        <v>166.55</v>
      </c>
      <c r="F1194">
        <v>169.35</v>
      </c>
      <c r="G1194">
        <v>169.4</v>
      </c>
      <c r="H1194">
        <v>167.95</v>
      </c>
      <c r="I1194">
        <v>126335</v>
      </c>
      <c r="J1194">
        <v>21343747.449999999</v>
      </c>
      <c r="K1194" s="3">
        <v>43770</v>
      </c>
      <c r="L1194">
        <v>3297</v>
      </c>
      <c r="M1194" t="s">
        <v>2636</v>
      </c>
      <c r="N1194"/>
    </row>
    <row r="1195" spans="1:14">
      <c r="A1195" t="s">
        <v>2637</v>
      </c>
      <c r="B1195" t="s">
        <v>837</v>
      </c>
      <c r="C1195">
        <v>16.100000000000001</v>
      </c>
      <c r="D1195">
        <v>17.600000000000001</v>
      </c>
      <c r="E1195">
        <v>15.8</v>
      </c>
      <c r="F1195">
        <v>16.100000000000001</v>
      </c>
      <c r="G1195">
        <v>16.05</v>
      </c>
      <c r="H1195">
        <v>16.399999999999999</v>
      </c>
      <c r="I1195">
        <v>20003</v>
      </c>
      <c r="J1195">
        <v>322186.2</v>
      </c>
      <c r="K1195" s="3">
        <v>43770</v>
      </c>
      <c r="L1195">
        <v>349</v>
      </c>
      <c r="M1195" t="s">
        <v>2638</v>
      </c>
      <c r="N1195"/>
    </row>
    <row r="1196" spans="1:14">
      <c r="A1196" t="s">
        <v>2639</v>
      </c>
      <c r="B1196" t="s">
        <v>837</v>
      </c>
      <c r="C1196">
        <v>53.2</v>
      </c>
      <c r="D1196">
        <v>53.2</v>
      </c>
      <c r="E1196">
        <v>49.2</v>
      </c>
      <c r="F1196">
        <v>49.75</v>
      </c>
      <c r="G1196">
        <v>49.85</v>
      </c>
      <c r="H1196">
        <v>52.55</v>
      </c>
      <c r="I1196">
        <v>33040</v>
      </c>
      <c r="J1196">
        <v>1670926.8</v>
      </c>
      <c r="K1196" s="3">
        <v>43770</v>
      </c>
      <c r="L1196">
        <v>383</v>
      </c>
      <c r="M1196" t="s">
        <v>2640</v>
      </c>
      <c r="N1196"/>
    </row>
    <row r="1197" spans="1:14">
      <c r="A1197" t="s">
        <v>168</v>
      </c>
      <c r="B1197" t="s">
        <v>837</v>
      </c>
      <c r="C1197">
        <v>786.35</v>
      </c>
      <c r="D1197">
        <v>816</v>
      </c>
      <c r="E1197">
        <v>785.75</v>
      </c>
      <c r="F1197">
        <v>800.8</v>
      </c>
      <c r="G1197">
        <v>800</v>
      </c>
      <c r="H1197">
        <v>784.8</v>
      </c>
      <c r="I1197">
        <v>464708</v>
      </c>
      <c r="J1197">
        <v>372625473.94999999</v>
      </c>
      <c r="K1197" s="3">
        <v>43770</v>
      </c>
      <c r="L1197">
        <v>15205</v>
      </c>
      <c r="M1197" t="s">
        <v>2641</v>
      </c>
      <c r="N1197"/>
    </row>
    <row r="1198" spans="1:14">
      <c r="A1198" t="s">
        <v>2642</v>
      </c>
      <c r="B1198" t="s">
        <v>837</v>
      </c>
      <c r="C1198">
        <v>188.4</v>
      </c>
      <c r="D1198">
        <v>188.4</v>
      </c>
      <c r="E1198">
        <v>182.25</v>
      </c>
      <c r="F1198">
        <v>184.45</v>
      </c>
      <c r="G1198">
        <v>185.75</v>
      </c>
      <c r="H1198">
        <v>183.1</v>
      </c>
      <c r="I1198">
        <v>82609</v>
      </c>
      <c r="J1198">
        <v>15258664.050000001</v>
      </c>
      <c r="K1198" s="3">
        <v>43770</v>
      </c>
      <c r="L1198">
        <v>2004</v>
      </c>
      <c r="M1198" t="s">
        <v>2643</v>
      </c>
      <c r="N1198"/>
    </row>
    <row r="1199" spans="1:14">
      <c r="A1199" t="s">
        <v>2644</v>
      </c>
      <c r="B1199" t="s">
        <v>837</v>
      </c>
      <c r="C1199">
        <v>170.85</v>
      </c>
      <c r="D1199">
        <v>171.55</v>
      </c>
      <c r="E1199">
        <v>165.25</v>
      </c>
      <c r="F1199">
        <v>166.9</v>
      </c>
      <c r="G1199">
        <v>166.9</v>
      </c>
      <c r="H1199">
        <v>168.25</v>
      </c>
      <c r="I1199">
        <v>64687</v>
      </c>
      <c r="J1199">
        <v>10850536.199999999</v>
      </c>
      <c r="K1199" s="3">
        <v>43770</v>
      </c>
      <c r="L1199">
        <v>2228</v>
      </c>
      <c r="M1199" t="s">
        <v>2645</v>
      </c>
      <c r="N1199"/>
    </row>
    <row r="1200" spans="1:14">
      <c r="A1200" t="s">
        <v>2646</v>
      </c>
      <c r="B1200" t="s">
        <v>837</v>
      </c>
      <c r="C1200">
        <v>50.5</v>
      </c>
      <c r="D1200">
        <v>50.5</v>
      </c>
      <c r="E1200">
        <v>47.9</v>
      </c>
      <c r="F1200">
        <v>49.35</v>
      </c>
      <c r="G1200">
        <v>49.45</v>
      </c>
      <c r="H1200">
        <v>48.9</v>
      </c>
      <c r="I1200">
        <v>41823</v>
      </c>
      <c r="J1200">
        <v>2040167</v>
      </c>
      <c r="K1200" s="3">
        <v>43770</v>
      </c>
      <c r="L1200">
        <v>412</v>
      </c>
      <c r="M1200" t="s">
        <v>2647</v>
      </c>
      <c r="N1200"/>
    </row>
    <row r="1201" spans="1:14">
      <c r="A1201" t="s">
        <v>2648</v>
      </c>
      <c r="B1201" t="s">
        <v>837</v>
      </c>
      <c r="C1201">
        <v>2.4</v>
      </c>
      <c r="D1201">
        <v>2.75</v>
      </c>
      <c r="E1201">
        <v>2.4</v>
      </c>
      <c r="F1201">
        <v>2.5499999999999998</v>
      </c>
      <c r="G1201">
        <v>2.6</v>
      </c>
      <c r="H1201">
        <v>2.2999999999999998</v>
      </c>
      <c r="I1201">
        <v>680343</v>
      </c>
      <c r="J1201">
        <v>1735039.45</v>
      </c>
      <c r="K1201" s="3">
        <v>43770</v>
      </c>
      <c r="L1201">
        <v>535</v>
      </c>
      <c r="M1201" t="s">
        <v>2649</v>
      </c>
      <c r="N1201"/>
    </row>
    <row r="1202" spans="1:14">
      <c r="A1202" t="s">
        <v>2650</v>
      </c>
      <c r="B1202" t="s">
        <v>837</v>
      </c>
      <c r="C1202">
        <v>221.45</v>
      </c>
      <c r="D1202">
        <v>221.45</v>
      </c>
      <c r="E1202">
        <v>209</v>
      </c>
      <c r="F1202">
        <v>212.3</v>
      </c>
      <c r="G1202">
        <v>213</v>
      </c>
      <c r="H1202">
        <v>217.3</v>
      </c>
      <c r="I1202">
        <v>3648</v>
      </c>
      <c r="J1202">
        <v>783287.55</v>
      </c>
      <c r="K1202" s="3">
        <v>43770</v>
      </c>
      <c r="L1202">
        <v>214</v>
      </c>
      <c r="M1202" t="s">
        <v>2651</v>
      </c>
      <c r="N1202"/>
    </row>
    <row r="1203" spans="1:14" hidden="1">
      <c r="A1203" t="s">
        <v>2652</v>
      </c>
      <c r="B1203" t="s">
        <v>837</v>
      </c>
      <c r="C1203">
        <v>890.95</v>
      </c>
      <c r="D1203">
        <v>900</v>
      </c>
      <c r="E1203">
        <v>883.5</v>
      </c>
      <c r="F1203">
        <v>890.6</v>
      </c>
      <c r="G1203">
        <v>883.5</v>
      </c>
      <c r="H1203">
        <v>887.15</v>
      </c>
      <c r="I1203">
        <v>1783</v>
      </c>
      <c r="J1203">
        <v>1589703.7</v>
      </c>
      <c r="K1203" s="3">
        <v>43770</v>
      </c>
      <c r="L1203">
        <v>114</v>
      </c>
      <c r="M1203" t="s">
        <v>2653</v>
      </c>
      <c r="N1203"/>
    </row>
    <row r="1204" spans="1:14" hidden="1">
      <c r="A1204" t="s">
        <v>512</v>
      </c>
      <c r="B1204" t="s">
        <v>837</v>
      </c>
      <c r="C1204">
        <v>963.95</v>
      </c>
      <c r="D1204">
        <v>963.95</v>
      </c>
      <c r="E1204">
        <v>935.15</v>
      </c>
      <c r="F1204">
        <v>960.6</v>
      </c>
      <c r="G1204">
        <v>963</v>
      </c>
      <c r="H1204">
        <v>957.4</v>
      </c>
      <c r="I1204">
        <v>5283</v>
      </c>
      <c r="J1204">
        <v>5018069.05</v>
      </c>
      <c r="K1204" s="3">
        <v>43770</v>
      </c>
      <c r="L1204">
        <v>623</v>
      </c>
      <c r="M1204" t="s">
        <v>2654</v>
      </c>
      <c r="N1204"/>
    </row>
    <row r="1205" spans="1:14" hidden="1">
      <c r="A1205" t="s">
        <v>513</v>
      </c>
      <c r="B1205" t="s">
        <v>837</v>
      </c>
      <c r="C1205">
        <v>579.75</v>
      </c>
      <c r="D1205">
        <v>594.70000000000005</v>
      </c>
      <c r="E1205">
        <v>576.04999999999995</v>
      </c>
      <c r="F1205">
        <v>591.04999999999995</v>
      </c>
      <c r="G1205">
        <v>590.95000000000005</v>
      </c>
      <c r="H1205">
        <v>580.25</v>
      </c>
      <c r="I1205">
        <v>357187</v>
      </c>
      <c r="J1205">
        <v>209729449.59999999</v>
      </c>
      <c r="K1205" s="3">
        <v>43770</v>
      </c>
      <c r="L1205">
        <v>6636</v>
      </c>
      <c r="M1205" t="s">
        <v>2655</v>
      </c>
      <c r="N1205"/>
    </row>
    <row r="1206" spans="1:14">
      <c r="A1206" t="s">
        <v>2656</v>
      </c>
      <c r="B1206" t="s">
        <v>837</v>
      </c>
      <c r="C1206">
        <v>535</v>
      </c>
      <c r="D1206">
        <v>535</v>
      </c>
      <c r="E1206">
        <v>516</v>
      </c>
      <c r="F1206">
        <v>518.75</v>
      </c>
      <c r="G1206">
        <v>519</v>
      </c>
      <c r="H1206">
        <v>527.75</v>
      </c>
      <c r="I1206">
        <v>11277</v>
      </c>
      <c r="J1206">
        <v>5927615.2000000002</v>
      </c>
      <c r="K1206" s="3">
        <v>43770</v>
      </c>
      <c r="L1206">
        <v>794</v>
      </c>
      <c r="M1206" t="s">
        <v>2657</v>
      </c>
      <c r="N1206"/>
    </row>
    <row r="1207" spans="1:14">
      <c r="A1207" t="s">
        <v>169</v>
      </c>
      <c r="B1207" t="s">
        <v>837</v>
      </c>
      <c r="C1207">
        <v>312</v>
      </c>
      <c r="D1207">
        <v>324.8</v>
      </c>
      <c r="E1207">
        <v>303.3</v>
      </c>
      <c r="F1207">
        <v>310.45</v>
      </c>
      <c r="G1207">
        <v>309.10000000000002</v>
      </c>
      <c r="H1207">
        <v>310.10000000000002</v>
      </c>
      <c r="I1207">
        <v>19035303</v>
      </c>
      <c r="J1207">
        <v>5995656851.8000002</v>
      </c>
      <c r="K1207" s="3">
        <v>43770</v>
      </c>
      <c r="L1207">
        <v>159780</v>
      </c>
      <c r="M1207" t="s">
        <v>2658</v>
      </c>
      <c r="N1207"/>
    </row>
    <row r="1208" spans="1:14">
      <c r="A1208" t="s">
        <v>511</v>
      </c>
      <c r="B1208" t="s">
        <v>837</v>
      </c>
      <c r="C1208">
        <v>55.65</v>
      </c>
      <c r="D1208">
        <v>56.9</v>
      </c>
      <c r="E1208">
        <v>53.8</v>
      </c>
      <c r="F1208">
        <v>54.5</v>
      </c>
      <c r="G1208">
        <v>54.05</v>
      </c>
      <c r="H1208">
        <v>55.65</v>
      </c>
      <c r="I1208">
        <v>1692105</v>
      </c>
      <c r="J1208">
        <v>93617903.299999997</v>
      </c>
      <c r="K1208" s="3">
        <v>43770</v>
      </c>
      <c r="L1208">
        <v>7918</v>
      </c>
      <c r="M1208" t="s">
        <v>2659</v>
      </c>
      <c r="N1208"/>
    </row>
    <row r="1209" spans="1:14">
      <c r="A1209" t="s">
        <v>2660</v>
      </c>
      <c r="B1209" t="s">
        <v>837</v>
      </c>
      <c r="C1209">
        <v>0.7</v>
      </c>
      <c r="D1209">
        <v>0.7</v>
      </c>
      <c r="E1209">
        <v>0.65</v>
      </c>
      <c r="F1209">
        <v>0.7</v>
      </c>
      <c r="G1209">
        <v>0.7</v>
      </c>
      <c r="H1209">
        <v>0.65</v>
      </c>
      <c r="I1209">
        <v>12686332</v>
      </c>
      <c r="J1209">
        <v>8772100.25</v>
      </c>
      <c r="K1209" s="3">
        <v>43770</v>
      </c>
      <c r="L1209">
        <v>2983</v>
      </c>
      <c r="M1209" t="s">
        <v>2661</v>
      </c>
      <c r="N1209"/>
    </row>
    <row r="1210" spans="1:14">
      <c r="A1210" t="s">
        <v>170</v>
      </c>
      <c r="B1210" t="s">
        <v>837</v>
      </c>
      <c r="C1210">
        <v>139.80000000000001</v>
      </c>
      <c r="D1210">
        <v>142.1</v>
      </c>
      <c r="E1210">
        <v>139.15</v>
      </c>
      <c r="F1210">
        <v>141.6</v>
      </c>
      <c r="G1210">
        <v>140.75</v>
      </c>
      <c r="H1210">
        <v>139.80000000000001</v>
      </c>
      <c r="I1210">
        <v>4939303</v>
      </c>
      <c r="J1210">
        <v>696831088.75</v>
      </c>
      <c r="K1210" s="3">
        <v>43770</v>
      </c>
      <c r="L1210">
        <v>25464</v>
      </c>
      <c r="M1210" t="s">
        <v>2662</v>
      </c>
      <c r="N1210"/>
    </row>
    <row r="1211" spans="1:14">
      <c r="A1211" t="s">
        <v>514</v>
      </c>
      <c r="B1211" t="s">
        <v>837</v>
      </c>
      <c r="C1211">
        <v>119.2</v>
      </c>
      <c r="D1211">
        <v>119.2</v>
      </c>
      <c r="E1211">
        <v>116.3</v>
      </c>
      <c r="F1211">
        <v>116.85</v>
      </c>
      <c r="G1211">
        <v>116.65</v>
      </c>
      <c r="H1211">
        <v>118.85</v>
      </c>
      <c r="I1211">
        <v>74062</v>
      </c>
      <c r="J1211">
        <v>8714846.4499999993</v>
      </c>
      <c r="K1211" s="3">
        <v>43770</v>
      </c>
      <c r="L1211">
        <v>2561</v>
      </c>
      <c r="M1211" t="s">
        <v>2663</v>
      </c>
      <c r="N1211"/>
    </row>
    <row r="1212" spans="1:14">
      <c r="A1212" t="s">
        <v>2664</v>
      </c>
      <c r="B1212" t="s">
        <v>837</v>
      </c>
      <c r="C1212">
        <v>50.8</v>
      </c>
      <c r="D1212">
        <v>50.8</v>
      </c>
      <c r="E1212">
        <v>50.8</v>
      </c>
      <c r="F1212">
        <v>50.8</v>
      </c>
      <c r="G1212">
        <v>50.8</v>
      </c>
      <c r="H1212">
        <v>48.4</v>
      </c>
      <c r="I1212">
        <v>64021</v>
      </c>
      <c r="J1212">
        <v>3252266.8</v>
      </c>
      <c r="K1212" s="3">
        <v>43770</v>
      </c>
      <c r="L1212">
        <v>176</v>
      </c>
      <c r="M1212" t="s">
        <v>2665</v>
      </c>
      <c r="N1212"/>
    </row>
    <row r="1213" spans="1:14">
      <c r="A1213" t="s">
        <v>3607</v>
      </c>
      <c r="B1213" t="s">
        <v>856</v>
      </c>
      <c r="C1213">
        <v>1.7</v>
      </c>
      <c r="D1213">
        <v>1.7</v>
      </c>
      <c r="E1213">
        <v>1.7</v>
      </c>
      <c r="F1213">
        <v>1.7</v>
      </c>
      <c r="G1213">
        <v>1.7</v>
      </c>
      <c r="H1213">
        <v>1.7</v>
      </c>
      <c r="I1213">
        <v>3</v>
      </c>
      <c r="J1213">
        <v>5.0999999999999996</v>
      </c>
      <c r="K1213" s="3">
        <v>43770</v>
      </c>
      <c r="L1213">
        <v>1</v>
      </c>
      <c r="M1213" t="s">
        <v>3608</v>
      </c>
      <c r="N1213"/>
    </row>
    <row r="1214" spans="1:14">
      <c r="A1214" t="s">
        <v>515</v>
      </c>
      <c r="B1214" t="s">
        <v>837</v>
      </c>
      <c r="C1214">
        <v>550</v>
      </c>
      <c r="D1214">
        <v>558.65</v>
      </c>
      <c r="E1214">
        <v>540</v>
      </c>
      <c r="F1214">
        <v>544.4</v>
      </c>
      <c r="G1214">
        <v>541</v>
      </c>
      <c r="H1214">
        <v>545.95000000000005</v>
      </c>
      <c r="I1214">
        <v>123944</v>
      </c>
      <c r="J1214">
        <v>68314503.849999994</v>
      </c>
      <c r="K1214" s="3">
        <v>43770</v>
      </c>
      <c r="L1214">
        <v>5860</v>
      </c>
      <c r="M1214" t="s">
        <v>2666</v>
      </c>
      <c r="N1214"/>
    </row>
    <row r="1215" spans="1:14">
      <c r="A1215" t="s">
        <v>516</v>
      </c>
      <c r="B1215" t="s">
        <v>837</v>
      </c>
      <c r="C1215">
        <v>20.25</v>
      </c>
      <c r="D1215">
        <v>20.25</v>
      </c>
      <c r="E1215">
        <v>19.5</v>
      </c>
      <c r="F1215">
        <v>20.25</v>
      </c>
      <c r="G1215">
        <v>20.25</v>
      </c>
      <c r="H1215">
        <v>19.3</v>
      </c>
      <c r="I1215">
        <v>2462344</v>
      </c>
      <c r="J1215">
        <v>49492672.200000003</v>
      </c>
      <c r="K1215" s="3">
        <v>43770</v>
      </c>
      <c r="L1215">
        <v>3086</v>
      </c>
      <c r="M1215" t="s">
        <v>2667</v>
      </c>
      <c r="N1215"/>
    </row>
    <row r="1216" spans="1:14">
      <c r="A1216" t="s">
        <v>171</v>
      </c>
      <c r="B1216" t="s">
        <v>837</v>
      </c>
      <c r="C1216">
        <v>1455</v>
      </c>
      <c r="D1216">
        <v>1461.8</v>
      </c>
      <c r="E1216">
        <v>1441</v>
      </c>
      <c r="F1216">
        <v>1456.9</v>
      </c>
      <c r="G1216">
        <v>1456.15</v>
      </c>
      <c r="H1216">
        <v>1464.35</v>
      </c>
      <c r="I1216">
        <v>6356579</v>
      </c>
      <c r="J1216">
        <v>9227241717.3500004</v>
      </c>
      <c r="K1216" s="3">
        <v>43770</v>
      </c>
      <c r="L1216">
        <v>236195</v>
      </c>
      <c r="M1216" t="s">
        <v>2671</v>
      </c>
      <c r="N1216"/>
    </row>
    <row r="1217" spans="1:14">
      <c r="A1217" t="s">
        <v>2672</v>
      </c>
      <c r="B1217" t="s">
        <v>837</v>
      </c>
      <c r="C1217">
        <v>49.05</v>
      </c>
      <c r="D1217">
        <v>49.35</v>
      </c>
      <c r="E1217">
        <v>47</v>
      </c>
      <c r="F1217">
        <v>47.55</v>
      </c>
      <c r="G1217">
        <v>47.55</v>
      </c>
      <c r="H1217">
        <v>49.45</v>
      </c>
      <c r="I1217">
        <v>439138</v>
      </c>
      <c r="J1217">
        <v>20976871.25</v>
      </c>
      <c r="K1217" s="3">
        <v>43770</v>
      </c>
      <c r="L1217">
        <v>826</v>
      </c>
      <c r="M1217" t="s">
        <v>2673</v>
      </c>
      <c r="N1217"/>
    </row>
    <row r="1218" spans="1:14">
      <c r="A1218" t="s">
        <v>517</v>
      </c>
      <c r="B1218" t="s">
        <v>837</v>
      </c>
      <c r="C1218">
        <v>36.75</v>
      </c>
      <c r="D1218">
        <v>36.75</v>
      </c>
      <c r="E1218">
        <v>35.1</v>
      </c>
      <c r="F1218">
        <v>36.75</v>
      </c>
      <c r="G1218">
        <v>36.75</v>
      </c>
      <c r="H1218">
        <v>35</v>
      </c>
      <c r="I1218">
        <v>5658060</v>
      </c>
      <c r="J1218">
        <v>206349321.5</v>
      </c>
      <c r="K1218" s="3">
        <v>43770</v>
      </c>
      <c r="L1218">
        <v>10989</v>
      </c>
      <c r="M1218" t="s">
        <v>2674</v>
      </c>
      <c r="N1218"/>
    </row>
    <row r="1219" spans="1:14">
      <c r="A1219" t="s">
        <v>2676</v>
      </c>
      <c r="B1219" t="s">
        <v>837</v>
      </c>
      <c r="C1219">
        <v>86.1</v>
      </c>
      <c r="D1219">
        <v>88.85</v>
      </c>
      <c r="E1219">
        <v>84.3</v>
      </c>
      <c r="F1219">
        <v>86.05</v>
      </c>
      <c r="G1219">
        <v>86</v>
      </c>
      <c r="H1219">
        <v>86.1</v>
      </c>
      <c r="I1219">
        <v>8637</v>
      </c>
      <c r="J1219">
        <v>755503.75</v>
      </c>
      <c r="K1219" s="3">
        <v>43770</v>
      </c>
      <c r="L1219">
        <v>32</v>
      </c>
      <c r="M1219" t="s">
        <v>2677</v>
      </c>
      <c r="N1219"/>
    </row>
    <row r="1220" spans="1:14">
      <c r="A1220" t="s">
        <v>530</v>
      </c>
      <c r="B1220" t="s">
        <v>837</v>
      </c>
      <c r="C1220">
        <v>7.35</v>
      </c>
      <c r="D1220">
        <v>8.15</v>
      </c>
      <c r="E1220">
        <v>7.35</v>
      </c>
      <c r="F1220">
        <v>7.75</v>
      </c>
      <c r="G1220">
        <v>7.8</v>
      </c>
      <c r="H1220">
        <v>7.25</v>
      </c>
      <c r="I1220">
        <v>1567571</v>
      </c>
      <c r="J1220">
        <v>12336182.6</v>
      </c>
      <c r="K1220" s="3">
        <v>43770</v>
      </c>
      <c r="L1220">
        <v>1888</v>
      </c>
      <c r="M1220" t="s">
        <v>2678</v>
      </c>
      <c r="N1220"/>
    </row>
    <row r="1221" spans="1:14">
      <c r="A1221" t="s">
        <v>519</v>
      </c>
      <c r="B1221" t="s">
        <v>837</v>
      </c>
      <c r="C1221">
        <v>293</v>
      </c>
      <c r="D1221">
        <v>321.39999999999998</v>
      </c>
      <c r="E1221">
        <v>293</v>
      </c>
      <c r="F1221">
        <v>308.25</v>
      </c>
      <c r="G1221">
        <v>308.3</v>
      </c>
      <c r="H1221">
        <v>291.25</v>
      </c>
      <c r="I1221">
        <v>167296</v>
      </c>
      <c r="J1221">
        <v>51512268.5</v>
      </c>
      <c r="K1221" s="3">
        <v>43770</v>
      </c>
      <c r="L1221">
        <v>5586</v>
      </c>
      <c r="M1221" t="s">
        <v>2679</v>
      </c>
      <c r="N1221"/>
    </row>
    <row r="1222" spans="1:14">
      <c r="A1222" t="s">
        <v>2680</v>
      </c>
      <c r="B1222" t="s">
        <v>837</v>
      </c>
      <c r="C1222">
        <v>630.95000000000005</v>
      </c>
      <c r="D1222">
        <v>630.95000000000005</v>
      </c>
      <c r="E1222">
        <v>610</v>
      </c>
      <c r="F1222">
        <v>614.85</v>
      </c>
      <c r="G1222">
        <v>610.54999999999995</v>
      </c>
      <c r="H1222">
        <v>621.29999999999995</v>
      </c>
      <c r="I1222">
        <v>3187</v>
      </c>
      <c r="J1222">
        <v>1960658.9</v>
      </c>
      <c r="K1222" s="3">
        <v>43770</v>
      </c>
      <c r="L1222">
        <v>195</v>
      </c>
      <c r="M1222" t="s">
        <v>2681</v>
      </c>
      <c r="N1222"/>
    </row>
    <row r="1223" spans="1:14">
      <c r="A1223" t="s">
        <v>2682</v>
      </c>
      <c r="B1223" t="s">
        <v>837</v>
      </c>
      <c r="C1223">
        <v>92.2</v>
      </c>
      <c r="D1223">
        <v>94.9</v>
      </c>
      <c r="E1223">
        <v>91</v>
      </c>
      <c r="F1223">
        <v>92.65</v>
      </c>
      <c r="G1223">
        <v>92.2</v>
      </c>
      <c r="H1223">
        <v>92.55</v>
      </c>
      <c r="I1223">
        <v>147826</v>
      </c>
      <c r="J1223">
        <v>13630638.5</v>
      </c>
      <c r="K1223" s="3">
        <v>43770</v>
      </c>
      <c r="L1223">
        <v>1327</v>
      </c>
      <c r="M1223" t="s">
        <v>2683</v>
      </c>
      <c r="N1223"/>
    </row>
    <row r="1224" spans="1:14">
      <c r="A1224" t="s">
        <v>2685</v>
      </c>
      <c r="B1224" t="s">
        <v>837</v>
      </c>
      <c r="C1224">
        <v>386.2</v>
      </c>
      <c r="D1224">
        <v>386.2</v>
      </c>
      <c r="E1224">
        <v>380</v>
      </c>
      <c r="F1224">
        <v>380</v>
      </c>
      <c r="G1224">
        <v>380</v>
      </c>
      <c r="H1224">
        <v>384.65</v>
      </c>
      <c r="I1224">
        <v>97</v>
      </c>
      <c r="J1224">
        <v>37172.35</v>
      </c>
      <c r="K1224" s="3">
        <v>43770</v>
      </c>
      <c r="L1224">
        <v>26</v>
      </c>
      <c r="M1224" t="s">
        <v>2686</v>
      </c>
      <c r="N1224"/>
    </row>
    <row r="1225" spans="1:14">
      <c r="A1225" t="s">
        <v>2687</v>
      </c>
      <c r="B1225" t="s">
        <v>837</v>
      </c>
      <c r="C1225">
        <v>254</v>
      </c>
      <c r="D1225">
        <v>260</v>
      </c>
      <c r="E1225">
        <v>250</v>
      </c>
      <c r="F1225">
        <v>251.65</v>
      </c>
      <c r="G1225">
        <v>250.6</v>
      </c>
      <c r="H1225">
        <v>254.85</v>
      </c>
      <c r="I1225">
        <v>2419</v>
      </c>
      <c r="J1225">
        <v>612490.25</v>
      </c>
      <c r="K1225" s="3">
        <v>43770</v>
      </c>
      <c r="L1225">
        <v>193</v>
      </c>
      <c r="M1225" t="s">
        <v>2688</v>
      </c>
      <c r="N1225"/>
    </row>
    <row r="1226" spans="1:14">
      <c r="A1226" t="s">
        <v>2689</v>
      </c>
      <c r="B1226" t="s">
        <v>837</v>
      </c>
      <c r="C1226">
        <v>5</v>
      </c>
      <c r="D1226">
        <v>5</v>
      </c>
      <c r="E1226">
        <v>5</v>
      </c>
      <c r="F1226">
        <v>5</v>
      </c>
      <c r="G1226">
        <v>5</v>
      </c>
      <c r="H1226">
        <v>4.8</v>
      </c>
      <c r="I1226">
        <v>44221</v>
      </c>
      <c r="J1226">
        <v>221105</v>
      </c>
      <c r="K1226" s="3">
        <v>43770</v>
      </c>
      <c r="L1226">
        <v>156</v>
      </c>
      <c r="M1226" t="s">
        <v>2690</v>
      </c>
      <c r="N1226"/>
    </row>
    <row r="1227" spans="1:14" hidden="1">
      <c r="A1227" t="s">
        <v>2691</v>
      </c>
      <c r="B1227" t="s">
        <v>837</v>
      </c>
      <c r="C1227">
        <v>47.5</v>
      </c>
      <c r="D1227">
        <v>48.1</v>
      </c>
      <c r="E1227">
        <v>45.9</v>
      </c>
      <c r="F1227">
        <v>46.3</v>
      </c>
      <c r="G1227">
        <v>46.15</v>
      </c>
      <c r="H1227">
        <v>47.5</v>
      </c>
      <c r="I1227">
        <v>244215</v>
      </c>
      <c r="J1227">
        <v>11475556.699999999</v>
      </c>
      <c r="K1227" s="3">
        <v>43770</v>
      </c>
      <c r="L1227">
        <v>2983</v>
      </c>
      <c r="M1227" t="s">
        <v>2692</v>
      </c>
      <c r="N1227"/>
    </row>
    <row r="1228" spans="1:14">
      <c r="A1228" t="s">
        <v>2693</v>
      </c>
      <c r="B1228" t="s">
        <v>837</v>
      </c>
      <c r="C1228">
        <v>279.8</v>
      </c>
      <c r="D1228">
        <v>291.3</v>
      </c>
      <c r="E1228">
        <v>275.45</v>
      </c>
      <c r="F1228">
        <v>285.89999999999998</v>
      </c>
      <c r="G1228">
        <v>286.7</v>
      </c>
      <c r="H1228">
        <v>278.95</v>
      </c>
      <c r="I1228">
        <v>588972</v>
      </c>
      <c r="J1228">
        <v>167569531.80000001</v>
      </c>
      <c r="K1228" s="3">
        <v>43770</v>
      </c>
      <c r="L1228">
        <v>11510</v>
      </c>
      <c r="M1228" t="s">
        <v>2694</v>
      </c>
      <c r="N1228"/>
    </row>
    <row r="1229" spans="1:14">
      <c r="A1229" t="s">
        <v>506</v>
      </c>
      <c r="B1229" t="s">
        <v>837</v>
      </c>
      <c r="C1229">
        <v>283.8</v>
      </c>
      <c r="D1229">
        <v>288.64999999999998</v>
      </c>
      <c r="E1229">
        <v>272.3</v>
      </c>
      <c r="F1229">
        <v>287</v>
      </c>
      <c r="G1229">
        <v>286.89999999999998</v>
      </c>
      <c r="H1229">
        <v>282.5</v>
      </c>
      <c r="I1229">
        <v>455837</v>
      </c>
      <c r="J1229">
        <v>130480710.8</v>
      </c>
      <c r="K1229" s="3">
        <v>43770</v>
      </c>
      <c r="L1229">
        <v>12058</v>
      </c>
      <c r="M1229" t="s">
        <v>2695</v>
      </c>
      <c r="N1229"/>
    </row>
    <row r="1230" spans="1:14">
      <c r="A1230" t="s">
        <v>2696</v>
      </c>
      <c r="B1230" t="s">
        <v>856</v>
      </c>
      <c r="C1230">
        <v>6.2</v>
      </c>
      <c r="D1230">
        <v>6.3</v>
      </c>
      <c r="E1230">
        <v>6</v>
      </c>
      <c r="F1230">
        <v>6.3</v>
      </c>
      <c r="G1230">
        <v>6.3</v>
      </c>
      <c r="H1230">
        <v>6.3</v>
      </c>
      <c r="I1230">
        <v>259</v>
      </c>
      <c r="J1230">
        <v>1576.55</v>
      </c>
      <c r="K1230" s="3">
        <v>43770</v>
      </c>
      <c r="L1230">
        <v>13</v>
      </c>
      <c r="M1230" t="s">
        <v>2697</v>
      </c>
      <c r="N1230"/>
    </row>
    <row r="1231" spans="1:14">
      <c r="A1231" t="s">
        <v>2698</v>
      </c>
      <c r="B1231" t="s">
        <v>837</v>
      </c>
      <c r="C1231">
        <v>295.25</v>
      </c>
      <c r="D1231">
        <v>301.8</v>
      </c>
      <c r="E1231">
        <v>287.60000000000002</v>
      </c>
      <c r="F1231">
        <v>294.25</v>
      </c>
      <c r="G1231">
        <v>294</v>
      </c>
      <c r="H1231">
        <v>292.89999999999998</v>
      </c>
      <c r="I1231">
        <v>127699</v>
      </c>
      <c r="J1231">
        <v>37571794.350000001</v>
      </c>
      <c r="K1231" s="3">
        <v>43770</v>
      </c>
      <c r="L1231">
        <v>2242</v>
      </c>
      <c r="M1231" t="s">
        <v>2699</v>
      </c>
      <c r="N1231"/>
    </row>
    <row r="1232" spans="1:14">
      <c r="A1232" t="s">
        <v>2700</v>
      </c>
      <c r="B1232" t="s">
        <v>837</v>
      </c>
      <c r="C1232">
        <v>4.25</v>
      </c>
      <c r="D1232">
        <v>4.25</v>
      </c>
      <c r="E1232">
        <v>3.9</v>
      </c>
      <c r="F1232">
        <v>4.0999999999999996</v>
      </c>
      <c r="G1232">
        <v>4.1500000000000004</v>
      </c>
      <c r="H1232">
        <v>4.05</v>
      </c>
      <c r="I1232">
        <v>16184</v>
      </c>
      <c r="J1232">
        <v>66534</v>
      </c>
      <c r="K1232" s="3">
        <v>43770</v>
      </c>
      <c r="L1232">
        <v>74</v>
      </c>
      <c r="M1232" t="s">
        <v>2701</v>
      </c>
      <c r="N1232"/>
    </row>
    <row r="1233" spans="1:14">
      <c r="A1233" t="s">
        <v>2702</v>
      </c>
      <c r="B1233" t="s">
        <v>837</v>
      </c>
      <c r="C1233">
        <v>274.89999999999998</v>
      </c>
      <c r="D1233">
        <v>274.95</v>
      </c>
      <c r="E1233">
        <v>262.25</v>
      </c>
      <c r="F1233">
        <v>263.45</v>
      </c>
      <c r="G1233">
        <v>262.25</v>
      </c>
      <c r="H1233">
        <v>276.45</v>
      </c>
      <c r="I1233">
        <v>15019</v>
      </c>
      <c r="J1233">
        <v>4014230.95</v>
      </c>
      <c r="K1233" s="3">
        <v>43770</v>
      </c>
      <c r="L1233">
        <v>451</v>
      </c>
      <c r="M1233" t="s">
        <v>2703</v>
      </c>
      <c r="N1233"/>
    </row>
    <row r="1234" spans="1:14">
      <c r="A1234" t="s">
        <v>284</v>
      </c>
      <c r="B1234" t="s">
        <v>837</v>
      </c>
      <c r="C1234">
        <v>361</v>
      </c>
      <c r="D1234">
        <v>367</v>
      </c>
      <c r="E1234">
        <v>351.75</v>
      </c>
      <c r="F1234">
        <v>355.9</v>
      </c>
      <c r="G1234">
        <v>356.5</v>
      </c>
      <c r="H1234">
        <v>362.15</v>
      </c>
      <c r="I1234">
        <v>1868967</v>
      </c>
      <c r="J1234">
        <v>671227431.29999995</v>
      </c>
      <c r="K1234" s="3">
        <v>43770</v>
      </c>
      <c r="L1234">
        <v>37186</v>
      </c>
      <c r="M1234" t="s">
        <v>2704</v>
      </c>
      <c r="N1234"/>
    </row>
    <row r="1235" spans="1:14">
      <c r="A1235" t="s">
        <v>2705</v>
      </c>
      <c r="B1235" t="s">
        <v>856</v>
      </c>
      <c r="C1235">
        <v>3.6</v>
      </c>
      <c r="D1235">
        <v>3.6</v>
      </c>
      <c r="E1235">
        <v>3.6</v>
      </c>
      <c r="F1235">
        <v>3.6</v>
      </c>
      <c r="G1235">
        <v>3.6</v>
      </c>
      <c r="H1235">
        <v>3.45</v>
      </c>
      <c r="I1235">
        <v>92170</v>
      </c>
      <c r="J1235">
        <v>331812</v>
      </c>
      <c r="K1235" s="3">
        <v>43770</v>
      </c>
      <c r="L1235">
        <v>127</v>
      </c>
      <c r="M1235" t="s">
        <v>2706</v>
      </c>
      <c r="N1235"/>
    </row>
    <row r="1236" spans="1:14">
      <c r="A1236" t="s">
        <v>3447</v>
      </c>
      <c r="B1236" t="s">
        <v>856</v>
      </c>
      <c r="C1236">
        <v>0.45</v>
      </c>
      <c r="D1236">
        <v>0.5</v>
      </c>
      <c r="E1236">
        <v>0.45</v>
      </c>
      <c r="F1236">
        <v>0.5</v>
      </c>
      <c r="G1236">
        <v>0.5</v>
      </c>
      <c r="H1236">
        <v>0.45</v>
      </c>
      <c r="I1236">
        <v>2001</v>
      </c>
      <c r="J1236">
        <v>950.5</v>
      </c>
      <c r="K1236" s="3">
        <v>43770</v>
      </c>
      <c r="L1236">
        <v>3</v>
      </c>
      <c r="M1236" t="s">
        <v>3448</v>
      </c>
      <c r="N1236"/>
    </row>
    <row r="1237" spans="1:14">
      <c r="A1237" t="s">
        <v>2707</v>
      </c>
      <c r="B1237" t="s">
        <v>837</v>
      </c>
      <c r="C1237">
        <v>79.3</v>
      </c>
      <c r="D1237">
        <v>82.3</v>
      </c>
      <c r="E1237">
        <v>79.25</v>
      </c>
      <c r="F1237">
        <v>80.849999999999994</v>
      </c>
      <c r="G1237">
        <v>80.599999999999994</v>
      </c>
      <c r="H1237">
        <v>79.95</v>
      </c>
      <c r="I1237">
        <v>15930</v>
      </c>
      <c r="J1237">
        <v>1288510.8500000001</v>
      </c>
      <c r="K1237" s="3">
        <v>43770</v>
      </c>
      <c r="L1237">
        <v>333</v>
      </c>
      <c r="M1237" t="s">
        <v>2708</v>
      </c>
      <c r="N1237"/>
    </row>
    <row r="1238" spans="1:14">
      <c r="A1238" t="s">
        <v>3473</v>
      </c>
      <c r="B1238" t="s">
        <v>856</v>
      </c>
      <c r="C1238">
        <v>2</v>
      </c>
      <c r="D1238">
        <v>2</v>
      </c>
      <c r="E1238">
        <v>1.95</v>
      </c>
      <c r="F1238">
        <v>2</v>
      </c>
      <c r="G1238">
        <v>2</v>
      </c>
      <c r="H1238">
        <v>1.95</v>
      </c>
      <c r="I1238">
        <v>2100</v>
      </c>
      <c r="J1238">
        <v>4196.55</v>
      </c>
      <c r="K1238" s="3">
        <v>43770</v>
      </c>
      <c r="L1238">
        <v>5</v>
      </c>
      <c r="M1238" t="s">
        <v>3474</v>
      </c>
      <c r="N1238"/>
    </row>
    <row r="1239" spans="1:14">
      <c r="A1239" t="s">
        <v>2709</v>
      </c>
      <c r="B1239" t="s">
        <v>856</v>
      </c>
      <c r="C1239">
        <v>4.7</v>
      </c>
      <c r="D1239">
        <v>5.05</v>
      </c>
      <c r="E1239">
        <v>4.7</v>
      </c>
      <c r="F1239">
        <v>5.05</v>
      </c>
      <c r="G1239">
        <v>5.05</v>
      </c>
      <c r="H1239">
        <v>4.8499999999999996</v>
      </c>
      <c r="I1239">
        <v>143057</v>
      </c>
      <c r="J1239">
        <v>706148.9</v>
      </c>
      <c r="K1239" s="3">
        <v>43770</v>
      </c>
      <c r="L1239">
        <v>177</v>
      </c>
      <c r="M1239" t="s">
        <v>2710</v>
      </c>
      <c r="N1239"/>
    </row>
    <row r="1240" spans="1:14">
      <c r="A1240" t="s">
        <v>2711</v>
      </c>
      <c r="B1240" t="s">
        <v>837</v>
      </c>
      <c r="C1240">
        <v>62</v>
      </c>
      <c r="D1240">
        <v>64.7</v>
      </c>
      <c r="E1240">
        <v>58.25</v>
      </c>
      <c r="F1240">
        <v>59.2</v>
      </c>
      <c r="G1240">
        <v>60</v>
      </c>
      <c r="H1240">
        <v>58.6</v>
      </c>
      <c r="I1240">
        <v>1071</v>
      </c>
      <c r="J1240">
        <v>63743.3</v>
      </c>
      <c r="K1240" s="3">
        <v>43770</v>
      </c>
      <c r="L1240">
        <v>42</v>
      </c>
      <c r="M1240" t="s">
        <v>2712</v>
      </c>
      <c r="N1240"/>
    </row>
    <row r="1241" spans="1:14">
      <c r="A1241" t="s">
        <v>2713</v>
      </c>
      <c r="B1241" t="s">
        <v>837</v>
      </c>
      <c r="C1241">
        <v>272</v>
      </c>
      <c r="D1241">
        <v>279.35000000000002</v>
      </c>
      <c r="E1241">
        <v>255</v>
      </c>
      <c r="F1241">
        <v>257.95</v>
      </c>
      <c r="G1241">
        <v>256.60000000000002</v>
      </c>
      <c r="H1241">
        <v>254.5</v>
      </c>
      <c r="I1241">
        <v>342049</v>
      </c>
      <c r="J1241">
        <v>91783315.349999994</v>
      </c>
      <c r="K1241" s="3">
        <v>43770</v>
      </c>
      <c r="L1241">
        <v>8952</v>
      </c>
      <c r="M1241" t="s">
        <v>2714</v>
      </c>
      <c r="N1241"/>
    </row>
    <row r="1242" spans="1:14">
      <c r="A1242" t="s">
        <v>518</v>
      </c>
      <c r="B1242" t="s">
        <v>837</v>
      </c>
      <c r="C1242">
        <v>3.35</v>
      </c>
      <c r="D1242">
        <v>3.45</v>
      </c>
      <c r="E1242">
        <v>3.25</v>
      </c>
      <c r="F1242">
        <v>3.35</v>
      </c>
      <c r="G1242">
        <v>3.4</v>
      </c>
      <c r="H1242">
        <v>3.35</v>
      </c>
      <c r="I1242">
        <v>17664216</v>
      </c>
      <c r="J1242">
        <v>59216945.600000001</v>
      </c>
      <c r="K1242" s="3">
        <v>43770</v>
      </c>
      <c r="L1242">
        <v>9609</v>
      </c>
      <c r="M1242" t="s">
        <v>2715</v>
      </c>
      <c r="N1242"/>
    </row>
    <row r="1243" spans="1:14">
      <c r="A1243" t="s">
        <v>2716</v>
      </c>
      <c r="B1243" t="s">
        <v>837</v>
      </c>
      <c r="C1243">
        <v>95.5</v>
      </c>
      <c r="D1243">
        <v>96.5</v>
      </c>
      <c r="E1243">
        <v>91.5</v>
      </c>
      <c r="F1243">
        <v>92.45</v>
      </c>
      <c r="G1243">
        <v>91.5</v>
      </c>
      <c r="H1243">
        <v>95.45</v>
      </c>
      <c r="I1243">
        <v>39830</v>
      </c>
      <c r="J1243">
        <v>3763472.15</v>
      </c>
      <c r="K1243" s="3">
        <v>43770</v>
      </c>
      <c r="L1243">
        <v>68</v>
      </c>
      <c r="M1243" t="s">
        <v>2717</v>
      </c>
      <c r="N1243"/>
    </row>
    <row r="1244" spans="1:14">
      <c r="A1244" t="s">
        <v>2719</v>
      </c>
      <c r="B1244" t="s">
        <v>837</v>
      </c>
      <c r="C1244">
        <v>24.65</v>
      </c>
      <c r="D1244">
        <v>24.65</v>
      </c>
      <c r="E1244">
        <v>22.9</v>
      </c>
      <c r="F1244">
        <v>23.35</v>
      </c>
      <c r="G1244">
        <v>22.9</v>
      </c>
      <c r="H1244">
        <v>23.8</v>
      </c>
      <c r="I1244">
        <v>20739</v>
      </c>
      <c r="J1244">
        <v>491105.9</v>
      </c>
      <c r="K1244" s="3">
        <v>43770</v>
      </c>
      <c r="L1244">
        <v>218</v>
      </c>
      <c r="M1244" t="s">
        <v>2720</v>
      </c>
      <c r="N1244"/>
    </row>
    <row r="1245" spans="1:14">
      <c r="A1245" t="s">
        <v>2721</v>
      </c>
      <c r="B1245" t="s">
        <v>837</v>
      </c>
      <c r="C1245">
        <v>106</v>
      </c>
      <c r="D1245">
        <v>106.6</v>
      </c>
      <c r="E1245">
        <v>102.45</v>
      </c>
      <c r="F1245">
        <v>103.2</v>
      </c>
      <c r="G1245">
        <v>103.85</v>
      </c>
      <c r="H1245">
        <v>104.95</v>
      </c>
      <c r="I1245">
        <v>19858</v>
      </c>
      <c r="J1245">
        <v>2080518.35</v>
      </c>
      <c r="K1245" s="3">
        <v>43770</v>
      </c>
      <c r="L1245">
        <v>1123</v>
      </c>
      <c r="M1245" t="s">
        <v>2722</v>
      </c>
      <c r="N1245"/>
    </row>
    <row r="1246" spans="1:14">
      <c r="A1246" t="s">
        <v>2723</v>
      </c>
      <c r="B1246" t="s">
        <v>837</v>
      </c>
      <c r="C1246">
        <v>49.25</v>
      </c>
      <c r="D1246">
        <v>50.85</v>
      </c>
      <c r="E1246">
        <v>47.45</v>
      </c>
      <c r="F1246">
        <v>48.9</v>
      </c>
      <c r="G1246">
        <v>49</v>
      </c>
      <c r="H1246">
        <v>48.6</v>
      </c>
      <c r="I1246">
        <v>34021</v>
      </c>
      <c r="J1246">
        <v>1695815.75</v>
      </c>
      <c r="K1246" s="3">
        <v>43770</v>
      </c>
      <c r="L1246">
        <v>258</v>
      </c>
      <c r="M1246" t="s">
        <v>2724</v>
      </c>
      <c r="N1246"/>
    </row>
    <row r="1247" spans="1:14">
      <c r="A1247" t="s">
        <v>2725</v>
      </c>
      <c r="B1247" t="s">
        <v>837</v>
      </c>
      <c r="C1247">
        <v>1.35</v>
      </c>
      <c r="D1247">
        <v>1.35</v>
      </c>
      <c r="E1247">
        <v>1.3</v>
      </c>
      <c r="F1247">
        <v>1.35</v>
      </c>
      <c r="G1247">
        <v>1.35</v>
      </c>
      <c r="H1247">
        <v>1.3</v>
      </c>
      <c r="I1247">
        <v>446069</v>
      </c>
      <c r="J1247">
        <v>601682.35</v>
      </c>
      <c r="K1247" s="3">
        <v>43770</v>
      </c>
      <c r="L1247">
        <v>102</v>
      </c>
      <c r="M1247" t="s">
        <v>2726</v>
      </c>
      <c r="N1247"/>
    </row>
    <row r="1248" spans="1:14">
      <c r="A1248" t="s">
        <v>2727</v>
      </c>
      <c r="B1248" t="s">
        <v>856</v>
      </c>
      <c r="C1248">
        <v>1.6</v>
      </c>
      <c r="D1248">
        <v>1.6</v>
      </c>
      <c r="E1248">
        <v>1.6</v>
      </c>
      <c r="F1248">
        <v>1.6</v>
      </c>
      <c r="G1248">
        <v>1.6</v>
      </c>
      <c r="H1248">
        <v>1.55</v>
      </c>
      <c r="I1248">
        <v>331682</v>
      </c>
      <c r="J1248">
        <v>530691.19999999995</v>
      </c>
      <c r="K1248" s="3">
        <v>43770</v>
      </c>
      <c r="L1248">
        <v>90</v>
      </c>
      <c r="M1248" t="s">
        <v>2728</v>
      </c>
      <c r="N1248"/>
    </row>
    <row r="1249" spans="1:14">
      <c r="A1249" t="s">
        <v>2729</v>
      </c>
      <c r="B1249" t="s">
        <v>856</v>
      </c>
      <c r="C1249">
        <v>170</v>
      </c>
      <c r="D1249">
        <v>179</v>
      </c>
      <c r="E1249">
        <v>170</v>
      </c>
      <c r="F1249">
        <v>174.95</v>
      </c>
      <c r="G1249">
        <v>175</v>
      </c>
      <c r="H1249">
        <v>171</v>
      </c>
      <c r="I1249">
        <v>509</v>
      </c>
      <c r="J1249">
        <v>90058.2</v>
      </c>
      <c r="K1249" s="3">
        <v>43770</v>
      </c>
      <c r="L1249">
        <v>23</v>
      </c>
      <c r="M1249" t="s">
        <v>2730</v>
      </c>
      <c r="N1249"/>
    </row>
    <row r="1250" spans="1:14" hidden="1">
      <c r="A1250" t="s">
        <v>2731</v>
      </c>
      <c r="B1250" t="s">
        <v>856</v>
      </c>
      <c r="C1250">
        <v>1.9</v>
      </c>
      <c r="D1250">
        <v>1.9</v>
      </c>
      <c r="E1250">
        <v>1.8</v>
      </c>
      <c r="F1250">
        <v>1.8</v>
      </c>
      <c r="G1250">
        <v>1.8</v>
      </c>
      <c r="H1250">
        <v>1.85</v>
      </c>
      <c r="I1250">
        <v>5149</v>
      </c>
      <c r="J1250">
        <v>9634.65</v>
      </c>
      <c r="K1250" s="3">
        <v>43770</v>
      </c>
      <c r="L1250">
        <v>17</v>
      </c>
      <c r="M1250" t="s">
        <v>2732</v>
      </c>
      <c r="N1250"/>
    </row>
    <row r="1251" spans="1:14">
      <c r="A1251" t="s">
        <v>2733</v>
      </c>
      <c r="B1251" t="s">
        <v>837</v>
      </c>
      <c r="C1251">
        <v>81.2</v>
      </c>
      <c r="D1251">
        <v>84.05</v>
      </c>
      <c r="E1251">
        <v>79.05</v>
      </c>
      <c r="F1251">
        <v>80</v>
      </c>
      <c r="G1251">
        <v>79.7</v>
      </c>
      <c r="H1251">
        <v>83</v>
      </c>
      <c r="I1251">
        <v>48626</v>
      </c>
      <c r="J1251">
        <v>3947263.8</v>
      </c>
      <c r="K1251" s="3">
        <v>43770</v>
      </c>
      <c r="L1251">
        <v>1021</v>
      </c>
      <c r="M1251" t="s">
        <v>2734</v>
      </c>
      <c r="N1251"/>
    </row>
    <row r="1252" spans="1:14">
      <c r="A1252" t="s">
        <v>2735</v>
      </c>
      <c r="B1252" t="s">
        <v>837</v>
      </c>
      <c r="C1252">
        <v>3.6</v>
      </c>
      <c r="D1252">
        <v>3.6</v>
      </c>
      <c r="E1252">
        <v>3.5</v>
      </c>
      <c r="F1252">
        <v>3.6</v>
      </c>
      <c r="G1252">
        <v>3.6</v>
      </c>
      <c r="H1252">
        <v>3.6</v>
      </c>
      <c r="I1252">
        <v>922091</v>
      </c>
      <c r="J1252">
        <v>3294200.4</v>
      </c>
      <c r="K1252" s="3">
        <v>43770</v>
      </c>
      <c r="L1252">
        <v>780</v>
      </c>
      <c r="M1252" t="s">
        <v>2736</v>
      </c>
      <c r="N1252"/>
    </row>
    <row r="1253" spans="1:14">
      <c r="A1253" t="s">
        <v>2737</v>
      </c>
      <c r="B1253" t="s">
        <v>837</v>
      </c>
      <c r="C1253">
        <v>184.65</v>
      </c>
      <c r="D1253">
        <v>189.75</v>
      </c>
      <c r="E1253">
        <v>182</v>
      </c>
      <c r="F1253">
        <v>182.85</v>
      </c>
      <c r="G1253">
        <v>183.5</v>
      </c>
      <c r="H1253">
        <v>184.55</v>
      </c>
      <c r="I1253">
        <v>23737</v>
      </c>
      <c r="J1253">
        <v>4383178.8499999996</v>
      </c>
      <c r="K1253" s="3">
        <v>43770</v>
      </c>
      <c r="L1253">
        <v>675</v>
      </c>
      <c r="M1253" t="s">
        <v>2738</v>
      </c>
      <c r="N1253"/>
    </row>
    <row r="1254" spans="1:14">
      <c r="A1254" t="s">
        <v>2739</v>
      </c>
      <c r="B1254" t="s">
        <v>837</v>
      </c>
      <c r="C1254">
        <v>98.4</v>
      </c>
      <c r="D1254">
        <v>98.55</v>
      </c>
      <c r="E1254">
        <v>93.9</v>
      </c>
      <c r="F1254">
        <v>98</v>
      </c>
      <c r="G1254">
        <v>98</v>
      </c>
      <c r="H1254">
        <v>93.9</v>
      </c>
      <c r="I1254">
        <v>36662</v>
      </c>
      <c r="J1254">
        <v>3573271.45</v>
      </c>
      <c r="K1254" s="3">
        <v>43770</v>
      </c>
      <c r="L1254">
        <v>589</v>
      </c>
      <c r="M1254" t="s">
        <v>2740</v>
      </c>
      <c r="N1254"/>
    </row>
    <row r="1255" spans="1:14">
      <c r="A1255" t="s">
        <v>508</v>
      </c>
      <c r="B1255" t="s">
        <v>837</v>
      </c>
      <c r="C1255">
        <v>23.85</v>
      </c>
      <c r="D1255">
        <v>25.75</v>
      </c>
      <c r="E1255">
        <v>23.8</v>
      </c>
      <c r="F1255">
        <v>25.45</v>
      </c>
      <c r="G1255">
        <v>25.6</v>
      </c>
      <c r="H1255">
        <v>23.8</v>
      </c>
      <c r="I1255">
        <v>18516376</v>
      </c>
      <c r="J1255">
        <v>461199257.39999998</v>
      </c>
      <c r="K1255" s="3">
        <v>43770</v>
      </c>
      <c r="L1255">
        <v>26167</v>
      </c>
      <c r="M1255" t="s">
        <v>2741</v>
      </c>
      <c r="N1255"/>
    </row>
    <row r="1256" spans="1:14">
      <c r="A1256" t="s">
        <v>2742</v>
      </c>
      <c r="B1256" t="s">
        <v>856</v>
      </c>
      <c r="C1256">
        <v>1.55</v>
      </c>
      <c r="D1256">
        <v>1.65</v>
      </c>
      <c r="E1256">
        <v>1.55</v>
      </c>
      <c r="F1256">
        <v>1.55</v>
      </c>
      <c r="G1256">
        <v>1.55</v>
      </c>
      <c r="H1256">
        <v>1.6</v>
      </c>
      <c r="I1256">
        <v>28147</v>
      </c>
      <c r="J1256">
        <v>43915.55</v>
      </c>
      <c r="K1256" s="3">
        <v>43770</v>
      </c>
      <c r="L1256">
        <v>43</v>
      </c>
      <c r="M1256" t="s">
        <v>2743</v>
      </c>
      <c r="N1256"/>
    </row>
    <row r="1257" spans="1:14">
      <c r="A1257" t="s">
        <v>523</v>
      </c>
      <c r="B1257" t="s">
        <v>837</v>
      </c>
      <c r="C1257">
        <v>135.1</v>
      </c>
      <c r="D1257">
        <v>137.35</v>
      </c>
      <c r="E1257">
        <v>135</v>
      </c>
      <c r="F1257">
        <v>135.30000000000001</v>
      </c>
      <c r="G1257">
        <v>135</v>
      </c>
      <c r="H1257">
        <v>137.05000000000001</v>
      </c>
      <c r="I1257">
        <v>45268</v>
      </c>
      <c r="J1257">
        <v>6144132.5</v>
      </c>
      <c r="K1257" s="3">
        <v>43770</v>
      </c>
      <c r="L1257">
        <v>807</v>
      </c>
      <c r="M1257" t="s">
        <v>2744</v>
      </c>
      <c r="N1257"/>
    </row>
    <row r="1258" spans="1:14">
      <c r="A1258" t="s">
        <v>2745</v>
      </c>
      <c r="B1258" t="s">
        <v>837</v>
      </c>
      <c r="C1258">
        <v>42.1</v>
      </c>
      <c r="D1258">
        <v>43.9</v>
      </c>
      <c r="E1258">
        <v>41.55</v>
      </c>
      <c r="F1258">
        <v>43.4</v>
      </c>
      <c r="G1258">
        <v>43.35</v>
      </c>
      <c r="H1258">
        <v>42.8</v>
      </c>
      <c r="I1258">
        <v>4984</v>
      </c>
      <c r="J1258">
        <v>213051.5</v>
      </c>
      <c r="K1258" s="3">
        <v>43770</v>
      </c>
      <c r="L1258">
        <v>129</v>
      </c>
      <c r="M1258" t="s">
        <v>2746</v>
      </c>
      <c r="N1258"/>
    </row>
    <row r="1259" spans="1:14">
      <c r="A1259" t="s">
        <v>2747</v>
      </c>
      <c r="B1259" t="s">
        <v>837</v>
      </c>
      <c r="C1259">
        <v>562.04999999999995</v>
      </c>
      <c r="D1259">
        <v>577.70000000000005</v>
      </c>
      <c r="E1259">
        <v>554.45000000000005</v>
      </c>
      <c r="F1259">
        <v>563.4</v>
      </c>
      <c r="G1259">
        <v>567.75</v>
      </c>
      <c r="H1259">
        <v>574.15</v>
      </c>
      <c r="I1259">
        <v>1190</v>
      </c>
      <c r="J1259">
        <v>672622.55</v>
      </c>
      <c r="K1259" s="3">
        <v>43770</v>
      </c>
      <c r="L1259">
        <v>205</v>
      </c>
      <c r="M1259" t="s">
        <v>2748</v>
      </c>
      <c r="N1259"/>
    </row>
    <row r="1260" spans="1:14">
      <c r="A1260" t="s">
        <v>2749</v>
      </c>
      <c r="B1260" t="s">
        <v>856</v>
      </c>
      <c r="C1260">
        <v>55.4</v>
      </c>
      <c r="D1260">
        <v>58.5</v>
      </c>
      <c r="E1260">
        <v>54</v>
      </c>
      <c r="F1260">
        <v>56.4</v>
      </c>
      <c r="G1260">
        <v>58</v>
      </c>
      <c r="H1260">
        <v>55.85</v>
      </c>
      <c r="I1260">
        <v>10734</v>
      </c>
      <c r="J1260">
        <v>604253.4</v>
      </c>
      <c r="K1260" s="3">
        <v>43770</v>
      </c>
      <c r="L1260">
        <v>118</v>
      </c>
      <c r="M1260" t="s">
        <v>2750</v>
      </c>
      <c r="N1260"/>
    </row>
    <row r="1261" spans="1:14">
      <c r="A1261" t="s">
        <v>2751</v>
      </c>
      <c r="B1261" t="s">
        <v>837</v>
      </c>
      <c r="C1261">
        <v>586.95000000000005</v>
      </c>
      <c r="D1261">
        <v>599.20000000000005</v>
      </c>
      <c r="E1261">
        <v>576.35</v>
      </c>
      <c r="F1261">
        <v>581.4</v>
      </c>
      <c r="G1261">
        <v>582</v>
      </c>
      <c r="H1261">
        <v>593.04999999999995</v>
      </c>
      <c r="I1261">
        <v>1661</v>
      </c>
      <c r="J1261">
        <v>974124.75</v>
      </c>
      <c r="K1261" s="3">
        <v>43770</v>
      </c>
      <c r="L1261">
        <v>241</v>
      </c>
      <c r="M1261" t="s">
        <v>2752</v>
      </c>
      <c r="N1261"/>
    </row>
    <row r="1262" spans="1:14">
      <c r="A1262" t="s">
        <v>172</v>
      </c>
      <c r="B1262" t="s">
        <v>837</v>
      </c>
      <c r="C1262">
        <v>36.700000000000003</v>
      </c>
      <c r="D1262">
        <v>39.4</v>
      </c>
      <c r="E1262">
        <v>36.549999999999997</v>
      </c>
      <c r="F1262">
        <v>38.950000000000003</v>
      </c>
      <c r="G1262">
        <v>38.950000000000003</v>
      </c>
      <c r="H1262">
        <v>36.6</v>
      </c>
      <c r="I1262">
        <v>46394896</v>
      </c>
      <c r="J1262">
        <v>1767445277.1500001</v>
      </c>
      <c r="K1262" s="3">
        <v>43770</v>
      </c>
      <c r="L1262">
        <v>53412</v>
      </c>
      <c r="M1262" t="s">
        <v>2753</v>
      </c>
      <c r="N1262"/>
    </row>
    <row r="1263" spans="1:14">
      <c r="A1263" t="s">
        <v>2754</v>
      </c>
      <c r="B1263" t="s">
        <v>856</v>
      </c>
      <c r="C1263">
        <v>52</v>
      </c>
      <c r="D1263">
        <v>52</v>
      </c>
      <c r="E1263">
        <v>50.1</v>
      </c>
      <c r="F1263">
        <v>52</v>
      </c>
      <c r="G1263">
        <v>52</v>
      </c>
      <c r="H1263">
        <v>52.15</v>
      </c>
      <c r="I1263">
        <v>12905</v>
      </c>
      <c r="J1263">
        <v>669001.5</v>
      </c>
      <c r="K1263" s="3">
        <v>43770</v>
      </c>
      <c r="L1263">
        <v>31</v>
      </c>
      <c r="M1263" t="s">
        <v>2755</v>
      </c>
      <c r="N1263"/>
    </row>
    <row r="1264" spans="1:14">
      <c r="A1264" t="s">
        <v>2756</v>
      </c>
      <c r="B1264" t="s">
        <v>837</v>
      </c>
      <c r="C1264">
        <v>8.25</v>
      </c>
      <c r="D1264">
        <v>8.8000000000000007</v>
      </c>
      <c r="E1264">
        <v>8.25</v>
      </c>
      <c r="F1264">
        <v>8.5500000000000007</v>
      </c>
      <c r="G1264">
        <v>8.4499999999999993</v>
      </c>
      <c r="H1264">
        <v>8</v>
      </c>
      <c r="I1264">
        <v>145253</v>
      </c>
      <c r="J1264">
        <v>1231273.55</v>
      </c>
      <c r="K1264" s="3">
        <v>43770</v>
      </c>
      <c r="L1264">
        <v>472</v>
      </c>
      <c r="M1264" t="s">
        <v>2757</v>
      </c>
      <c r="N1264"/>
    </row>
    <row r="1265" spans="1:14">
      <c r="A1265" t="s">
        <v>2758</v>
      </c>
      <c r="B1265" t="s">
        <v>837</v>
      </c>
      <c r="C1265">
        <v>236</v>
      </c>
      <c r="D1265">
        <v>242.8</v>
      </c>
      <c r="E1265">
        <v>230.9</v>
      </c>
      <c r="F1265">
        <v>237.1</v>
      </c>
      <c r="G1265">
        <v>236.5</v>
      </c>
      <c r="H1265">
        <v>231.35</v>
      </c>
      <c r="I1265">
        <v>12865</v>
      </c>
      <c r="J1265">
        <v>3067610.2</v>
      </c>
      <c r="K1265" s="3">
        <v>43770</v>
      </c>
      <c r="L1265">
        <v>721</v>
      </c>
      <c r="M1265" t="s">
        <v>2759</v>
      </c>
      <c r="N1265"/>
    </row>
    <row r="1266" spans="1:14" hidden="1">
      <c r="A1266" t="s">
        <v>2760</v>
      </c>
      <c r="B1266" t="s">
        <v>837</v>
      </c>
      <c r="C1266">
        <v>7.15</v>
      </c>
      <c r="D1266">
        <v>7.15</v>
      </c>
      <c r="E1266">
        <v>7.05</v>
      </c>
      <c r="F1266">
        <v>7.1</v>
      </c>
      <c r="G1266">
        <v>7.1</v>
      </c>
      <c r="H1266">
        <v>7.05</v>
      </c>
      <c r="I1266">
        <v>204202</v>
      </c>
      <c r="J1266">
        <v>1449695.9</v>
      </c>
      <c r="K1266" s="3">
        <v>43770</v>
      </c>
      <c r="L1266">
        <v>287</v>
      </c>
      <c r="M1266" t="s">
        <v>2761</v>
      </c>
      <c r="N1266"/>
    </row>
    <row r="1267" spans="1:14">
      <c r="A1267" t="s">
        <v>2762</v>
      </c>
      <c r="B1267" t="s">
        <v>837</v>
      </c>
      <c r="C1267">
        <v>100.55</v>
      </c>
      <c r="D1267">
        <v>103</v>
      </c>
      <c r="E1267">
        <v>99</v>
      </c>
      <c r="F1267">
        <v>101.45</v>
      </c>
      <c r="G1267">
        <v>102</v>
      </c>
      <c r="H1267">
        <v>101.1</v>
      </c>
      <c r="I1267">
        <v>9665</v>
      </c>
      <c r="J1267">
        <v>970117</v>
      </c>
      <c r="K1267" s="3">
        <v>43770</v>
      </c>
      <c r="L1267">
        <v>252</v>
      </c>
      <c r="M1267" t="s">
        <v>2763</v>
      </c>
      <c r="N1267"/>
    </row>
    <row r="1268" spans="1:14">
      <c r="A1268" t="s">
        <v>2764</v>
      </c>
      <c r="B1268" t="s">
        <v>837</v>
      </c>
      <c r="C1268">
        <v>63.5</v>
      </c>
      <c r="D1268">
        <v>70</v>
      </c>
      <c r="E1268">
        <v>63.5</v>
      </c>
      <c r="F1268">
        <v>65.75</v>
      </c>
      <c r="G1268">
        <v>70</v>
      </c>
      <c r="H1268">
        <v>70</v>
      </c>
      <c r="I1268">
        <v>223</v>
      </c>
      <c r="J1268">
        <v>15021.9</v>
      </c>
      <c r="K1268" s="3">
        <v>43770</v>
      </c>
      <c r="L1268">
        <v>17</v>
      </c>
      <c r="M1268" t="s">
        <v>2765</v>
      </c>
      <c r="N1268"/>
    </row>
    <row r="1269" spans="1:14">
      <c r="A1269" t="s">
        <v>2766</v>
      </c>
      <c r="B1269" t="s">
        <v>856</v>
      </c>
      <c r="C1269">
        <v>2.6</v>
      </c>
      <c r="D1269">
        <v>2.7</v>
      </c>
      <c r="E1269">
        <v>2.6</v>
      </c>
      <c r="F1269">
        <v>2.7</v>
      </c>
      <c r="G1269">
        <v>2.7</v>
      </c>
      <c r="H1269">
        <v>2.6</v>
      </c>
      <c r="I1269">
        <v>4911</v>
      </c>
      <c r="J1269">
        <v>13184.7</v>
      </c>
      <c r="K1269" s="3">
        <v>43770</v>
      </c>
      <c r="L1269">
        <v>16</v>
      </c>
      <c r="M1269" t="s">
        <v>2767</v>
      </c>
      <c r="N1269"/>
    </row>
    <row r="1270" spans="1:14">
      <c r="A1270" t="s">
        <v>2768</v>
      </c>
      <c r="B1270" t="s">
        <v>837</v>
      </c>
      <c r="C1270">
        <v>122.7</v>
      </c>
      <c r="D1270">
        <v>127.6</v>
      </c>
      <c r="E1270">
        <v>122.3</v>
      </c>
      <c r="F1270">
        <v>124.05</v>
      </c>
      <c r="G1270">
        <v>124.7</v>
      </c>
      <c r="H1270">
        <v>121.8</v>
      </c>
      <c r="I1270">
        <v>10152</v>
      </c>
      <c r="J1270">
        <v>1267272.8999999999</v>
      </c>
      <c r="K1270" s="3">
        <v>43770</v>
      </c>
      <c r="L1270">
        <v>287</v>
      </c>
      <c r="M1270" t="s">
        <v>2769</v>
      </c>
      <c r="N1270"/>
    </row>
    <row r="1271" spans="1:14" hidden="1">
      <c r="A1271" t="s">
        <v>2770</v>
      </c>
      <c r="B1271" t="s">
        <v>837</v>
      </c>
      <c r="C1271">
        <v>2.85</v>
      </c>
      <c r="D1271">
        <v>3.15</v>
      </c>
      <c r="E1271">
        <v>2.6</v>
      </c>
      <c r="F1271">
        <v>3.15</v>
      </c>
      <c r="G1271">
        <v>3.15</v>
      </c>
      <c r="H1271">
        <v>2.65</v>
      </c>
      <c r="I1271">
        <v>156522</v>
      </c>
      <c r="J1271">
        <v>482301.5</v>
      </c>
      <c r="K1271" s="3">
        <v>43770</v>
      </c>
      <c r="L1271">
        <v>471</v>
      </c>
      <c r="M1271" t="s">
        <v>2771</v>
      </c>
      <c r="N1271"/>
    </row>
    <row r="1272" spans="1:14" hidden="1">
      <c r="A1272" t="s">
        <v>599</v>
      </c>
      <c r="B1272" t="s">
        <v>837</v>
      </c>
      <c r="C1272">
        <v>16.350000000000001</v>
      </c>
      <c r="D1272">
        <v>16.350000000000001</v>
      </c>
      <c r="E1272">
        <v>15.7</v>
      </c>
      <c r="F1272">
        <v>15.8</v>
      </c>
      <c r="G1272">
        <v>15.75</v>
      </c>
      <c r="H1272">
        <v>15.85</v>
      </c>
      <c r="I1272">
        <v>200059</v>
      </c>
      <c r="J1272">
        <v>3188094</v>
      </c>
      <c r="K1272" s="3">
        <v>43770</v>
      </c>
      <c r="L1272">
        <v>232</v>
      </c>
      <c r="M1272" t="s">
        <v>2772</v>
      </c>
      <c r="N1272"/>
    </row>
    <row r="1273" spans="1:14" hidden="1">
      <c r="A1273" t="s">
        <v>2773</v>
      </c>
      <c r="B1273" t="s">
        <v>837</v>
      </c>
      <c r="C1273">
        <v>610.04999999999995</v>
      </c>
      <c r="D1273">
        <v>620</v>
      </c>
      <c r="E1273">
        <v>610</v>
      </c>
      <c r="F1273">
        <v>611.1</v>
      </c>
      <c r="G1273">
        <v>611</v>
      </c>
      <c r="H1273">
        <v>609</v>
      </c>
      <c r="I1273">
        <v>147</v>
      </c>
      <c r="J1273">
        <v>90279.15</v>
      </c>
      <c r="K1273" s="3">
        <v>43770</v>
      </c>
      <c r="L1273">
        <v>27</v>
      </c>
      <c r="M1273" t="s">
        <v>2774</v>
      </c>
      <c r="N1273"/>
    </row>
    <row r="1274" spans="1:14" hidden="1">
      <c r="A1274" t="s">
        <v>2775</v>
      </c>
      <c r="B1274" t="s">
        <v>837</v>
      </c>
      <c r="C1274">
        <v>238.05</v>
      </c>
      <c r="D1274">
        <v>244</v>
      </c>
      <c r="E1274">
        <v>225</v>
      </c>
      <c r="F1274">
        <v>241.15</v>
      </c>
      <c r="G1274">
        <v>242</v>
      </c>
      <c r="H1274">
        <v>243.9</v>
      </c>
      <c r="I1274">
        <v>20735</v>
      </c>
      <c r="J1274">
        <v>4808259.75</v>
      </c>
      <c r="K1274" s="3">
        <v>43770</v>
      </c>
      <c r="L1274">
        <v>1457</v>
      </c>
      <c r="M1274" t="s">
        <v>2776</v>
      </c>
      <c r="N1274"/>
    </row>
    <row r="1275" spans="1:14">
      <c r="A1275" t="s">
        <v>2777</v>
      </c>
      <c r="B1275" t="s">
        <v>837</v>
      </c>
      <c r="C1275">
        <v>40.049999999999997</v>
      </c>
      <c r="D1275">
        <v>41.75</v>
      </c>
      <c r="E1275">
        <v>39.299999999999997</v>
      </c>
      <c r="F1275">
        <v>41.35</v>
      </c>
      <c r="G1275">
        <v>41.7</v>
      </c>
      <c r="H1275">
        <v>40.4</v>
      </c>
      <c r="I1275">
        <v>6928</v>
      </c>
      <c r="J1275">
        <v>280822.45</v>
      </c>
      <c r="K1275" s="3">
        <v>43770</v>
      </c>
      <c r="L1275">
        <v>80</v>
      </c>
      <c r="M1275" t="s">
        <v>2778</v>
      </c>
      <c r="N1275"/>
    </row>
    <row r="1276" spans="1:14">
      <c r="A1276" t="s">
        <v>767</v>
      </c>
      <c r="B1276" t="s">
        <v>837</v>
      </c>
      <c r="C1276">
        <v>46.25</v>
      </c>
      <c r="D1276">
        <v>46.5</v>
      </c>
      <c r="E1276">
        <v>43.35</v>
      </c>
      <c r="F1276">
        <v>43.8</v>
      </c>
      <c r="G1276">
        <v>44.4</v>
      </c>
      <c r="H1276">
        <v>46.05</v>
      </c>
      <c r="I1276">
        <v>267429</v>
      </c>
      <c r="J1276">
        <v>11880860.6</v>
      </c>
      <c r="K1276" s="3">
        <v>43770</v>
      </c>
      <c r="L1276">
        <v>1742</v>
      </c>
      <c r="M1276" t="s">
        <v>2779</v>
      </c>
      <c r="N1276"/>
    </row>
    <row r="1277" spans="1:14">
      <c r="A1277" t="s">
        <v>2780</v>
      </c>
      <c r="B1277" t="s">
        <v>837</v>
      </c>
      <c r="C1277">
        <v>78.05</v>
      </c>
      <c r="D1277">
        <v>78.95</v>
      </c>
      <c r="E1277">
        <v>76.5</v>
      </c>
      <c r="F1277">
        <v>77.7</v>
      </c>
      <c r="G1277">
        <v>78</v>
      </c>
      <c r="H1277">
        <v>77.95</v>
      </c>
      <c r="I1277">
        <v>17320</v>
      </c>
      <c r="J1277">
        <v>1349354.15</v>
      </c>
      <c r="K1277" s="3">
        <v>43770</v>
      </c>
      <c r="L1277">
        <v>336</v>
      </c>
      <c r="M1277" t="s">
        <v>2781</v>
      </c>
      <c r="N1277"/>
    </row>
    <row r="1278" spans="1:14">
      <c r="A1278" t="s">
        <v>2782</v>
      </c>
      <c r="B1278" t="s">
        <v>837</v>
      </c>
      <c r="C1278">
        <v>136.75</v>
      </c>
      <c r="D1278">
        <v>140.85</v>
      </c>
      <c r="E1278">
        <v>136.69999999999999</v>
      </c>
      <c r="F1278">
        <v>138.25</v>
      </c>
      <c r="G1278">
        <v>140.85</v>
      </c>
      <c r="H1278">
        <v>137.94999999999999</v>
      </c>
      <c r="I1278">
        <v>28487</v>
      </c>
      <c r="J1278">
        <v>3933791.1</v>
      </c>
      <c r="K1278" s="3">
        <v>43770</v>
      </c>
      <c r="L1278">
        <v>127</v>
      </c>
      <c r="M1278" t="s">
        <v>2783</v>
      </c>
      <c r="N1278"/>
    </row>
    <row r="1279" spans="1:14">
      <c r="A1279" t="s">
        <v>524</v>
      </c>
      <c r="B1279" t="s">
        <v>837</v>
      </c>
      <c r="C1279">
        <v>6799.95</v>
      </c>
      <c r="D1279">
        <v>6875</v>
      </c>
      <c r="E1279">
        <v>6612.7</v>
      </c>
      <c r="F1279">
        <v>6703</v>
      </c>
      <c r="G1279">
        <v>6620</v>
      </c>
      <c r="H1279">
        <v>6731.9</v>
      </c>
      <c r="I1279">
        <v>5267</v>
      </c>
      <c r="J1279">
        <v>35611007.899999999</v>
      </c>
      <c r="K1279" s="3">
        <v>43770</v>
      </c>
      <c r="L1279">
        <v>1598</v>
      </c>
      <c r="M1279" t="s">
        <v>2784</v>
      </c>
      <c r="N1279"/>
    </row>
    <row r="1280" spans="1:14">
      <c r="A1280" t="s">
        <v>2785</v>
      </c>
      <c r="B1280" t="s">
        <v>837</v>
      </c>
      <c r="C1280">
        <v>1.9</v>
      </c>
      <c r="D1280">
        <v>1.9</v>
      </c>
      <c r="E1280">
        <v>1.85</v>
      </c>
      <c r="F1280">
        <v>1.9</v>
      </c>
      <c r="G1280">
        <v>1.9</v>
      </c>
      <c r="H1280">
        <v>1.85</v>
      </c>
      <c r="I1280">
        <v>5159821</v>
      </c>
      <c r="J1280">
        <v>9794534.6500000004</v>
      </c>
      <c r="K1280" s="3">
        <v>43770</v>
      </c>
      <c r="L1280">
        <v>1535</v>
      </c>
      <c r="M1280" t="s">
        <v>2786</v>
      </c>
      <c r="N1280"/>
    </row>
    <row r="1281" spans="1:14">
      <c r="A1281" t="s">
        <v>2787</v>
      </c>
      <c r="B1281" t="s">
        <v>837</v>
      </c>
      <c r="C1281">
        <v>176</v>
      </c>
      <c r="D1281">
        <v>182.55</v>
      </c>
      <c r="E1281">
        <v>175</v>
      </c>
      <c r="F1281">
        <v>177.65</v>
      </c>
      <c r="G1281">
        <v>177.65</v>
      </c>
      <c r="H1281">
        <v>175.35</v>
      </c>
      <c r="I1281">
        <v>34621</v>
      </c>
      <c r="J1281">
        <v>6192216.5</v>
      </c>
      <c r="K1281" s="3">
        <v>43770</v>
      </c>
      <c r="L1281">
        <v>1107</v>
      </c>
      <c r="M1281" t="s">
        <v>2788</v>
      </c>
      <c r="N1281"/>
    </row>
    <row r="1282" spans="1:14">
      <c r="A1282" t="s">
        <v>2789</v>
      </c>
      <c r="B1282" t="s">
        <v>837</v>
      </c>
      <c r="C1282">
        <v>338</v>
      </c>
      <c r="D1282">
        <v>387.1</v>
      </c>
      <c r="E1282">
        <v>338</v>
      </c>
      <c r="F1282">
        <v>377.35</v>
      </c>
      <c r="G1282">
        <v>383</v>
      </c>
      <c r="H1282">
        <v>341.7</v>
      </c>
      <c r="I1282">
        <v>30958</v>
      </c>
      <c r="J1282">
        <v>11435466.75</v>
      </c>
      <c r="K1282" s="3">
        <v>43770</v>
      </c>
      <c r="L1282">
        <v>1753</v>
      </c>
      <c r="M1282" t="s">
        <v>2790</v>
      </c>
      <c r="N1282"/>
    </row>
    <row r="1283" spans="1:14">
      <c r="A1283" t="s">
        <v>2791</v>
      </c>
      <c r="B1283" t="s">
        <v>837</v>
      </c>
      <c r="C1283">
        <v>20.8</v>
      </c>
      <c r="D1283">
        <v>21.55</v>
      </c>
      <c r="E1283">
        <v>20.8</v>
      </c>
      <c r="F1283">
        <v>21</v>
      </c>
      <c r="G1283">
        <v>21</v>
      </c>
      <c r="H1283">
        <v>21</v>
      </c>
      <c r="I1283">
        <v>24823</v>
      </c>
      <c r="J1283">
        <v>521600.8</v>
      </c>
      <c r="K1283" s="3">
        <v>43770</v>
      </c>
      <c r="L1283">
        <v>110</v>
      </c>
      <c r="M1283" t="s">
        <v>2792</v>
      </c>
      <c r="N1283"/>
    </row>
    <row r="1284" spans="1:14">
      <c r="A1284" t="s">
        <v>2793</v>
      </c>
      <c r="B1284" t="s">
        <v>837</v>
      </c>
      <c r="C1284">
        <v>595.70000000000005</v>
      </c>
      <c r="D1284">
        <v>602.25</v>
      </c>
      <c r="E1284">
        <v>583</v>
      </c>
      <c r="F1284">
        <v>594.85</v>
      </c>
      <c r="G1284">
        <v>588.45000000000005</v>
      </c>
      <c r="H1284">
        <v>589.9</v>
      </c>
      <c r="I1284">
        <v>7707</v>
      </c>
      <c r="J1284">
        <v>4589182.4000000004</v>
      </c>
      <c r="K1284" s="3">
        <v>43770</v>
      </c>
      <c r="L1284">
        <v>502</v>
      </c>
      <c r="M1284" t="s">
        <v>2794</v>
      </c>
      <c r="N1284"/>
    </row>
    <row r="1285" spans="1:14" hidden="1">
      <c r="A1285" t="s">
        <v>2795</v>
      </c>
      <c r="B1285" t="s">
        <v>837</v>
      </c>
      <c r="C1285">
        <v>92.95</v>
      </c>
      <c r="D1285">
        <v>92.95</v>
      </c>
      <c r="E1285">
        <v>87.25</v>
      </c>
      <c r="F1285">
        <v>89</v>
      </c>
      <c r="G1285">
        <v>89</v>
      </c>
      <c r="H1285">
        <v>91</v>
      </c>
      <c r="I1285">
        <v>14532</v>
      </c>
      <c r="J1285">
        <v>1300779.8</v>
      </c>
      <c r="K1285" s="3">
        <v>43770</v>
      </c>
      <c r="L1285">
        <v>412</v>
      </c>
      <c r="M1285" t="s">
        <v>2796</v>
      </c>
      <c r="N1285"/>
    </row>
    <row r="1286" spans="1:14">
      <c r="A1286" t="s">
        <v>2797</v>
      </c>
      <c r="B1286" t="s">
        <v>856</v>
      </c>
      <c r="C1286">
        <v>2.85</v>
      </c>
      <c r="D1286">
        <v>3</v>
      </c>
      <c r="E1286">
        <v>2.8</v>
      </c>
      <c r="F1286">
        <v>3</v>
      </c>
      <c r="G1286">
        <v>2.95</v>
      </c>
      <c r="H1286">
        <v>2.9</v>
      </c>
      <c r="I1286">
        <v>69342</v>
      </c>
      <c r="J1286">
        <v>196322.4</v>
      </c>
      <c r="K1286" s="3">
        <v>43770</v>
      </c>
      <c r="L1286">
        <v>25</v>
      </c>
      <c r="M1286" t="s">
        <v>2798</v>
      </c>
      <c r="N1286"/>
    </row>
    <row r="1287" spans="1:14">
      <c r="A1287" t="s">
        <v>2799</v>
      </c>
      <c r="B1287" t="s">
        <v>837</v>
      </c>
      <c r="C1287">
        <v>78.5</v>
      </c>
      <c r="D1287">
        <v>78.5</v>
      </c>
      <c r="E1287">
        <v>74.400000000000006</v>
      </c>
      <c r="F1287">
        <v>75.849999999999994</v>
      </c>
      <c r="G1287">
        <v>74.5</v>
      </c>
      <c r="H1287">
        <v>76.55</v>
      </c>
      <c r="I1287">
        <v>14004</v>
      </c>
      <c r="J1287">
        <v>1078457</v>
      </c>
      <c r="K1287" s="3">
        <v>43770</v>
      </c>
      <c r="L1287">
        <v>306</v>
      </c>
      <c r="M1287" t="s">
        <v>3490</v>
      </c>
      <c r="N1287"/>
    </row>
    <row r="1288" spans="1:14">
      <c r="A1288" t="s">
        <v>2800</v>
      </c>
      <c r="B1288" t="s">
        <v>837</v>
      </c>
      <c r="C1288">
        <v>220.1</v>
      </c>
      <c r="D1288">
        <v>227.5</v>
      </c>
      <c r="E1288">
        <v>217</v>
      </c>
      <c r="F1288">
        <v>225.35</v>
      </c>
      <c r="G1288">
        <v>225.95</v>
      </c>
      <c r="H1288">
        <v>220.1</v>
      </c>
      <c r="I1288">
        <v>59104</v>
      </c>
      <c r="J1288">
        <v>13320605.65</v>
      </c>
      <c r="K1288" s="3">
        <v>43770</v>
      </c>
      <c r="L1288">
        <v>1935</v>
      </c>
      <c r="M1288" t="s">
        <v>2801</v>
      </c>
      <c r="N1288"/>
    </row>
    <row r="1289" spans="1:14">
      <c r="A1289" t="s">
        <v>2802</v>
      </c>
      <c r="B1289" t="s">
        <v>837</v>
      </c>
      <c r="C1289">
        <v>101.5</v>
      </c>
      <c r="D1289">
        <v>105</v>
      </c>
      <c r="E1289">
        <v>101.5</v>
      </c>
      <c r="F1289">
        <v>102.41</v>
      </c>
      <c r="G1289">
        <v>102.9</v>
      </c>
      <c r="H1289">
        <v>103.42</v>
      </c>
      <c r="I1289">
        <v>4645</v>
      </c>
      <c r="J1289">
        <v>477755.57</v>
      </c>
      <c r="K1289" s="3">
        <v>43770</v>
      </c>
      <c r="L1289">
        <v>67</v>
      </c>
      <c r="M1289" t="s">
        <v>2803</v>
      </c>
      <c r="N1289"/>
    </row>
    <row r="1290" spans="1:14">
      <c r="A1290" t="s">
        <v>285</v>
      </c>
      <c r="B1290" t="s">
        <v>837</v>
      </c>
      <c r="C1290">
        <v>993.3</v>
      </c>
      <c r="D1290">
        <v>1009</v>
      </c>
      <c r="E1290">
        <v>993.3</v>
      </c>
      <c r="F1290">
        <v>997.5</v>
      </c>
      <c r="G1290">
        <v>996.45</v>
      </c>
      <c r="H1290">
        <v>991.5</v>
      </c>
      <c r="I1290">
        <v>655253</v>
      </c>
      <c r="J1290">
        <v>655916776.45000005</v>
      </c>
      <c r="K1290" s="3">
        <v>43770</v>
      </c>
      <c r="L1290">
        <v>60723</v>
      </c>
      <c r="M1290" t="s">
        <v>2804</v>
      </c>
      <c r="N1290"/>
    </row>
    <row r="1291" spans="1:14">
      <c r="A1291" t="s">
        <v>173</v>
      </c>
      <c r="B1291" t="s">
        <v>837</v>
      </c>
      <c r="C1291">
        <v>312.39999999999998</v>
      </c>
      <c r="D1291">
        <v>315</v>
      </c>
      <c r="E1291">
        <v>308.60000000000002</v>
      </c>
      <c r="F1291">
        <v>313.55</v>
      </c>
      <c r="G1291">
        <v>313.60000000000002</v>
      </c>
      <c r="H1291">
        <v>312.39999999999998</v>
      </c>
      <c r="I1291">
        <v>44894016</v>
      </c>
      <c r="J1291">
        <v>14033199010.9</v>
      </c>
      <c r="K1291" s="3">
        <v>43770</v>
      </c>
      <c r="L1291">
        <v>306655</v>
      </c>
      <c r="M1291" t="s">
        <v>2805</v>
      </c>
      <c r="N1291"/>
    </row>
    <row r="1292" spans="1:14">
      <c r="A1292" t="s">
        <v>2806</v>
      </c>
      <c r="B1292" t="s">
        <v>837</v>
      </c>
      <c r="C1292">
        <v>0.45</v>
      </c>
      <c r="D1292">
        <v>0.45</v>
      </c>
      <c r="E1292">
        <v>0.45</v>
      </c>
      <c r="F1292">
        <v>0.45</v>
      </c>
      <c r="G1292">
        <v>0.45</v>
      </c>
      <c r="H1292">
        <v>0.45</v>
      </c>
      <c r="I1292">
        <v>1582</v>
      </c>
      <c r="J1292">
        <v>711.9</v>
      </c>
      <c r="K1292" s="3">
        <v>43770</v>
      </c>
      <c r="L1292">
        <v>8</v>
      </c>
      <c r="M1292" t="s">
        <v>2807</v>
      </c>
      <c r="N1292"/>
    </row>
    <row r="1293" spans="1:14">
      <c r="A1293" t="s">
        <v>525</v>
      </c>
      <c r="B1293" t="s">
        <v>837</v>
      </c>
      <c r="C1293">
        <v>4315</v>
      </c>
      <c r="D1293">
        <v>4400</v>
      </c>
      <c r="E1293">
        <v>4290</v>
      </c>
      <c r="F1293">
        <v>4338.45</v>
      </c>
      <c r="G1293">
        <v>4321</v>
      </c>
      <c r="H1293">
        <v>4298.6499999999996</v>
      </c>
      <c r="I1293">
        <v>1879</v>
      </c>
      <c r="J1293">
        <v>8167304.7000000002</v>
      </c>
      <c r="K1293" s="3">
        <v>43770</v>
      </c>
      <c r="L1293">
        <v>749</v>
      </c>
      <c r="M1293" t="s">
        <v>2808</v>
      </c>
      <c r="N1293"/>
    </row>
    <row r="1294" spans="1:14">
      <c r="A1294" t="s">
        <v>2809</v>
      </c>
      <c r="B1294" t="s">
        <v>837</v>
      </c>
      <c r="C1294">
        <v>60.4</v>
      </c>
      <c r="D1294">
        <v>62.5</v>
      </c>
      <c r="E1294">
        <v>60.3</v>
      </c>
      <c r="F1294">
        <v>61.85</v>
      </c>
      <c r="G1294">
        <v>62.5</v>
      </c>
      <c r="H1294">
        <v>60.95</v>
      </c>
      <c r="I1294">
        <v>5694</v>
      </c>
      <c r="J1294">
        <v>350172.6</v>
      </c>
      <c r="K1294" s="3">
        <v>43770</v>
      </c>
      <c r="L1294">
        <v>191</v>
      </c>
      <c r="M1294" t="s">
        <v>2810</v>
      </c>
      <c r="N1294"/>
    </row>
    <row r="1295" spans="1:14">
      <c r="A1295" t="s">
        <v>2811</v>
      </c>
      <c r="B1295" t="s">
        <v>837</v>
      </c>
      <c r="C1295">
        <v>76.75</v>
      </c>
      <c r="D1295">
        <v>78.25</v>
      </c>
      <c r="E1295">
        <v>76.25</v>
      </c>
      <c r="F1295">
        <v>77.45</v>
      </c>
      <c r="G1295">
        <v>77</v>
      </c>
      <c r="H1295">
        <v>76.7</v>
      </c>
      <c r="I1295">
        <v>69403</v>
      </c>
      <c r="J1295">
        <v>5360224.8</v>
      </c>
      <c r="K1295" s="3">
        <v>43770</v>
      </c>
      <c r="L1295">
        <v>1612</v>
      </c>
      <c r="M1295" t="s">
        <v>2812</v>
      </c>
      <c r="N1295"/>
    </row>
    <row r="1296" spans="1:14">
      <c r="A1296" t="s">
        <v>2813</v>
      </c>
      <c r="B1296" t="s">
        <v>837</v>
      </c>
      <c r="C1296">
        <v>58.1</v>
      </c>
      <c r="D1296">
        <v>63.85</v>
      </c>
      <c r="E1296">
        <v>57</v>
      </c>
      <c r="F1296">
        <v>62.3</v>
      </c>
      <c r="G1296">
        <v>63.05</v>
      </c>
      <c r="H1296">
        <v>57.75</v>
      </c>
      <c r="I1296">
        <v>7404001</v>
      </c>
      <c r="J1296">
        <v>451714978.19999999</v>
      </c>
      <c r="K1296" s="3">
        <v>43770</v>
      </c>
      <c r="L1296">
        <v>24247</v>
      </c>
      <c r="M1296" t="s">
        <v>2814</v>
      </c>
      <c r="N1296"/>
    </row>
    <row r="1297" spans="1:14">
      <c r="A1297" t="s">
        <v>2815</v>
      </c>
      <c r="B1297" t="s">
        <v>856</v>
      </c>
      <c r="C1297">
        <v>113</v>
      </c>
      <c r="D1297">
        <v>114.35</v>
      </c>
      <c r="E1297">
        <v>110.75</v>
      </c>
      <c r="F1297">
        <v>112</v>
      </c>
      <c r="G1297">
        <v>112.9</v>
      </c>
      <c r="H1297">
        <v>112.9</v>
      </c>
      <c r="I1297">
        <v>13584</v>
      </c>
      <c r="J1297">
        <v>1527056.9</v>
      </c>
      <c r="K1297" s="3">
        <v>43770</v>
      </c>
      <c r="L1297">
        <v>168</v>
      </c>
      <c r="M1297" t="s">
        <v>2816</v>
      </c>
      <c r="N1297"/>
    </row>
    <row r="1298" spans="1:14">
      <c r="A1298" t="s">
        <v>2817</v>
      </c>
      <c r="B1298" t="s">
        <v>837</v>
      </c>
      <c r="C1298">
        <v>384.95</v>
      </c>
      <c r="D1298">
        <v>384.95</v>
      </c>
      <c r="E1298">
        <v>372.1</v>
      </c>
      <c r="F1298">
        <v>377.15</v>
      </c>
      <c r="G1298">
        <v>379</v>
      </c>
      <c r="H1298">
        <v>377.4</v>
      </c>
      <c r="I1298">
        <v>343</v>
      </c>
      <c r="J1298">
        <v>129123.5</v>
      </c>
      <c r="K1298" s="3">
        <v>43770</v>
      </c>
      <c r="L1298">
        <v>74</v>
      </c>
      <c r="M1298" t="s">
        <v>2818</v>
      </c>
      <c r="N1298"/>
    </row>
    <row r="1299" spans="1:14">
      <c r="A1299" t="s">
        <v>2819</v>
      </c>
      <c r="B1299" t="s">
        <v>837</v>
      </c>
      <c r="C1299">
        <v>141.69999999999999</v>
      </c>
      <c r="D1299">
        <v>142.9</v>
      </c>
      <c r="E1299">
        <v>138.6</v>
      </c>
      <c r="F1299">
        <v>139.25</v>
      </c>
      <c r="G1299">
        <v>139.5</v>
      </c>
      <c r="H1299">
        <v>141.65</v>
      </c>
      <c r="I1299">
        <v>16764</v>
      </c>
      <c r="J1299">
        <v>2342828.1</v>
      </c>
      <c r="K1299" s="3">
        <v>43770</v>
      </c>
      <c r="L1299">
        <v>615</v>
      </c>
      <c r="M1299" t="s">
        <v>2820</v>
      </c>
      <c r="N1299"/>
    </row>
    <row r="1300" spans="1:14">
      <c r="A1300" t="s">
        <v>2821</v>
      </c>
      <c r="B1300" t="s">
        <v>837</v>
      </c>
      <c r="C1300">
        <v>0.7</v>
      </c>
      <c r="D1300">
        <v>0.7</v>
      </c>
      <c r="E1300">
        <v>0.6</v>
      </c>
      <c r="F1300">
        <v>0.65</v>
      </c>
      <c r="G1300">
        <v>0.7</v>
      </c>
      <c r="H1300">
        <v>0.6</v>
      </c>
      <c r="I1300">
        <v>52491</v>
      </c>
      <c r="J1300">
        <v>34759.199999999997</v>
      </c>
      <c r="K1300" s="3">
        <v>43770</v>
      </c>
      <c r="L1300">
        <v>52</v>
      </c>
      <c r="M1300" t="s">
        <v>2822</v>
      </c>
      <c r="N1300"/>
    </row>
    <row r="1301" spans="1:14">
      <c r="A1301" t="s">
        <v>2823</v>
      </c>
      <c r="B1301" t="s">
        <v>837</v>
      </c>
      <c r="C1301">
        <v>2.65</v>
      </c>
      <c r="D1301">
        <v>3.05</v>
      </c>
      <c r="E1301">
        <v>2.65</v>
      </c>
      <c r="F1301">
        <v>2.8</v>
      </c>
      <c r="G1301">
        <v>3.05</v>
      </c>
      <c r="H1301">
        <v>2.8</v>
      </c>
      <c r="I1301">
        <v>1974</v>
      </c>
      <c r="J1301">
        <v>5959.7</v>
      </c>
      <c r="K1301" s="3">
        <v>43770</v>
      </c>
      <c r="L1301">
        <v>18</v>
      </c>
      <c r="M1301" t="s">
        <v>2824</v>
      </c>
      <c r="N1301"/>
    </row>
    <row r="1302" spans="1:14">
      <c r="A1302" t="s">
        <v>2825</v>
      </c>
      <c r="B1302" t="s">
        <v>837</v>
      </c>
      <c r="C1302">
        <v>76.05</v>
      </c>
      <c r="D1302">
        <v>76.75</v>
      </c>
      <c r="E1302">
        <v>75</v>
      </c>
      <c r="F1302">
        <v>75.2</v>
      </c>
      <c r="G1302">
        <v>75.25</v>
      </c>
      <c r="H1302">
        <v>76.099999999999994</v>
      </c>
      <c r="I1302">
        <v>75487</v>
      </c>
      <c r="J1302">
        <v>5718805.4000000004</v>
      </c>
      <c r="K1302" s="3">
        <v>43770</v>
      </c>
      <c r="L1302">
        <v>421</v>
      </c>
      <c r="M1302" t="s">
        <v>2826</v>
      </c>
      <c r="N1302"/>
    </row>
    <row r="1303" spans="1:14">
      <c r="A1303" t="s">
        <v>2827</v>
      </c>
      <c r="B1303" t="s">
        <v>837</v>
      </c>
      <c r="C1303">
        <v>183.1</v>
      </c>
      <c r="D1303">
        <v>185</v>
      </c>
      <c r="E1303">
        <v>176.2</v>
      </c>
      <c r="F1303">
        <v>178.25</v>
      </c>
      <c r="G1303">
        <v>179</v>
      </c>
      <c r="H1303">
        <v>183.3</v>
      </c>
      <c r="I1303">
        <v>27793</v>
      </c>
      <c r="J1303">
        <v>5044198.8</v>
      </c>
      <c r="K1303" s="3">
        <v>43770</v>
      </c>
      <c r="L1303">
        <v>736</v>
      </c>
      <c r="M1303" t="s">
        <v>2828</v>
      </c>
      <c r="N1303"/>
    </row>
    <row r="1304" spans="1:14">
      <c r="A1304" t="s">
        <v>2829</v>
      </c>
      <c r="B1304" t="s">
        <v>837</v>
      </c>
      <c r="C1304">
        <v>15.4</v>
      </c>
      <c r="D1304">
        <v>16</v>
      </c>
      <c r="E1304">
        <v>15.3</v>
      </c>
      <c r="F1304">
        <v>15.6</v>
      </c>
      <c r="G1304">
        <v>15.7</v>
      </c>
      <c r="H1304">
        <v>15.6</v>
      </c>
      <c r="I1304">
        <v>107774</v>
      </c>
      <c r="J1304">
        <v>1691751.85</v>
      </c>
      <c r="K1304" s="3">
        <v>43770</v>
      </c>
      <c r="L1304">
        <v>401</v>
      </c>
      <c r="M1304" t="s">
        <v>2830</v>
      </c>
      <c r="N1304"/>
    </row>
    <row r="1305" spans="1:14">
      <c r="A1305" t="s">
        <v>3535</v>
      </c>
      <c r="B1305" t="s">
        <v>837</v>
      </c>
      <c r="C1305">
        <v>186.4</v>
      </c>
      <c r="D1305">
        <v>188</v>
      </c>
      <c r="E1305">
        <v>185.5</v>
      </c>
      <c r="F1305">
        <v>188</v>
      </c>
      <c r="G1305">
        <v>188</v>
      </c>
      <c r="H1305">
        <v>186.4</v>
      </c>
      <c r="I1305">
        <v>19</v>
      </c>
      <c r="J1305">
        <v>3556.3</v>
      </c>
      <c r="K1305" s="3">
        <v>43770</v>
      </c>
      <c r="L1305">
        <v>5</v>
      </c>
      <c r="M1305" t="s">
        <v>3536</v>
      </c>
      <c r="N1305"/>
    </row>
    <row r="1306" spans="1:14">
      <c r="A1306" t="s">
        <v>2831</v>
      </c>
      <c r="B1306" t="s">
        <v>837</v>
      </c>
      <c r="C1306">
        <v>3470</v>
      </c>
      <c r="D1306">
        <v>3501.95</v>
      </c>
      <c r="E1306">
        <v>3469.95</v>
      </c>
      <c r="F1306">
        <v>3499.05</v>
      </c>
      <c r="G1306">
        <v>3484.95</v>
      </c>
      <c r="H1306">
        <v>3461.75</v>
      </c>
      <c r="I1306">
        <v>2696</v>
      </c>
      <c r="J1306">
        <v>9419002.0999999996</v>
      </c>
      <c r="K1306" s="3">
        <v>43770</v>
      </c>
      <c r="L1306">
        <v>1897</v>
      </c>
      <c r="M1306" t="s">
        <v>2832</v>
      </c>
      <c r="N1306"/>
    </row>
    <row r="1307" spans="1:14">
      <c r="A1307" t="s">
        <v>2833</v>
      </c>
      <c r="B1307" t="s">
        <v>837</v>
      </c>
      <c r="C1307">
        <v>120</v>
      </c>
      <c r="D1307">
        <v>122.4</v>
      </c>
      <c r="E1307">
        <v>120</v>
      </c>
      <c r="F1307">
        <v>122.25</v>
      </c>
      <c r="G1307">
        <v>122.4</v>
      </c>
      <c r="H1307">
        <v>122.05</v>
      </c>
      <c r="I1307">
        <v>915882</v>
      </c>
      <c r="J1307">
        <v>111706550.59999999</v>
      </c>
      <c r="K1307" s="3">
        <v>43770</v>
      </c>
      <c r="L1307">
        <v>521</v>
      </c>
      <c r="M1307" t="s">
        <v>2834</v>
      </c>
      <c r="N1307"/>
    </row>
    <row r="1308" spans="1:14">
      <c r="A1308" t="s">
        <v>2835</v>
      </c>
      <c r="B1308" t="s">
        <v>837</v>
      </c>
      <c r="C1308">
        <v>305.20999999999998</v>
      </c>
      <c r="D1308">
        <v>306.98</v>
      </c>
      <c r="E1308">
        <v>302.26</v>
      </c>
      <c r="F1308">
        <v>306.20999999999998</v>
      </c>
      <c r="G1308">
        <v>306.98</v>
      </c>
      <c r="H1308">
        <v>303.75</v>
      </c>
      <c r="I1308">
        <v>21254</v>
      </c>
      <c r="J1308">
        <v>6494062.7199999997</v>
      </c>
      <c r="K1308" s="3">
        <v>43770</v>
      </c>
      <c r="L1308">
        <v>381</v>
      </c>
      <c r="M1308" t="s">
        <v>2836</v>
      </c>
      <c r="N1308"/>
    </row>
    <row r="1309" spans="1:14">
      <c r="A1309" t="s">
        <v>2837</v>
      </c>
      <c r="B1309" t="s">
        <v>837</v>
      </c>
      <c r="C1309">
        <v>299</v>
      </c>
      <c r="D1309">
        <v>299</v>
      </c>
      <c r="E1309">
        <v>293.3</v>
      </c>
      <c r="F1309">
        <v>295.57</v>
      </c>
      <c r="G1309">
        <v>295.39999999999998</v>
      </c>
      <c r="H1309">
        <v>294.99</v>
      </c>
      <c r="I1309">
        <v>4246</v>
      </c>
      <c r="J1309">
        <v>1252148.24</v>
      </c>
      <c r="K1309" s="3">
        <v>43770</v>
      </c>
      <c r="L1309">
        <v>80</v>
      </c>
      <c r="M1309" t="s">
        <v>2838</v>
      </c>
      <c r="N1309"/>
    </row>
    <row r="1310" spans="1:14">
      <c r="A1310" t="s">
        <v>2839</v>
      </c>
      <c r="B1310" t="s">
        <v>856</v>
      </c>
      <c r="C1310">
        <v>1.35</v>
      </c>
      <c r="D1310">
        <v>1.45</v>
      </c>
      <c r="E1310">
        <v>1.35</v>
      </c>
      <c r="F1310">
        <v>1.45</v>
      </c>
      <c r="G1310">
        <v>1.45</v>
      </c>
      <c r="H1310">
        <v>1.4</v>
      </c>
      <c r="I1310">
        <v>63460</v>
      </c>
      <c r="J1310">
        <v>88004.25</v>
      </c>
      <c r="K1310" s="3">
        <v>43770</v>
      </c>
      <c r="L1310">
        <v>139</v>
      </c>
      <c r="M1310" t="s">
        <v>2840</v>
      </c>
      <c r="N1310"/>
    </row>
    <row r="1311" spans="1:14">
      <c r="A1311" t="s">
        <v>2841</v>
      </c>
      <c r="B1311" t="s">
        <v>837</v>
      </c>
      <c r="C1311">
        <v>222</v>
      </c>
      <c r="D1311">
        <v>222</v>
      </c>
      <c r="E1311">
        <v>216.7</v>
      </c>
      <c r="F1311">
        <v>219</v>
      </c>
      <c r="G1311">
        <v>219</v>
      </c>
      <c r="H1311">
        <v>221.85</v>
      </c>
      <c r="I1311">
        <v>6368</v>
      </c>
      <c r="J1311">
        <v>1392025.75</v>
      </c>
      <c r="K1311" s="3">
        <v>43770</v>
      </c>
      <c r="L1311">
        <v>188</v>
      </c>
      <c r="M1311" t="s">
        <v>2842</v>
      </c>
      <c r="N1311"/>
    </row>
    <row r="1312" spans="1:14">
      <c r="A1312" t="s">
        <v>527</v>
      </c>
      <c r="B1312" t="s">
        <v>837</v>
      </c>
      <c r="C1312">
        <v>1239.8499999999999</v>
      </c>
      <c r="D1312">
        <v>1251.95</v>
      </c>
      <c r="E1312">
        <v>1221.05</v>
      </c>
      <c r="F1312">
        <v>1249.6500000000001</v>
      </c>
      <c r="G1312">
        <v>1245</v>
      </c>
      <c r="H1312">
        <v>1239.8499999999999</v>
      </c>
      <c r="I1312">
        <v>2512</v>
      </c>
      <c r="J1312">
        <v>3135405.05</v>
      </c>
      <c r="K1312" s="3">
        <v>43770</v>
      </c>
      <c r="L1312">
        <v>233</v>
      </c>
      <c r="M1312" t="s">
        <v>2843</v>
      </c>
      <c r="N1312"/>
    </row>
    <row r="1313" spans="1:14">
      <c r="A1313" t="s">
        <v>2844</v>
      </c>
      <c r="B1313" t="s">
        <v>837</v>
      </c>
      <c r="C1313">
        <v>7.25</v>
      </c>
      <c r="D1313">
        <v>8.65</v>
      </c>
      <c r="E1313">
        <v>7.25</v>
      </c>
      <c r="F1313">
        <v>8.4499999999999993</v>
      </c>
      <c r="G1313">
        <v>8.65</v>
      </c>
      <c r="H1313">
        <v>7.9</v>
      </c>
      <c r="I1313">
        <v>14467</v>
      </c>
      <c r="J1313">
        <v>118769.55</v>
      </c>
      <c r="K1313" s="3">
        <v>43770</v>
      </c>
      <c r="L1313">
        <v>120</v>
      </c>
      <c r="M1313" t="s">
        <v>2845</v>
      </c>
      <c r="N1313"/>
    </row>
    <row r="1314" spans="1:14">
      <c r="A1314" t="s">
        <v>2846</v>
      </c>
      <c r="B1314" t="s">
        <v>837</v>
      </c>
      <c r="C1314">
        <v>9.0500000000000007</v>
      </c>
      <c r="D1314">
        <v>9.1</v>
      </c>
      <c r="E1314">
        <v>8.4</v>
      </c>
      <c r="F1314">
        <v>8.9499999999999993</v>
      </c>
      <c r="G1314">
        <v>9.1</v>
      </c>
      <c r="H1314">
        <v>8.6999999999999993</v>
      </c>
      <c r="I1314">
        <v>1207</v>
      </c>
      <c r="J1314">
        <v>10662.1</v>
      </c>
      <c r="K1314" s="3">
        <v>43770</v>
      </c>
      <c r="L1314">
        <v>27</v>
      </c>
      <c r="M1314" t="s">
        <v>2847</v>
      </c>
      <c r="N1314"/>
    </row>
    <row r="1315" spans="1:14">
      <c r="A1315" t="s">
        <v>2848</v>
      </c>
      <c r="B1315" t="s">
        <v>837</v>
      </c>
      <c r="C1315">
        <v>263.95</v>
      </c>
      <c r="D1315">
        <v>267</v>
      </c>
      <c r="E1315">
        <v>260.05</v>
      </c>
      <c r="F1315">
        <v>261.55</v>
      </c>
      <c r="G1315">
        <v>260.5</v>
      </c>
      <c r="H1315">
        <v>261.85000000000002</v>
      </c>
      <c r="I1315">
        <v>20692</v>
      </c>
      <c r="J1315">
        <v>5447056.7000000002</v>
      </c>
      <c r="K1315" s="3">
        <v>43770</v>
      </c>
      <c r="L1315">
        <v>807</v>
      </c>
      <c r="M1315" t="s">
        <v>2849</v>
      </c>
      <c r="N1315"/>
    </row>
    <row r="1316" spans="1:14">
      <c r="A1316" t="s">
        <v>2850</v>
      </c>
      <c r="B1316" t="s">
        <v>837</v>
      </c>
      <c r="C1316">
        <v>104.2</v>
      </c>
      <c r="D1316">
        <v>112.85</v>
      </c>
      <c r="E1316">
        <v>104.2</v>
      </c>
      <c r="F1316">
        <v>111.5</v>
      </c>
      <c r="G1316">
        <v>111</v>
      </c>
      <c r="H1316">
        <v>106.05</v>
      </c>
      <c r="I1316">
        <v>72335</v>
      </c>
      <c r="J1316">
        <v>7975448.4000000004</v>
      </c>
      <c r="K1316" s="3">
        <v>43770</v>
      </c>
      <c r="L1316">
        <v>1981</v>
      </c>
      <c r="M1316" t="s">
        <v>2851</v>
      </c>
      <c r="N1316"/>
    </row>
    <row r="1317" spans="1:14">
      <c r="A1317" t="s">
        <v>2852</v>
      </c>
      <c r="B1317" t="s">
        <v>837</v>
      </c>
      <c r="C1317">
        <v>93.5</v>
      </c>
      <c r="D1317">
        <v>94.4</v>
      </c>
      <c r="E1317">
        <v>90</v>
      </c>
      <c r="F1317">
        <v>90.35</v>
      </c>
      <c r="G1317">
        <v>90.3</v>
      </c>
      <c r="H1317">
        <v>92.05</v>
      </c>
      <c r="I1317">
        <v>24704</v>
      </c>
      <c r="J1317">
        <v>2265157.1</v>
      </c>
      <c r="K1317" s="3">
        <v>43770</v>
      </c>
      <c r="L1317">
        <v>653</v>
      </c>
      <c r="M1317" t="s">
        <v>2853</v>
      </c>
      <c r="N1317"/>
    </row>
    <row r="1318" spans="1:14">
      <c r="A1318" t="s">
        <v>2854</v>
      </c>
      <c r="B1318" t="s">
        <v>837</v>
      </c>
      <c r="C1318">
        <v>355.9</v>
      </c>
      <c r="D1318">
        <v>360.75</v>
      </c>
      <c r="E1318">
        <v>345</v>
      </c>
      <c r="F1318">
        <v>360.75</v>
      </c>
      <c r="G1318">
        <v>360.75</v>
      </c>
      <c r="H1318">
        <v>343.6</v>
      </c>
      <c r="I1318">
        <v>75726</v>
      </c>
      <c r="J1318">
        <v>27173941.75</v>
      </c>
      <c r="K1318" s="3">
        <v>43770</v>
      </c>
      <c r="L1318">
        <v>904</v>
      </c>
      <c r="M1318" t="s">
        <v>2855</v>
      </c>
      <c r="N1318"/>
    </row>
    <row r="1319" spans="1:14">
      <c r="A1319" t="s">
        <v>2856</v>
      </c>
      <c r="B1319" t="s">
        <v>837</v>
      </c>
      <c r="C1319">
        <v>105</v>
      </c>
      <c r="D1319">
        <v>105.9</v>
      </c>
      <c r="E1319">
        <v>101.15</v>
      </c>
      <c r="F1319">
        <v>102.3</v>
      </c>
      <c r="G1319">
        <v>102.75</v>
      </c>
      <c r="H1319">
        <v>103.8</v>
      </c>
      <c r="I1319">
        <v>8678</v>
      </c>
      <c r="J1319">
        <v>891953.2</v>
      </c>
      <c r="K1319" s="3">
        <v>43770</v>
      </c>
      <c r="L1319">
        <v>265</v>
      </c>
      <c r="M1319" t="s">
        <v>2857</v>
      </c>
      <c r="N1319"/>
    </row>
    <row r="1320" spans="1:14">
      <c r="A1320" t="s">
        <v>2858</v>
      </c>
      <c r="B1320" t="s">
        <v>837</v>
      </c>
      <c r="C1320">
        <v>277.10000000000002</v>
      </c>
      <c r="D1320">
        <v>281.60000000000002</v>
      </c>
      <c r="E1320">
        <v>274.5</v>
      </c>
      <c r="F1320">
        <v>275.75</v>
      </c>
      <c r="G1320">
        <v>278.8</v>
      </c>
      <c r="H1320">
        <v>277.25</v>
      </c>
      <c r="I1320">
        <v>5240</v>
      </c>
      <c r="J1320">
        <v>1454331.25</v>
      </c>
      <c r="K1320" s="3">
        <v>43770</v>
      </c>
      <c r="L1320">
        <v>207</v>
      </c>
      <c r="M1320" t="s">
        <v>2859</v>
      </c>
      <c r="N1320"/>
    </row>
    <row r="1321" spans="1:14">
      <c r="A1321" t="s">
        <v>2860</v>
      </c>
      <c r="B1321" t="s">
        <v>837</v>
      </c>
      <c r="C1321">
        <v>1124.55</v>
      </c>
      <c r="D1321">
        <v>1141.8499999999999</v>
      </c>
      <c r="E1321">
        <v>1124.55</v>
      </c>
      <c r="F1321">
        <v>1129.05</v>
      </c>
      <c r="G1321">
        <v>1133</v>
      </c>
      <c r="H1321">
        <v>1125.25</v>
      </c>
      <c r="I1321">
        <v>765</v>
      </c>
      <c r="J1321">
        <v>865286.95</v>
      </c>
      <c r="K1321" s="3">
        <v>43770</v>
      </c>
      <c r="L1321">
        <v>160</v>
      </c>
      <c r="M1321" t="s">
        <v>2861</v>
      </c>
      <c r="N1321"/>
    </row>
    <row r="1322" spans="1:14">
      <c r="A1322" t="s">
        <v>3441</v>
      </c>
      <c r="B1322" t="s">
        <v>837</v>
      </c>
      <c r="C1322">
        <v>260.70999999999998</v>
      </c>
      <c r="D1322">
        <v>264.3</v>
      </c>
      <c r="E1322">
        <v>259.52</v>
      </c>
      <c r="F1322">
        <v>260.67</v>
      </c>
      <c r="G1322">
        <v>260.67</v>
      </c>
      <c r="H1322">
        <v>260</v>
      </c>
      <c r="I1322">
        <v>8919</v>
      </c>
      <c r="J1322">
        <v>2325568.66</v>
      </c>
      <c r="K1322" s="3">
        <v>43770</v>
      </c>
      <c r="L1322">
        <v>50</v>
      </c>
      <c r="M1322" t="s">
        <v>3442</v>
      </c>
      <c r="N1322"/>
    </row>
    <row r="1323" spans="1:14">
      <c r="A1323" t="s">
        <v>2862</v>
      </c>
      <c r="B1323" t="s">
        <v>837</v>
      </c>
      <c r="C1323">
        <v>184.85</v>
      </c>
      <c r="D1323">
        <v>185.2</v>
      </c>
      <c r="E1323">
        <v>179</v>
      </c>
      <c r="F1323">
        <v>182.3</v>
      </c>
      <c r="G1323">
        <v>184.45</v>
      </c>
      <c r="H1323">
        <v>184.6</v>
      </c>
      <c r="I1323">
        <v>4863</v>
      </c>
      <c r="J1323">
        <v>887721.85</v>
      </c>
      <c r="K1323" s="3">
        <v>43770</v>
      </c>
      <c r="L1323">
        <v>259</v>
      </c>
      <c r="M1323" t="s">
        <v>2863</v>
      </c>
      <c r="N1323"/>
    </row>
    <row r="1324" spans="1:14">
      <c r="A1324" t="s">
        <v>528</v>
      </c>
      <c r="B1324" t="s">
        <v>837</v>
      </c>
      <c r="C1324">
        <v>302.64999999999998</v>
      </c>
      <c r="D1324">
        <v>302.64999999999998</v>
      </c>
      <c r="E1324">
        <v>302.64999999999998</v>
      </c>
      <c r="F1324">
        <v>302.64999999999998</v>
      </c>
      <c r="G1324">
        <v>302.64999999999998</v>
      </c>
      <c r="H1324">
        <v>288.25</v>
      </c>
      <c r="I1324">
        <v>11429</v>
      </c>
      <c r="J1324">
        <v>3458986.85</v>
      </c>
      <c r="K1324" s="3">
        <v>43770</v>
      </c>
      <c r="L1324">
        <v>79</v>
      </c>
      <c r="M1324" t="s">
        <v>2864</v>
      </c>
      <c r="N1324"/>
    </row>
    <row r="1325" spans="1:14">
      <c r="A1325" t="s">
        <v>2865</v>
      </c>
      <c r="B1325" t="s">
        <v>856</v>
      </c>
      <c r="C1325">
        <v>7.15</v>
      </c>
      <c r="D1325">
        <v>7.8</v>
      </c>
      <c r="E1325">
        <v>7.15</v>
      </c>
      <c r="F1325">
        <v>7.5</v>
      </c>
      <c r="G1325">
        <v>7.5</v>
      </c>
      <c r="H1325">
        <v>7.5</v>
      </c>
      <c r="I1325">
        <v>359213</v>
      </c>
      <c r="J1325">
        <v>2693435.4</v>
      </c>
      <c r="K1325" s="3">
        <v>43770</v>
      </c>
      <c r="L1325">
        <v>152</v>
      </c>
      <c r="M1325" t="s">
        <v>2866</v>
      </c>
      <c r="N1325"/>
    </row>
    <row r="1326" spans="1:14">
      <c r="A1326" t="s">
        <v>2867</v>
      </c>
      <c r="B1326" t="s">
        <v>837</v>
      </c>
      <c r="C1326">
        <v>23.9</v>
      </c>
      <c r="D1326">
        <v>24.4</v>
      </c>
      <c r="E1326">
        <v>23.1</v>
      </c>
      <c r="F1326">
        <v>23.45</v>
      </c>
      <c r="G1326">
        <v>23.4</v>
      </c>
      <c r="H1326">
        <v>23.55</v>
      </c>
      <c r="I1326">
        <v>56252</v>
      </c>
      <c r="J1326">
        <v>1336813.55</v>
      </c>
      <c r="K1326" s="3">
        <v>43770</v>
      </c>
      <c r="L1326">
        <v>487</v>
      </c>
      <c r="M1326" t="s">
        <v>2868</v>
      </c>
      <c r="N1326"/>
    </row>
    <row r="1327" spans="1:14">
      <c r="A1327" t="s">
        <v>3609</v>
      </c>
      <c r="B1327" t="s">
        <v>837</v>
      </c>
      <c r="C1327">
        <v>37</v>
      </c>
      <c r="D1327">
        <v>37</v>
      </c>
      <c r="E1327">
        <v>34.35</v>
      </c>
      <c r="F1327">
        <v>34.950000000000003</v>
      </c>
      <c r="G1327">
        <v>34.6</v>
      </c>
      <c r="H1327">
        <v>36.049999999999997</v>
      </c>
      <c r="I1327">
        <v>1671</v>
      </c>
      <c r="J1327">
        <v>59292.95</v>
      </c>
      <c r="K1327" s="3">
        <v>43770</v>
      </c>
      <c r="L1327">
        <v>45</v>
      </c>
      <c r="M1327" t="s">
        <v>3610</v>
      </c>
      <c r="N1327"/>
    </row>
    <row r="1328" spans="1:14">
      <c r="A1328" t="s">
        <v>2869</v>
      </c>
      <c r="B1328" t="s">
        <v>837</v>
      </c>
      <c r="C1328">
        <v>125</v>
      </c>
      <c r="D1328">
        <v>129</v>
      </c>
      <c r="E1328">
        <v>124.5</v>
      </c>
      <c r="F1328">
        <v>126.15</v>
      </c>
      <c r="G1328">
        <v>126.25</v>
      </c>
      <c r="H1328">
        <v>127.7</v>
      </c>
      <c r="I1328">
        <v>283</v>
      </c>
      <c r="J1328">
        <v>35789.15</v>
      </c>
      <c r="K1328" s="3">
        <v>43770</v>
      </c>
      <c r="L1328">
        <v>32</v>
      </c>
      <c r="M1328" t="s">
        <v>2870</v>
      </c>
      <c r="N1328"/>
    </row>
    <row r="1329" spans="1:14">
      <c r="A1329" t="s">
        <v>520</v>
      </c>
      <c r="B1329" t="s">
        <v>837</v>
      </c>
      <c r="C1329">
        <v>125.45</v>
      </c>
      <c r="D1329">
        <v>127</v>
      </c>
      <c r="E1329">
        <v>123.05</v>
      </c>
      <c r="F1329">
        <v>125.5</v>
      </c>
      <c r="G1329">
        <v>125.6</v>
      </c>
      <c r="H1329">
        <v>124</v>
      </c>
      <c r="I1329">
        <v>14384</v>
      </c>
      <c r="J1329">
        <v>1803789.4</v>
      </c>
      <c r="K1329" s="3">
        <v>43770</v>
      </c>
      <c r="L1329">
        <v>824</v>
      </c>
      <c r="M1329" t="s">
        <v>2871</v>
      </c>
      <c r="N1329"/>
    </row>
    <row r="1330" spans="1:14">
      <c r="A1330" t="s">
        <v>529</v>
      </c>
      <c r="B1330" t="s">
        <v>837</v>
      </c>
      <c r="C1330">
        <v>380</v>
      </c>
      <c r="D1330">
        <v>386.95</v>
      </c>
      <c r="E1330">
        <v>376.35</v>
      </c>
      <c r="F1330">
        <v>379.95</v>
      </c>
      <c r="G1330">
        <v>379.5</v>
      </c>
      <c r="H1330">
        <v>374.25</v>
      </c>
      <c r="I1330">
        <v>5960</v>
      </c>
      <c r="J1330">
        <v>2269177.2999999998</v>
      </c>
      <c r="K1330" s="3">
        <v>43770</v>
      </c>
      <c r="L1330">
        <v>293</v>
      </c>
      <c r="M1330" t="s">
        <v>2872</v>
      </c>
      <c r="N1330"/>
    </row>
    <row r="1331" spans="1:14">
      <c r="A1331" t="s">
        <v>2873</v>
      </c>
      <c r="B1331" t="s">
        <v>837</v>
      </c>
      <c r="C1331">
        <v>22.45</v>
      </c>
      <c r="D1331">
        <v>23</v>
      </c>
      <c r="E1331">
        <v>21.65</v>
      </c>
      <c r="F1331">
        <v>21.8</v>
      </c>
      <c r="G1331">
        <v>21.65</v>
      </c>
      <c r="H1331">
        <v>22.7</v>
      </c>
      <c r="I1331">
        <v>489068</v>
      </c>
      <c r="J1331">
        <v>10914297.35</v>
      </c>
      <c r="K1331" s="3">
        <v>43770</v>
      </c>
      <c r="L1331">
        <v>1363</v>
      </c>
      <c r="M1331" t="s">
        <v>2874</v>
      </c>
      <c r="N1331"/>
    </row>
    <row r="1332" spans="1:14">
      <c r="A1332" t="s">
        <v>174</v>
      </c>
      <c r="B1332" t="s">
        <v>837</v>
      </c>
      <c r="C1332">
        <v>19952.599999999999</v>
      </c>
      <c r="D1332">
        <v>20300</v>
      </c>
      <c r="E1332">
        <v>19803</v>
      </c>
      <c r="F1332">
        <v>20003.650000000001</v>
      </c>
      <c r="G1332">
        <v>20050</v>
      </c>
      <c r="H1332">
        <v>19903.05</v>
      </c>
      <c r="I1332">
        <v>17769</v>
      </c>
      <c r="J1332">
        <v>355334660.44999999</v>
      </c>
      <c r="K1332" s="3">
        <v>43770</v>
      </c>
      <c r="L1332">
        <v>5316</v>
      </c>
      <c r="M1332" t="s">
        <v>2875</v>
      </c>
      <c r="N1332"/>
    </row>
    <row r="1333" spans="1:14">
      <c r="A1333" t="s">
        <v>2876</v>
      </c>
      <c r="B1333" t="s">
        <v>837</v>
      </c>
      <c r="C1333">
        <v>99.5</v>
      </c>
      <c r="D1333">
        <v>99.5</v>
      </c>
      <c r="E1333">
        <v>94.2</v>
      </c>
      <c r="F1333">
        <v>95.5</v>
      </c>
      <c r="G1333">
        <v>95.25</v>
      </c>
      <c r="H1333">
        <v>97.15</v>
      </c>
      <c r="I1333">
        <v>16953</v>
      </c>
      <c r="J1333">
        <v>1642193.5</v>
      </c>
      <c r="K1333" s="3">
        <v>43770</v>
      </c>
      <c r="L1333">
        <v>754</v>
      </c>
      <c r="M1333" t="s">
        <v>2877</v>
      </c>
      <c r="N1333"/>
    </row>
    <row r="1334" spans="1:14">
      <c r="A1334" t="s">
        <v>2878</v>
      </c>
      <c r="B1334" t="s">
        <v>837</v>
      </c>
      <c r="C1334">
        <v>3.35</v>
      </c>
      <c r="D1334">
        <v>3.5</v>
      </c>
      <c r="E1334">
        <v>3.35</v>
      </c>
      <c r="F1334">
        <v>3.5</v>
      </c>
      <c r="G1334">
        <v>3.5</v>
      </c>
      <c r="H1334">
        <v>3.35</v>
      </c>
      <c r="I1334">
        <v>849</v>
      </c>
      <c r="J1334">
        <v>2944.6</v>
      </c>
      <c r="K1334" s="3">
        <v>43770</v>
      </c>
      <c r="L1334">
        <v>11</v>
      </c>
      <c r="M1334" t="s">
        <v>2879</v>
      </c>
      <c r="N1334"/>
    </row>
    <row r="1335" spans="1:14">
      <c r="A1335" t="s">
        <v>2880</v>
      </c>
      <c r="B1335" t="s">
        <v>837</v>
      </c>
      <c r="C1335">
        <v>57.5</v>
      </c>
      <c r="D1335">
        <v>61.1</v>
      </c>
      <c r="E1335">
        <v>57.5</v>
      </c>
      <c r="F1335">
        <v>59.35</v>
      </c>
      <c r="G1335">
        <v>59</v>
      </c>
      <c r="H1335">
        <v>59.85</v>
      </c>
      <c r="I1335">
        <v>83071</v>
      </c>
      <c r="J1335">
        <v>4930839.55</v>
      </c>
      <c r="K1335" s="3">
        <v>43770</v>
      </c>
      <c r="L1335">
        <v>439</v>
      </c>
      <c r="M1335" t="s">
        <v>2881</v>
      </c>
      <c r="N1335"/>
    </row>
    <row r="1336" spans="1:14">
      <c r="A1336" t="s">
        <v>2882</v>
      </c>
      <c r="B1336" t="s">
        <v>837</v>
      </c>
      <c r="C1336">
        <v>128.80000000000001</v>
      </c>
      <c r="D1336">
        <v>128.80000000000001</v>
      </c>
      <c r="E1336">
        <v>122.5</v>
      </c>
      <c r="F1336">
        <v>123.25</v>
      </c>
      <c r="G1336">
        <v>122.6</v>
      </c>
      <c r="H1336">
        <v>124.55</v>
      </c>
      <c r="I1336">
        <v>6243</v>
      </c>
      <c r="J1336">
        <v>775348.7</v>
      </c>
      <c r="K1336" s="3">
        <v>43770</v>
      </c>
      <c r="L1336">
        <v>210</v>
      </c>
      <c r="M1336" t="s">
        <v>2883</v>
      </c>
      <c r="N1336"/>
    </row>
    <row r="1337" spans="1:14">
      <c r="A1337" t="s">
        <v>2884</v>
      </c>
      <c r="B1337" t="s">
        <v>837</v>
      </c>
      <c r="C1337">
        <v>83</v>
      </c>
      <c r="D1337">
        <v>87.3</v>
      </c>
      <c r="E1337">
        <v>82.5</v>
      </c>
      <c r="F1337">
        <v>84.95</v>
      </c>
      <c r="G1337">
        <v>86.5</v>
      </c>
      <c r="H1337">
        <v>83.3</v>
      </c>
      <c r="I1337">
        <v>7648</v>
      </c>
      <c r="J1337">
        <v>652799.94999999995</v>
      </c>
      <c r="K1337" s="3">
        <v>43770</v>
      </c>
      <c r="L1337">
        <v>185</v>
      </c>
      <c r="M1337" t="s">
        <v>2885</v>
      </c>
      <c r="N1337"/>
    </row>
    <row r="1338" spans="1:14">
      <c r="A1338" t="s">
        <v>3457</v>
      </c>
      <c r="B1338" t="s">
        <v>856</v>
      </c>
      <c r="C1338">
        <v>740</v>
      </c>
      <c r="D1338">
        <v>773</v>
      </c>
      <c r="E1338">
        <v>740</v>
      </c>
      <c r="F1338">
        <v>741.95</v>
      </c>
      <c r="G1338">
        <v>749.85</v>
      </c>
      <c r="H1338">
        <v>739.25</v>
      </c>
      <c r="I1338">
        <v>75</v>
      </c>
      <c r="J1338">
        <v>55908.85</v>
      </c>
      <c r="K1338" s="3">
        <v>43770</v>
      </c>
      <c r="L1338">
        <v>10</v>
      </c>
      <c r="M1338" t="s">
        <v>3458</v>
      </c>
      <c r="N1338"/>
    </row>
    <row r="1339" spans="1:14">
      <c r="A1339" t="s">
        <v>531</v>
      </c>
      <c r="B1339" t="s">
        <v>837</v>
      </c>
      <c r="C1339">
        <v>1325</v>
      </c>
      <c r="D1339">
        <v>1352.9</v>
      </c>
      <c r="E1339">
        <v>1320.6</v>
      </c>
      <c r="F1339">
        <v>1322.85</v>
      </c>
      <c r="G1339">
        <v>1321.2</v>
      </c>
      <c r="H1339">
        <v>1320.6</v>
      </c>
      <c r="I1339">
        <v>12019</v>
      </c>
      <c r="J1339">
        <v>15994778.800000001</v>
      </c>
      <c r="K1339" s="3">
        <v>43770</v>
      </c>
      <c r="L1339">
        <v>4240</v>
      </c>
      <c r="M1339" t="s">
        <v>2886</v>
      </c>
      <c r="N1339"/>
    </row>
    <row r="1340" spans="1:14">
      <c r="A1340" t="s">
        <v>2887</v>
      </c>
      <c r="B1340" t="s">
        <v>837</v>
      </c>
      <c r="C1340">
        <v>7.7</v>
      </c>
      <c r="D1340">
        <v>7.9</v>
      </c>
      <c r="E1340">
        <v>7.7</v>
      </c>
      <c r="F1340">
        <v>7.7</v>
      </c>
      <c r="G1340">
        <v>7.7</v>
      </c>
      <c r="H1340">
        <v>8.1</v>
      </c>
      <c r="I1340">
        <v>296772</v>
      </c>
      <c r="J1340">
        <v>2286931.5499999998</v>
      </c>
      <c r="K1340" s="3">
        <v>43770</v>
      </c>
      <c r="L1340">
        <v>358</v>
      </c>
      <c r="M1340" t="s">
        <v>2888</v>
      </c>
      <c r="N1340"/>
    </row>
    <row r="1341" spans="1:14" hidden="1">
      <c r="A1341" t="s">
        <v>2889</v>
      </c>
      <c r="B1341" t="s">
        <v>837</v>
      </c>
      <c r="C1341">
        <v>2.7</v>
      </c>
      <c r="D1341">
        <v>2.9</v>
      </c>
      <c r="E1341">
        <v>2.7</v>
      </c>
      <c r="F1341">
        <v>2.8</v>
      </c>
      <c r="G1341">
        <v>2.85</v>
      </c>
      <c r="H1341">
        <v>2.8</v>
      </c>
      <c r="I1341">
        <v>19720</v>
      </c>
      <c r="J1341">
        <v>55092.1</v>
      </c>
      <c r="K1341" s="3">
        <v>43770</v>
      </c>
      <c r="L1341">
        <v>29</v>
      </c>
      <c r="M1341" t="s">
        <v>2890</v>
      </c>
      <c r="N1341"/>
    </row>
    <row r="1342" spans="1:14">
      <c r="A1342" t="s">
        <v>2891</v>
      </c>
      <c r="B1342" t="s">
        <v>856</v>
      </c>
      <c r="C1342">
        <v>15.8</v>
      </c>
      <c r="D1342">
        <v>16.8</v>
      </c>
      <c r="E1342">
        <v>15.8</v>
      </c>
      <c r="F1342">
        <v>16.600000000000001</v>
      </c>
      <c r="G1342">
        <v>16.8</v>
      </c>
      <c r="H1342">
        <v>16.5</v>
      </c>
      <c r="I1342">
        <v>5050</v>
      </c>
      <c r="J1342">
        <v>82100</v>
      </c>
      <c r="K1342" s="3">
        <v>43770</v>
      </c>
      <c r="L1342">
        <v>44</v>
      </c>
      <c r="M1342" t="s">
        <v>2892</v>
      </c>
      <c r="N1342"/>
    </row>
    <row r="1343" spans="1:14">
      <c r="A1343" t="s">
        <v>2893</v>
      </c>
      <c r="B1343" t="s">
        <v>837</v>
      </c>
      <c r="C1343">
        <v>19.55</v>
      </c>
      <c r="D1343">
        <v>19.55</v>
      </c>
      <c r="E1343">
        <v>18.8</v>
      </c>
      <c r="F1343">
        <v>19.55</v>
      </c>
      <c r="G1343">
        <v>19.55</v>
      </c>
      <c r="H1343">
        <v>18.649999999999999</v>
      </c>
      <c r="I1343">
        <v>390235</v>
      </c>
      <c r="J1343">
        <v>7605750.7999999998</v>
      </c>
      <c r="K1343" s="3">
        <v>43770</v>
      </c>
      <c r="L1343">
        <v>652</v>
      </c>
      <c r="M1343" t="s">
        <v>2894</v>
      </c>
      <c r="N1343"/>
    </row>
    <row r="1344" spans="1:14">
      <c r="A1344" t="s">
        <v>175</v>
      </c>
      <c r="B1344" t="s">
        <v>837</v>
      </c>
      <c r="C1344">
        <v>1666.45</v>
      </c>
      <c r="D1344">
        <v>1693.4</v>
      </c>
      <c r="E1344">
        <v>1661.75</v>
      </c>
      <c r="F1344">
        <v>1671.65</v>
      </c>
      <c r="G1344">
        <v>1673</v>
      </c>
      <c r="H1344">
        <v>1656.1</v>
      </c>
      <c r="I1344">
        <v>445320</v>
      </c>
      <c r="J1344">
        <v>747487245.54999995</v>
      </c>
      <c r="K1344" s="3">
        <v>43770</v>
      </c>
      <c r="L1344">
        <v>20119</v>
      </c>
      <c r="M1344" t="s">
        <v>2895</v>
      </c>
      <c r="N1344"/>
    </row>
    <row r="1345" spans="1:14">
      <c r="A1345" t="s">
        <v>2896</v>
      </c>
      <c r="B1345" t="s">
        <v>837</v>
      </c>
      <c r="C1345">
        <v>22.7</v>
      </c>
      <c r="D1345">
        <v>23.8</v>
      </c>
      <c r="E1345">
        <v>22.7</v>
      </c>
      <c r="F1345">
        <v>23.05</v>
      </c>
      <c r="G1345">
        <v>23.05</v>
      </c>
      <c r="H1345">
        <v>22.85</v>
      </c>
      <c r="I1345">
        <v>7072</v>
      </c>
      <c r="J1345">
        <v>164708.1</v>
      </c>
      <c r="K1345" s="3">
        <v>43770</v>
      </c>
      <c r="L1345">
        <v>81</v>
      </c>
      <c r="M1345" t="s">
        <v>2897</v>
      </c>
      <c r="N1345"/>
    </row>
    <row r="1346" spans="1:14">
      <c r="A1346" t="s">
        <v>3475</v>
      </c>
      <c r="B1346" t="s">
        <v>856</v>
      </c>
      <c r="C1346">
        <v>11.3</v>
      </c>
      <c r="D1346">
        <v>11.3</v>
      </c>
      <c r="E1346">
        <v>11.3</v>
      </c>
      <c r="F1346">
        <v>11.3</v>
      </c>
      <c r="G1346">
        <v>11.3</v>
      </c>
      <c r="H1346">
        <v>11.85</v>
      </c>
      <c r="I1346">
        <v>81</v>
      </c>
      <c r="J1346">
        <v>915.3</v>
      </c>
      <c r="K1346" s="3">
        <v>43770</v>
      </c>
      <c r="L1346">
        <v>2</v>
      </c>
      <c r="M1346" t="s">
        <v>3476</v>
      </c>
      <c r="N1346"/>
    </row>
    <row r="1347" spans="1:14">
      <c r="A1347" t="s">
        <v>2898</v>
      </c>
      <c r="B1347" t="s">
        <v>837</v>
      </c>
      <c r="C1347">
        <v>146.1</v>
      </c>
      <c r="D1347">
        <v>148.05000000000001</v>
      </c>
      <c r="E1347">
        <v>142</v>
      </c>
      <c r="F1347">
        <v>146.5</v>
      </c>
      <c r="G1347">
        <v>145.25</v>
      </c>
      <c r="H1347">
        <v>147.19999999999999</v>
      </c>
      <c r="I1347">
        <v>3474</v>
      </c>
      <c r="J1347">
        <v>505148.9</v>
      </c>
      <c r="K1347" s="3">
        <v>43770</v>
      </c>
      <c r="L1347">
        <v>140</v>
      </c>
      <c r="M1347" t="s">
        <v>2899</v>
      </c>
      <c r="N1347"/>
    </row>
    <row r="1348" spans="1:14">
      <c r="A1348" t="s">
        <v>2900</v>
      </c>
      <c r="B1348" t="s">
        <v>856</v>
      </c>
      <c r="C1348">
        <v>6.4</v>
      </c>
      <c r="D1348">
        <v>6.65</v>
      </c>
      <c r="E1348">
        <v>6.4</v>
      </c>
      <c r="F1348">
        <v>6.65</v>
      </c>
      <c r="G1348">
        <v>6.65</v>
      </c>
      <c r="H1348">
        <v>6.35</v>
      </c>
      <c r="I1348">
        <v>19367</v>
      </c>
      <c r="J1348">
        <v>128294.1</v>
      </c>
      <c r="K1348" s="3">
        <v>43770</v>
      </c>
      <c r="L1348">
        <v>48</v>
      </c>
      <c r="M1348" t="s">
        <v>2901</v>
      </c>
      <c r="N1348"/>
    </row>
    <row r="1349" spans="1:14">
      <c r="A1349" t="s">
        <v>2902</v>
      </c>
      <c r="B1349" t="s">
        <v>837</v>
      </c>
      <c r="C1349">
        <v>55</v>
      </c>
      <c r="D1349">
        <v>57</v>
      </c>
      <c r="E1349">
        <v>54.2</v>
      </c>
      <c r="F1349">
        <v>54.55</v>
      </c>
      <c r="G1349">
        <v>54.55</v>
      </c>
      <c r="H1349">
        <v>55.1</v>
      </c>
      <c r="I1349">
        <v>70154</v>
      </c>
      <c r="J1349">
        <v>3880148.55</v>
      </c>
      <c r="K1349" s="3">
        <v>43770</v>
      </c>
      <c r="L1349">
        <v>670</v>
      </c>
      <c r="M1349" t="s">
        <v>2903</v>
      </c>
      <c r="N1349"/>
    </row>
    <row r="1350" spans="1:14">
      <c r="A1350" t="s">
        <v>2904</v>
      </c>
      <c r="B1350" t="s">
        <v>837</v>
      </c>
      <c r="C1350">
        <v>0.8</v>
      </c>
      <c r="D1350">
        <v>0.8</v>
      </c>
      <c r="E1350">
        <v>0.8</v>
      </c>
      <c r="F1350">
        <v>0.8</v>
      </c>
      <c r="G1350">
        <v>0.8</v>
      </c>
      <c r="H1350">
        <v>0.85</v>
      </c>
      <c r="I1350">
        <v>2258819</v>
      </c>
      <c r="J1350">
        <v>1807055.2</v>
      </c>
      <c r="K1350" s="3">
        <v>43770</v>
      </c>
      <c r="L1350">
        <v>967</v>
      </c>
      <c r="M1350" t="s">
        <v>2905</v>
      </c>
      <c r="N1350"/>
    </row>
    <row r="1351" spans="1:14">
      <c r="A1351" t="s">
        <v>2906</v>
      </c>
      <c r="B1351" t="s">
        <v>837</v>
      </c>
      <c r="C1351">
        <v>170.8</v>
      </c>
      <c r="D1351">
        <v>178.2</v>
      </c>
      <c r="E1351">
        <v>158.5</v>
      </c>
      <c r="F1351">
        <v>166.1</v>
      </c>
      <c r="G1351">
        <v>163.05000000000001</v>
      </c>
      <c r="H1351">
        <v>165.2</v>
      </c>
      <c r="I1351">
        <v>14051</v>
      </c>
      <c r="J1351">
        <v>2287067.35</v>
      </c>
      <c r="K1351" s="3">
        <v>43770</v>
      </c>
      <c r="L1351">
        <v>216</v>
      </c>
      <c r="M1351" t="s">
        <v>2907</v>
      </c>
      <c r="N1351"/>
    </row>
    <row r="1352" spans="1:14" hidden="1">
      <c r="A1352" t="s">
        <v>526</v>
      </c>
      <c r="B1352" t="s">
        <v>837</v>
      </c>
      <c r="C1352">
        <v>912</v>
      </c>
      <c r="D1352">
        <v>929.95</v>
      </c>
      <c r="E1352">
        <v>900</v>
      </c>
      <c r="F1352">
        <v>914.7</v>
      </c>
      <c r="G1352">
        <v>912.65</v>
      </c>
      <c r="H1352">
        <v>914.3</v>
      </c>
      <c r="I1352">
        <v>2676</v>
      </c>
      <c r="J1352">
        <v>2458117.9</v>
      </c>
      <c r="K1352" s="3">
        <v>43770</v>
      </c>
      <c r="L1352">
        <v>354</v>
      </c>
      <c r="M1352" t="s">
        <v>2908</v>
      </c>
      <c r="N1352"/>
    </row>
    <row r="1353" spans="1:14">
      <c r="A1353" t="s">
        <v>2909</v>
      </c>
      <c r="B1353" t="s">
        <v>837</v>
      </c>
      <c r="C1353">
        <v>1.65</v>
      </c>
      <c r="D1353">
        <v>1.65</v>
      </c>
      <c r="E1353">
        <v>1.65</v>
      </c>
      <c r="F1353">
        <v>1.65</v>
      </c>
      <c r="G1353">
        <v>1.65</v>
      </c>
      <c r="H1353">
        <v>1.6</v>
      </c>
      <c r="I1353">
        <v>4811</v>
      </c>
      <c r="J1353">
        <v>7938.15</v>
      </c>
      <c r="K1353" s="3">
        <v>43770</v>
      </c>
      <c r="L1353">
        <v>19</v>
      </c>
      <c r="M1353" t="s">
        <v>2910</v>
      </c>
      <c r="N1353"/>
    </row>
    <row r="1354" spans="1:14" hidden="1">
      <c r="A1354" t="s">
        <v>2911</v>
      </c>
      <c r="B1354" t="s">
        <v>837</v>
      </c>
      <c r="C1354">
        <v>246</v>
      </c>
      <c r="D1354">
        <v>255.05</v>
      </c>
      <c r="E1354">
        <v>240.15</v>
      </c>
      <c r="F1354">
        <v>243.6</v>
      </c>
      <c r="G1354">
        <v>242.05</v>
      </c>
      <c r="H1354">
        <v>244.45</v>
      </c>
      <c r="I1354">
        <v>10604</v>
      </c>
      <c r="J1354">
        <v>2622760.9500000002</v>
      </c>
      <c r="K1354" s="3">
        <v>43770</v>
      </c>
      <c r="L1354">
        <v>590</v>
      </c>
      <c r="M1354" t="s">
        <v>2912</v>
      </c>
      <c r="N1354"/>
    </row>
    <row r="1355" spans="1:14">
      <c r="A1355" t="s">
        <v>521</v>
      </c>
      <c r="B1355" t="s">
        <v>837</v>
      </c>
      <c r="C1355">
        <v>24.7</v>
      </c>
      <c r="D1355">
        <v>24.85</v>
      </c>
      <c r="E1355">
        <v>24.45</v>
      </c>
      <c r="F1355">
        <v>24.7</v>
      </c>
      <c r="G1355">
        <v>24.75</v>
      </c>
      <c r="H1355">
        <v>24.5</v>
      </c>
      <c r="I1355">
        <v>720464</v>
      </c>
      <c r="J1355">
        <v>17754520.699999999</v>
      </c>
      <c r="K1355" s="3">
        <v>43770</v>
      </c>
      <c r="L1355">
        <v>2106</v>
      </c>
      <c r="M1355" t="s">
        <v>2913</v>
      </c>
      <c r="N1355"/>
    </row>
    <row r="1356" spans="1:14" hidden="1">
      <c r="A1356" t="s">
        <v>522</v>
      </c>
      <c r="B1356" t="s">
        <v>837</v>
      </c>
      <c r="C1356">
        <v>2187.25</v>
      </c>
      <c r="D1356">
        <v>2279.65</v>
      </c>
      <c r="E1356">
        <v>2170.3000000000002</v>
      </c>
      <c r="F1356">
        <v>2182.65</v>
      </c>
      <c r="G1356">
        <v>2176.3000000000002</v>
      </c>
      <c r="H1356">
        <v>2185.25</v>
      </c>
      <c r="I1356">
        <v>52128</v>
      </c>
      <c r="J1356">
        <v>114135705.05</v>
      </c>
      <c r="K1356" s="3">
        <v>43770</v>
      </c>
      <c r="L1356">
        <v>1866</v>
      </c>
      <c r="M1356" t="s">
        <v>2914</v>
      </c>
      <c r="N1356"/>
    </row>
    <row r="1357" spans="1:14">
      <c r="A1357" t="s">
        <v>2915</v>
      </c>
      <c r="B1357" t="s">
        <v>856</v>
      </c>
      <c r="C1357">
        <v>3.9</v>
      </c>
      <c r="D1357">
        <v>4.3</v>
      </c>
      <c r="E1357">
        <v>3.9</v>
      </c>
      <c r="F1357">
        <v>4.3</v>
      </c>
      <c r="G1357">
        <v>4.3</v>
      </c>
      <c r="H1357">
        <v>4.0999999999999996</v>
      </c>
      <c r="I1357">
        <v>2444</v>
      </c>
      <c r="J1357">
        <v>10442</v>
      </c>
      <c r="K1357" s="3">
        <v>43770</v>
      </c>
      <c r="L1357">
        <v>9</v>
      </c>
      <c r="M1357" t="s">
        <v>2916</v>
      </c>
      <c r="N1357"/>
    </row>
    <row r="1358" spans="1:14">
      <c r="A1358" t="s">
        <v>758</v>
      </c>
      <c r="B1358" t="s">
        <v>837</v>
      </c>
      <c r="C1358">
        <v>59.15</v>
      </c>
      <c r="D1358">
        <v>62.25</v>
      </c>
      <c r="E1358">
        <v>58.1</v>
      </c>
      <c r="F1358">
        <v>60.05</v>
      </c>
      <c r="G1358">
        <v>60.1</v>
      </c>
      <c r="H1358">
        <v>60.1</v>
      </c>
      <c r="I1358">
        <v>93227</v>
      </c>
      <c r="J1358">
        <v>5576171.2000000002</v>
      </c>
      <c r="K1358" s="3">
        <v>43770</v>
      </c>
      <c r="L1358">
        <v>777</v>
      </c>
      <c r="M1358" t="s">
        <v>2917</v>
      </c>
      <c r="N1358"/>
    </row>
    <row r="1359" spans="1:14">
      <c r="A1359" t="s">
        <v>2918</v>
      </c>
      <c r="B1359" t="s">
        <v>837</v>
      </c>
      <c r="C1359">
        <v>38.65</v>
      </c>
      <c r="D1359">
        <v>39.799999999999997</v>
      </c>
      <c r="E1359">
        <v>38.6</v>
      </c>
      <c r="F1359">
        <v>39.049999999999997</v>
      </c>
      <c r="G1359">
        <v>39</v>
      </c>
      <c r="H1359">
        <v>38.799999999999997</v>
      </c>
      <c r="I1359">
        <v>12426</v>
      </c>
      <c r="J1359">
        <v>487974.95</v>
      </c>
      <c r="K1359" s="3">
        <v>43770</v>
      </c>
      <c r="L1359">
        <v>148</v>
      </c>
      <c r="M1359" t="s">
        <v>2919</v>
      </c>
      <c r="N1359"/>
    </row>
    <row r="1360" spans="1:14">
      <c r="A1360" t="s">
        <v>2920</v>
      </c>
      <c r="B1360" t="s">
        <v>837</v>
      </c>
      <c r="C1360">
        <v>84.15</v>
      </c>
      <c r="D1360">
        <v>88</v>
      </c>
      <c r="E1360">
        <v>83.3</v>
      </c>
      <c r="F1360">
        <v>87.45</v>
      </c>
      <c r="G1360">
        <v>87.45</v>
      </c>
      <c r="H1360">
        <v>85.4</v>
      </c>
      <c r="I1360">
        <v>767</v>
      </c>
      <c r="J1360">
        <v>66463.45</v>
      </c>
      <c r="K1360" s="3">
        <v>43770</v>
      </c>
      <c r="L1360">
        <v>51</v>
      </c>
      <c r="M1360" t="s">
        <v>2921</v>
      </c>
      <c r="N1360"/>
    </row>
    <row r="1361" spans="1:14">
      <c r="A1361" t="s">
        <v>2922</v>
      </c>
      <c r="B1361" t="s">
        <v>837</v>
      </c>
      <c r="C1361">
        <v>594.9</v>
      </c>
      <c r="D1361">
        <v>596</v>
      </c>
      <c r="E1361">
        <v>550</v>
      </c>
      <c r="F1361">
        <v>562.5</v>
      </c>
      <c r="G1361">
        <v>551</v>
      </c>
      <c r="H1361">
        <v>587.15</v>
      </c>
      <c r="I1361">
        <v>38238</v>
      </c>
      <c r="J1361">
        <v>21858170.949999999</v>
      </c>
      <c r="K1361" s="3">
        <v>43770</v>
      </c>
      <c r="L1361">
        <v>2079</v>
      </c>
      <c r="M1361" t="s">
        <v>2923</v>
      </c>
      <c r="N1361"/>
    </row>
    <row r="1362" spans="1:14">
      <c r="A1362" t="s">
        <v>2924</v>
      </c>
      <c r="B1362" t="s">
        <v>837</v>
      </c>
      <c r="C1362">
        <v>264.2</v>
      </c>
      <c r="D1362">
        <v>271.64999999999998</v>
      </c>
      <c r="E1362">
        <v>262.75</v>
      </c>
      <c r="F1362">
        <v>271.64999999999998</v>
      </c>
      <c r="G1362">
        <v>271.64999999999998</v>
      </c>
      <c r="H1362">
        <v>258.75</v>
      </c>
      <c r="I1362">
        <v>6150</v>
      </c>
      <c r="J1362">
        <v>1663250.7</v>
      </c>
      <c r="K1362" s="3">
        <v>43770</v>
      </c>
      <c r="L1362">
        <v>138</v>
      </c>
      <c r="M1362" t="s">
        <v>2925</v>
      </c>
      <c r="N1362"/>
    </row>
    <row r="1363" spans="1:14">
      <c r="A1363" t="s">
        <v>2926</v>
      </c>
      <c r="B1363" t="s">
        <v>837</v>
      </c>
      <c r="C1363">
        <v>41.5</v>
      </c>
      <c r="D1363">
        <v>42.3</v>
      </c>
      <c r="E1363">
        <v>41.5</v>
      </c>
      <c r="F1363">
        <v>42.05</v>
      </c>
      <c r="G1363">
        <v>42.3</v>
      </c>
      <c r="H1363">
        <v>41.25</v>
      </c>
      <c r="I1363">
        <v>40021</v>
      </c>
      <c r="J1363">
        <v>1682101.75</v>
      </c>
      <c r="K1363" s="3">
        <v>43770</v>
      </c>
      <c r="L1363">
        <v>497</v>
      </c>
      <c r="M1363" t="s">
        <v>2927</v>
      </c>
      <c r="N1363"/>
    </row>
    <row r="1364" spans="1:14">
      <c r="A1364" t="s">
        <v>2928</v>
      </c>
      <c r="B1364" t="s">
        <v>837</v>
      </c>
      <c r="C1364">
        <v>39</v>
      </c>
      <c r="D1364">
        <v>39.35</v>
      </c>
      <c r="E1364">
        <v>38.299999999999997</v>
      </c>
      <c r="F1364">
        <v>38.5</v>
      </c>
      <c r="G1364">
        <v>38.6</v>
      </c>
      <c r="H1364">
        <v>39.1</v>
      </c>
      <c r="I1364">
        <v>140177</v>
      </c>
      <c r="J1364">
        <v>5421678.0999999996</v>
      </c>
      <c r="K1364" s="3">
        <v>43770</v>
      </c>
      <c r="L1364">
        <v>737</v>
      </c>
      <c r="M1364" t="s">
        <v>2929</v>
      </c>
      <c r="N1364"/>
    </row>
    <row r="1365" spans="1:14">
      <c r="A1365" t="s">
        <v>532</v>
      </c>
      <c r="B1365" t="s">
        <v>837</v>
      </c>
      <c r="C1365">
        <v>426.9</v>
      </c>
      <c r="D1365">
        <v>431.4</v>
      </c>
      <c r="E1365">
        <v>417.9</v>
      </c>
      <c r="F1365">
        <v>425.8</v>
      </c>
      <c r="G1365">
        <v>424.6</v>
      </c>
      <c r="H1365">
        <v>423.55</v>
      </c>
      <c r="I1365">
        <v>166516</v>
      </c>
      <c r="J1365">
        <v>70617112.950000003</v>
      </c>
      <c r="K1365" s="3">
        <v>43770</v>
      </c>
      <c r="L1365">
        <v>12726</v>
      </c>
      <c r="M1365" t="s">
        <v>2930</v>
      </c>
      <c r="N1365"/>
    </row>
    <row r="1366" spans="1:14">
      <c r="A1366" t="s">
        <v>2931</v>
      </c>
      <c r="B1366" t="s">
        <v>837</v>
      </c>
      <c r="C1366">
        <v>419.75</v>
      </c>
      <c r="D1366">
        <v>426.75</v>
      </c>
      <c r="E1366">
        <v>410.35</v>
      </c>
      <c r="F1366">
        <v>415.1</v>
      </c>
      <c r="G1366">
        <v>410.35</v>
      </c>
      <c r="H1366">
        <v>423.5</v>
      </c>
      <c r="I1366">
        <v>9298</v>
      </c>
      <c r="J1366">
        <v>3910288.15</v>
      </c>
      <c r="K1366" s="3">
        <v>43770</v>
      </c>
      <c r="L1366">
        <v>563</v>
      </c>
      <c r="M1366" t="s">
        <v>2932</v>
      </c>
      <c r="N1366"/>
    </row>
    <row r="1367" spans="1:14">
      <c r="A1367" t="s">
        <v>533</v>
      </c>
      <c r="B1367" t="s">
        <v>837</v>
      </c>
      <c r="C1367">
        <v>1064.3499999999999</v>
      </c>
      <c r="D1367">
        <v>1077.4000000000001</v>
      </c>
      <c r="E1367">
        <v>1062</v>
      </c>
      <c r="F1367">
        <v>1068.25</v>
      </c>
      <c r="G1367">
        <v>1064.3</v>
      </c>
      <c r="H1367">
        <v>1064.3</v>
      </c>
      <c r="I1367">
        <v>3656</v>
      </c>
      <c r="J1367">
        <v>3908925.45</v>
      </c>
      <c r="K1367" s="3">
        <v>43770</v>
      </c>
      <c r="L1367">
        <v>747</v>
      </c>
      <c r="M1367" t="s">
        <v>2933</v>
      </c>
      <c r="N1367"/>
    </row>
    <row r="1368" spans="1:14">
      <c r="A1368" t="s">
        <v>2934</v>
      </c>
      <c r="B1368" t="s">
        <v>837</v>
      </c>
      <c r="C1368">
        <v>189.9</v>
      </c>
      <c r="D1368">
        <v>189.95</v>
      </c>
      <c r="E1368">
        <v>183.65</v>
      </c>
      <c r="F1368">
        <v>184.9</v>
      </c>
      <c r="G1368">
        <v>184</v>
      </c>
      <c r="H1368">
        <v>187.75</v>
      </c>
      <c r="I1368">
        <v>42360</v>
      </c>
      <c r="J1368">
        <v>7910966.2000000002</v>
      </c>
      <c r="K1368" s="3">
        <v>43770</v>
      </c>
      <c r="L1368">
        <v>809</v>
      </c>
      <c r="M1368" t="s">
        <v>2935</v>
      </c>
      <c r="N1368"/>
    </row>
    <row r="1369" spans="1:14">
      <c r="A1369" t="s">
        <v>3787</v>
      </c>
      <c r="B1369" t="s">
        <v>856</v>
      </c>
      <c r="C1369">
        <v>2.7</v>
      </c>
      <c r="D1369">
        <v>2.85</v>
      </c>
      <c r="E1369">
        <v>2.7</v>
      </c>
      <c r="F1369">
        <v>2.85</v>
      </c>
      <c r="G1369">
        <v>2.85</v>
      </c>
      <c r="H1369">
        <v>2.75</v>
      </c>
      <c r="I1369">
        <v>19</v>
      </c>
      <c r="J1369">
        <v>52.2</v>
      </c>
      <c r="K1369" s="3">
        <v>43770</v>
      </c>
      <c r="L1369">
        <v>5</v>
      </c>
      <c r="M1369" t="s">
        <v>3788</v>
      </c>
      <c r="N1369"/>
    </row>
    <row r="1370" spans="1:14">
      <c r="A1370" t="s">
        <v>2936</v>
      </c>
      <c r="B1370" t="s">
        <v>837</v>
      </c>
      <c r="C1370">
        <v>14.65</v>
      </c>
      <c r="D1370">
        <v>14.7</v>
      </c>
      <c r="E1370">
        <v>13.5</v>
      </c>
      <c r="F1370">
        <v>14.15</v>
      </c>
      <c r="G1370">
        <v>13.8</v>
      </c>
      <c r="H1370">
        <v>13.25</v>
      </c>
      <c r="I1370">
        <v>6054</v>
      </c>
      <c r="J1370">
        <v>85756.65</v>
      </c>
      <c r="K1370" s="3">
        <v>43770</v>
      </c>
      <c r="L1370">
        <v>61</v>
      </c>
      <c r="M1370" t="s">
        <v>2937</v>
      </c>
      <c r="N1370"/>
    </row>
    <row r="1371" spans="1:14">
      <c r="A1371" t="s">
        <v>534</v>
      </c>
      <c r="B1371" t="s">
        <v>837</v>
      </c>
      <c r="C1371">
        <v>313.60000000000002</v>
      </c>
      <c r="D1371">
        <v>317.39999999999998</v>
      </c>
      <c r="E1371">
        <v>310.10000000000002</v>
      </c>
      <c r="F1371">
        <v>311.5</v>
      </c>
      <c r="G1371">
        <v>312</v>
      </c>
      <c r="H1371">
        <v>313</v>
      </c>
      <c r="I1371">
        <v>89808</v>
      </c>
      <c r="J1371">
        <v>28210603.600000001</v>
      </c>
      <c r="K1371" s="3">
        <v>43770</v>
      </c>
      <c r="L1371">
        <v>2779</v>
      </c>
      <c r="M1371" t="s">
        <v>2938</v>
      </c>
      <c r="N1371"/>
    </row>
    <row r="1372" spans="1:14">
      <c r="A1372" t="s">
        <v>2939</v>
      </c>
      <c r="B1372" t="s">
        <v>837</v>
      </c>
      <c r="C1372">
        <v>93</v>
      </c>
      <c r="D1372">
        <v>95.7</v>
      </c>
      <c r="E1372">
        <v>89.15</v>
      </c>
      <c r="F1372">
        <v>95.7</v>
      </c>
      <c r="G1372">
        <v>95.7</v>
      </c>
      <c r="H1372">
        <v>91.15</v>
      </c>
      <c r="I1372">
        <v>42760</v>
      </c>
      <c r="J1372">
        <v>4052300</v>
      </c>
      <c r="K1372" s="3">
        <v>43770</v>
      </c>
      <c r="L1372">
        <v>452</v>
      </c>
      <c r="M1372" t="s">
        <v>2940</v>
      </c>
      <c r="N1372"/>
    </row>
    <row r="1373" spans="1:14">
      <c r="A1373" t="s">
        <v>2941</v>
      </c>
      <c r="B1373" t="s">
        <v>837</v>
      </c>
      <c r="C1373">
        <v>975</v>
      </c>
      <c r="D1373">
        <v>1019</v>
      </c>
      <c r="E1373">
        <v>969</v>
      </c>
      <c r="F1373">
        <v>993.6</v>
      </c>
      <c r="G1373">
        <v>996</v>
      </c>
      <c r="H1373">
        <v>989.3</v>
      </c>
      <c r="I1373">
        <v>578</v>
      </c>
      <c r="J1373">
        <v>574690.35</v>
      </c>
      <c r="K1373" s="3">
        <v>43770</v>
      </c>
      <c r="L1373">
        <v>155</v>
      </c>
      <c r="M1373" t="s">
        <v>2942</v>
      </c>
      <c r="N1373"/>
    </row>
    <row r="1374" spans="1:14">
      <c r="A1374" t="s">
        <v>535</v>
      </c>
      <c r="B1374" t="s">
        <v>837</v>
      </c>
      <c r="C1374">
        <v>11.25</v>
      </c>
      <c r="D1374">
        <v>11.8</v>
      </c>
      <c r="E1374">
        <v>11.15</v>
      </c>
      <c r="F1374">
        <v>11.65</v>
      </c>
      <c r="G1374">
        <v>11.65</v>
      </c>
      <c r="H1374">
        <v>11.15</v>
      </c>
      <c r="I1374">
        <v>10162151</v>
      </c>
      <c r="J1374">
        <v>117522760.25</v>
      </c>
      <c r="K1374" s="3">
        <v>43770</v>
      </c>
      <c r="L1374">
        <v>8352</v>
      </c>
      <c r="M1374" t="s">
        <v>2943</v>
      </c>
      <c r="N1374"/>
    </row>
    <row r="1375" spans="1:14" hidden="1">
      <c r="A1375" t="s">
        <v>2944</v>
      </c>
      <c r="B1375" t="s">
        <v>837</v>
      </c>
      <c r="C1375">
        <v>17.7</v>
      </c>
      <c r="D1375">
        <v>17.7</v>
      </c>
      <c r="E1375">
        <v>16</v>
      </c>
      <c r="F1375">
        <v>16.2</v>
      </c>
      <c r="G1375">
        <v>16.100000000000001</v>
      </c>
      <c r="H1375">
        <v>16.8</v>
      </c>
      <c r="I1375">
        <v>1660</v>
      </c>
      <c r="J1375">
        <v>26611.55</v>
      </c>
      <c r="K1375" s="3">
        <v>43770</v>
      </c>
      <c r="L1375">
        <v>16</v>
      </c>
      <c r="M1375" t="s">
        <v>2945</v>
      </c>
      <c r="N1375"/>
    </row>
    <row r="1376" spans="1:14" hidden="1">
      <c r="A1376" t="s">
        <v>2946</v>
      </c>
      <c r="B1376" t="s">
        <v>837</v>
      </c>
      <c r="C1376">
        <v>202.7</v>
      </c>
      <c r="D1376">
        <v>204.2</v>
      </c>
      <c r="E1376">
        <v>195.25</v>
      </c>
      <c r="F1376">
        <v>200.05</v>
      </c>
      <c r="G1376">
        <v>195.5</v>
      </c>
      <c r="H1376">
        <v>201.05</v>
      </c>
      <c r="I1376">
        <v>15818</v>
      </c>
      <c r="J1376">
        <v>3183660.85</v>
      </c>
      <c r="K1376" s="3">
        <v>43770</v>
      </c>
      <c r="L1376">
        <v>380</v>
      </c>
      <c r="M1376" t="s">
        <v>2947</v>
      </c>
      <c r="N1376"/>
    </row>
    <row r="1377" spans="1:14" hidden="1">
      <c r="A1377" t="s">
        <v>2948</v>
      </c>
      <c r="B1377" t="s">
        <v>837</v>
      </c>
      <c r="C1377">
        <v>1120</v>
      </c>
      <c r="D1377">
        <v>1220</v>
      </c>
      <c r="E1377">
        <v>1101</v>
      </c>
      <c r="F1377">
        <v>1112.3499999999999</v>
      </c>
      <c r="G1377">
        <v>1126.2</v>
      </c>
      <c r="H1377">
        <v>1076.1500000000001</v>
      </c>
      <c r="I1377">
        <v>268264</v>
      </c>
      <c r="J1377">
        <v>310539407.64999998</v>
      </c>
      <c r="K1377" s="3">
        <v>43770</v>
      </c>
      <c r="L1377">
        <v>18194</v>
      </c>
      <c r="M1377" t="s">
        <v>2949</v>
      </c>
      <c r="N1377"/>
    </row>
    <row r="1378" spans="1:14" hidden="1">
      <c r="A1378" t="s">
        <v>538</v>
      </c>
      <c r="B1378" t="s">
        <v>837</v>
      </c>
      <c r="C1378">
        <v>140.19999999999999</v>
      </c>
      <c r="D1378">
        <v>147.4</v>
      </c>
      <c r="E1378">
        <v>139.80000000000001</v>
      </c>
      <c r="F1378">
        <v>143.4</v>
      </c>
      <c r="G1378">
        <v>143.35</v>
      </c>
      <c r="H1378">
        <v>139.5</v>
      </c>
      <c r="I1378">
        <v>1432257</v>
      </c>
      <c r="J1378">
        <v>205975959.80000001</v>
      </c>
      <c r="K1378" s="3">
        <v>43770</v>
      </c>
      <c r="L1378">
        <v>17403</v>
      </c>
      <c r="M1378" t="s">
        <v>2950</v>
      </c>
      <c r="N1378"/>
    </row>
    <row r="1379" spans="1:14">
      <c r="A1379" t="s">
        <v>2951</v>
      </c>
      <c r="B1379" t="s">
        <v>856</v>
      </c>
      <c r="C1379">
        <v>1.05</v>
      </c>
      <c r="D1379">
        <v>1.1000000000000001</v>
      </c>
      <c r="E1379">
        <v>1</v>
      </c>
      <c r="F1379">
        <v>1.1000000000000001</v>
      </c>
      <c r="G1379">
        <v>1.1000000000000001</v>
      </c>
      <c r="H1379">
        <v>1.05</v>
      </c>
      <c r="I1379">
        <v>101323</v>
      </c>
      <c r="J1379">
        <v>105047.3</v>
      </c>
      <c r="K1379" s="3">
        <v>43770</v>
      </c>
      <c r="L1379">
        <v>91</v>
      </c>
      <c r="M1379" t="s">
        <v>2952</v>
      </c>
      <c r="N1379"/>
    </row>
    <row r="1380" spans="1:14">
      <c r="A1380" t="s">
        <v>2953</v>
      </c>
      <c r="B1380" t="s">
        <v>837</v>
      </c>
      <c r="C1380">
        <v>77.5</v>
      </c>
      <c r="D1380">
        <v>82.95</v>
      </c>
      <c r="E1380">
        <v>75</v>
      </c>
      <c r="F1380">
        <v>77.8</v>
      </c>
      <c r="G1380">
        <v>77.8</v>
      </c>
      <c r="H1380">
        <v>72.900000000000006</v>
      </c>
      <c r="I1380">
        <v>152441</v>
      </c>
      <c r="J1380">
        <v>12060938.949999999</v>
      </c>
      <c r="K1380" s="3">
        <v>43770</v>
      </c>
      <c r="L1380">
        <v>2556</v>
      </c>
      <c r="M1380" t="s">
        <v>2954</v>
      </c>
      <c r="N1380"/>
    </row>
    <row r="1381" spans="1:14">
      <c r="A1381" t="s">
        <v>2955</v>
      </c>
      <c r="B1381" t="s">
        <v>837</v>
      </c>
      <c r="C1381">
        <v>72</v>
      </c>
      <c r="D1381">
        <v>74.400000000000006</v>
      </c>
      <c r="E1381">
        <v>71.849999999999994</v>
      </c>
      <c r="F1381">
        <v>73.5</v>
      </c>
      <c r="G1381">
        <v>73.5</v>
      </c>
      <c r="H1381">
        <v>72</v>
      </c>
      <c r="I1381">
        <v>91860</v>
      </c>
      <c r="J1381">
        <v>6751618.7999999998</v>
      </c>
      <c r="K1381" s="3">
        <v>43770</v>
      </c>
      <c r="L1381">
        <v>960</v>
      </c>
      <c r="M1381" t="s">
        <v>2956</v>
      </c>
      <c r="N1381"/>
    </row>
    <row r="1382" spans="1:14">
      <c r="A1382" t="s">
        <v>3611</v>
      </c>
      <c r="B1382" t="s">
        <v>856</v>
      </c>
      <c r="C1382">
        <v>0.35</v>
      </c>
      <c r="D1382">
        <v>0.35</v>
      </c>
      <c r="E1382">
        <v>0.3</v>
      </c>
      <c r="F1382">
        <v>0.3</v>
      </c>
      <c r="G1382">
        <v>0.3</v>
      </c>
      <c r="H1382">
        <v>0.35</v>
      </c>
      <c r="I1382">
        <v>7204</v>
      </c>
      <c r="J1382">
        <v>2161.35</v>
      </c>
      <c r="K1382" s="3">
        <v>43770</v>
      </c>
      <c r="L1382">
        <v>9</v>
      </c>
      <c r="M1382" t="s">
        <v>3612</v>
      </c>
      <c r="N1382"/>
    </row>
    <row r="1383" spans="1:14">
      <c r="A1383" t="s">
        <v>2957</v>
      </c>
      <c r="B1383" t="s">
        <v>837</v>
      </c>
      <c r="C1383">
        <v>21</v>
      </c>
      <c r="D1383">
        <v>21.65</v>
      </c>
      <c r="E1383">
        <v>21</v>
      </c>
      <c r="F1383">
        <v>21.2</v>
      </c>
      <c r="G1383">
        <v>21.2</v>
      </c>
      <c r="H1383">
        <v>21</v>
      </c>
      <c r="I1383">
        <v>86414</v>
      </c>
      <c r="J1383">
        <v>1836901.3</v>
      </c>
      <c r="K1383" s="3">
        <v>43770</v>
      </c>
      <c r="L1383">
        <v>521</v>
      </c>
      <c r="M1383" t="s">
        <v>2958</v>
      </c>
      <c r="N1383"/>
    </row>
    <row r="1384" spans="1:14">
      <c r="A1384" t="s">
        <v>2959</v>
      </c>
      <c r="B1384" t="s">
        <v>837</v>
      </c>
      <c r="C1384">
        <v>117.8</v>
      </c>
      <c r="D1384">
        <v>121.5</v>
      </c>
      <c r="E1384">
        <v>116.3</v>
      </c>
      <c r="F1384">
        <v>117.95</v>
      </c>
      <c r="G1384">
        <v>117.95</v>
      </c>
      <c r="H1384">
        <v>115.2</v>
      </c>
      <c r="I1384">
        <v>2319251</v>
      </c>
      <c r="J1384">
        <v>275081567.25</v>
      </c>
      <c r="K1384" s="3">
        <v>43770</v>
      </c>
      <c r="L1384">
        <v>19041</v>
      </c>
      <c r="M1384" t="s">
        <v>2960</v>
      </c>
      <c r="N1384"/>
    </row>
    <row r="1385" spans="1:14">
      <c r="A1385" t="s">
        <v>2961</v>
      </c>
      <c r="B1385" t="s">
        <v>837</v>
      </c>
      <c r="C1385">
        <v>31</v>
      </c>
      <c r="D1385">
        <v>32.15</v>
      </c>
      <c r="E1385">
        <v>30.15</v>
      </c>
      <c r="F1385">
        <v>31.05</v>
      </c>
      <c r="G1385">
        <v>31.1</v>
      </c>
      <c r="H1385">
        <v>31.45</v>
      </c>
      <c r="I1385">
        <v>15775</v>
      </c>
      <c r="J1385">
        <v>494106.15</v>
      </c>
      <c r="K1385" s="3">
        <v>43770</v>
      </c>
      <c r="L1385">
        <v>172</v>
      </c>
      <c r="M1385" t="s">
        <v>2962</v>
      </c>
      <c r="N1385"/>
    </row>
    <row r="1386" spans="1:14">
      <c r="A1386" t="s">
        <v>2963</v>
      </c>
      <c r="B1386" t="s">
        <v>837</v>
      </c>
      <c r="C1386">
        <v>10.25</v>
      </c>
      <c r="D1386">
        <v>10.25</v>
      </c>
      <c r="E1386">
        <v>9.75</v>
      </c>
      <c r="F1386">
        <v>10.25</v>
      </c>
      <c r="G1386">
        <v>10.25</v>
      </c>
      <c r="H1386">
        <v>9.8000000000000007</v>
      </c>
      <c r="I1386">
        <v>68657</v>
      </c>
      <c r="J1386">
        <v>702697.5</v>
      </c>
      <c r="K1386" s="3">
        <v>43770</v>
      </c>
      <c r="L1386">
        <v>91</v>
      </c>
      <c r="M1386" t="s">
        <v>2964</v>
      </c>
      <c r="N1386"/>
    </row>
    <row r="1387" spans="1:14">
      <c r="A1387" t="s">
        <v>2965</v>
      </c>
      <c r="B1387" t="s">
        <v>837</v>
      </c>
      <c r="C1387">
        <v>1.6</v>
      </c>
      <c r="D1387">
        <v>1.6</v>
      </c>
      <c r="E1387">
        <v>1.6</v>
      </c>
      <c r="F1387">
        <v>1.6</v>
      </c>
      <c r="G1387">
        <v>1.6</v>
      </c>
      <c r="H1387">
        <v>1.65</v>
      </c>
      <c r="I1387">
        <v>714064</v>
      </c>
      <c r="J1387">
        <v>1142502.3999999999</v>
      </c>
      <c r="K1387" s="3">
        <v>43770</v>
      </c>
      <c r="L1387">
        <v>495</v>
      </c>
      <c r="M1387" t="s">
        <v>2966</v>
      </c>
      <c r="N1387"/>
    </row>
    <row r="1388" spans="1:14">
      <c r="A1388" t="s">
        <v>2967</v>
      </c>
      <c r="B1388" t="s">
        <v>856</v>
      </c>
      <c r="C1388">
        <v>0.3</v>
      </c>
      <c r="D1388">
        <v>0.3</v>
      </c>
      <c r="E1388">
        <v>0.25</v>
      </c>
      <c r="F1388">
        <v>0.25</v>
      </c>
      <c r="G1388">
        <v>0.25</v>
      </c>
      <c r="H1388">
        <v>0.25</v>
      </c>
      <c r="I1388">
        <v>172244</v>
      </c>
      <c r="J1388">
        <v>43499.75</v>
      </c>
      <c r="K1388" s="3">
        <v>43770</v>
      </c>
      <c r="L1388">
        <v>26</v>
      </c>
      <c r="M1388" t="s">
        <v>2968</v>
      </c>
      <c r="N1388"/>
    </row>
    <row r="1389" spans="1:14">
      <c r="A1389" t="s">
        <v>2969</v>
      </c>
      <c r="B1389" t="s">
        <v>837</v>
      </c>
      <c r="C1389">
        <v>172.15</v>
      </c>
      <c r="D1389">
        <v>173.85</v>
      </c>
      <c r="E1389">
        <v>170</v>
      </c>
      <c r="F1389">
        <v>171.8</v>
      </c>
      <c r="G1389">
        <v>172</v>
      </c>
      <c r="H1389">
        <v>172.15</v>
      </c>
      <c r="I1389">
        <v>18804</v>
      </c>
      <c r="J1389">
        <v>3234317.35</v>
      </c>
      <c r="K1389" s="3">
        <v>43770</v>
      </c>
      <c r="L1389">
        <v>148</v>
      </c>
      <c r="M1389" t="s">
        <v>2970</v>
      </c>
      <c r="N1389"/>
    </row>
    <row r="1390" spans="1:14">
      <c r="A1390" t="s">
        <v>2971</v>
      </c>
      <c r="B1390" t="s">
        <v>837</v>
      </c>
      <c r="C1390">
        <v>10.8</v>
      </c>
      <c r="D1390">
        <v>10.95</v>
      </c>
      <c r="E1390">
        <v>10.8</v>
      </c>
      <c r="F1390">
        <v>10.95</v>
      </c>
      <c r="G1390">
        <v>10.95</v>
      </c>
      <c r="H1390">
        <v>10.45</v>
      </c>
      <c r="I1390">
        <v>283634</v>
      </c>
      <c r="J1390">
        <v>3094482.85</v>
      </c>
      <c r="K1390" s="3">
        <v>43770</v>
      </c>
      <c r="L1390">
        <v>353</v>
      </c>
      <c r="M1390" t="s">
        <v>2972</v>
      </c>
      <c r="N1390"/>
    </row>
    <row r="1391" spans="1:14">
      <c r="A1391" t="s">
        <v>176</v>
      </c>
      <c r="B1391" t="s">
        <v>837</v>
      </c>
      <c r="C1391">
        <v>2895.55</v>
      </c>
      <c r="D1391">
        <v>2925.3</v>
      </c>
      <c r="E1391">
        <v>2860</v>
      </c>
      <c r="F1391">
        <v>2902.6</v>
      </c>
      <c r="G1391">
        <v>2902</v>
      </c>
      <c r="H1391">
        <v>2896.25</v>
      </c>
      <c r="I1391">
        <v>307775</v>
      </c>
      <c r="J1391">
        <v>891467347.54999995</v>
      </c>
      <c r="K1391" s="3">
        <v>43770</v>
      </c>
      <c r="L1391">
        <v>16775</v>
      </c>
      <c r="M1391" t="s">
        <v>2973</v>
      </c>
      <c r="N1391"/>
    </row>
    <row r="1392" spans="1:14">
      <c r="A1392" t="s">
        <v>2974</v>
      </c>
      <c r="B1392" t="s">
        <v>837</v>
      </c>
      <c r="C1392">
        <v>112.85</v>
      </c>
      <c r="D1392">
        <v>112.85</v>
      </c>
      <c r="E1392">
        <v>106.25</v>
      </c>
      <c r="F1392">
        <v>107.9</v>
      </c>
      <c r="G1392">
        <v>108.95</v>
      </c>
      <c r="H1392">
        <v>110.9</v>
      </c>
      <c r="I1392">
        <v>4176</v>
      </c>
      <c r="J1392">
        <v>456746.75</v>
      </c>
      <c r="K1392" s="3">
        <v>43770</v>
      </c>
      <c r="L1392">
        <v>131</v>
      </c>
      <c r="M1392" t="s">
        <v>2975</v>
      </c>
      <c r="N1392"/>
    </row>
    <row r="1393" spans="1:14">
      <c r="A1393" t="s">
        <v>2976</v>
      </c>
      <c r="B1393" t="s">
        <v>837</v>
      </c>
      <c r="C1393">
        <v>177.6</v>
      </c>
      <c r="D1393">
        <v>185.1</v>
      </c>
      <c r="E1393">
        <v>177.05</v>
      </c>
      <c r="F1393">
        <v>177.8</v>
      </c>
      <c r="G1393">
        <v>177.6</v>
      </c>
      <c r="H1393">
        <v>180.1</v>
      </c>
      <c r="I1393">
        <v>82267</v>
      </c>
      <c r="J1393">
        <v>14805324.449999999</v>
      </c>
      <c r="K1393" s="3">
        <v>43770</v>
      </c>
      <c r="L1393">
        <v>1561</v>
      </c>
      <c r="M1393" t="s">
        <v>2977</v>
      </c>
      <c r="N1393"/>
    </row>
    <row r="1394" spans="1:14" hidden="1">
      <c r="A1394" t="s">
        <v>177</v>
      </c>
      <c r="B1394" t="s">
        <v>837</v>
      </c>
      <c r="C1394">
        <v>1145.75</v>
      </c>
      <c r="D1394">
        <v>1164.9000000000001</v>
      </c>
      <c r="E1394">
        <v>1137.55</v>
      </c>
      <c r="F1394">
        <v>1144.0999999999999</v>
      </c>
      <c r="G1394">
        <v>1144.5999999999999</v>
      </c>
      <c r="H1394">
        <v>1138.6500000000001</v>
      </c>
      <c r="I1394">
        <v>761173</v>
      </c>
      <c r="J1394">
        <v>874415264.14999998</v>
      </c>
      <c r="K1394" s="3">
        <v>43770</v>
      </c>
      <c r="L1394">
        <v>24686</v>
      </c>
      <c r="M1394" t="s">
        <v>2978</v>
      </c>
      <c r="N1394"/>
    </row>
    <row r="1395" spans="1:14">
      <c r="A1395" t="s">
        <v>713</v>
      </c>
      <c r="B1395" t="s">
        <v>837</v>
      </c>
      <c r="C1395">
        <v>771.1</v>
      </c>
      <c r="D1395">
        <v>773.5</v>
      </c>
      <c r="E1395">
        <v>767.05</v>
      </c>
      <c r="F1395">
        <v>770</v>
      </c>
      <c r="G1395">
        <v>767.05</v>
      </c>
      <c r="H1395">
        <v>773.05</v>
      </c>
      <c r="I1395">
        <v>4451</v>
      </c>
      <c r="J1395">
        <v>3428432.65</v>
      </c>
      <c r="K1395" s="3">
        <v>43770</v>
      </c>
      <c r="L1395">
        <v>293</v>
      </c>
      <c r="M1395" t="s">
        <v>2979</v>
      </c>
      <c r="N1395"/>
    </row>
    <row r="1396" spans="1:14">
      <c r="A1396" t="s">
        <v>2980</v>
      </c>
      <c r="B1396" t="s">
        <v>837</v>
      </c>
      <c r="C1396">
        <v>0.7</v>
      </c>
      <c r="D1396">
        <v>0.7</v>
      </c>
      <c r="E1396">
        <v>0.6</v>
      </c>
      <c r="F1396">
        <v>0.65</v>
      </c>
      <c r="G1396">
        <v>0.65</v>
      </c>
      <c r="H1396">
        <v>0.65</v>
      </c>
      <c r="I1396">
        <v>32836</v>
      </c>
      <c r="J1396">
        <v>22100.7</v>
      </c>
      <c r="K1396" s="3">
        <v>43770</v>
      </c>
      <c r="L1396">
        <v>35</v>
      </c>
      <c r="M1396" t="s">
        <v>2981</v>
      </c>
      <c r="N1396"/>
    </row>
    <row r="1397" spans="1:14">
      <c r="A1397" t="s">
        <v>178</v>
      </c>
      <c r="B1397" t="s">
        <v>837</v>
      </c>
      <c r="C1397">
        <v>387.35</v>
      </c>
      <c r="D1397">
        <v>396.5</v>
      </c>
      <c r="E1397">
        <v>385.1</v>
      </c>
      <c r="F1397">
        <v>389</v>
      </c>
      <c r="G1397">
        <v>388.6</v>
      </c>
      <c r="H1397">
        <v>384.95</v>
      </c>
      <c r="I1397">
        <v>480240</v>
      </c>
      <c r="J1397">
        <v>187663844.94999999</v>
      </c>
      <c r="K1397" s="3">
        <v>43770</v>
      </c>
      <c r="L1397">
        <v>7548</v>
      </c>
      <c r="M1397" t="s">
        <v>2982</v>
      </c>
      <c r="N1397"/>
    </row>
    <row r="1398" spans="1:14">
      <c r="A1398" t="s">
        <v>536</v>
      </c>
      <c r="B1398" t="s">
        <v>837</v>
      </c>
      <c r="C1398">
        <v>96</v>
      </c>
      <c r="D1398">
        <v>97.5</v>
      </c>
      <c r="E1398">
        <v>95.5</v>
      </c>
      <c r="F1398">
        <v>96.5</v>
      </c>
      <c r="G1398">
        <v>96.55</v>
      </c>
      <c r="H1398">
        <v>96.4</v>
      </c>
      <c r="I1398">
        <v>65144</v>
      </c>
      <c r="J1398">
        <v>6267727.5499999998</v>
      </c>
      <c r="K1398" s="3">
        <v>43770</v>
      </c>
      <c r="L1398">
        <v>808</v>
      </c>
      <c r="M1398" t="s">
        <v>2983</v>
      </c>
      <c r="N1398"/>
    </row>
    <row r="1399" spans="1:14">
      <c r="A1399" t="s">
        <v>2984</v>
      </c>
      <c r="B1399" t="s">
        <v>837</v>
      </c>
      <c r="C1399">
        <v>106.7</v>
      </c>
      <c r="D1399">
        <v>107</v>
      </c>
      <c r="E1399">
        <v>104.85</v>
      </c>
      <c r="F1399">
        <v>105.1</v>
      </c>
      <c r="G1399">
        <v>105.25</v>
      </c>
      <c r="H1399">
        <v>106.1</v>
      </c>
      <c r="I1399">
        <v>48470</v>
      </c>
      <c r="J1399">
        <v>5125782.7</v>
      </c>
      <c r="K1399" s="3">
        <v>43770</v>
      </c>
      <c r="L1399">
        <v>713</v>
      </c>
      <c r="M1399" t="s">
        <v>2985</v>
      </c>
      <c r="N1399"/>
    </row>
    <row r="1400" spans="1:14">
      <c r="A1400" t="s">
        <v>2986</v>
      </c>
      <c r="B1400" t="s">
        <v>837</v>
      </c>
      <c r="C1400">
        <v>63.75</v>
      </c>
      <c r="D1400">
        <v>67.05</v>
      </c>
      <c r="E1400">
        <v>61.2</v>
      </c>
      <c r="F1400">
        <v>65.7</v>
      </c>
      <c r="G1400">
        <v>65.150000000000006</v>
      </c>
      <c r="H1400">
        <v>63.9</v>
      </c>
      <c r="I1400">
        <v>146309</v>
      </c>
      <c r="J1400">
        <v>9435813.6500000004</v>
      </c>
      <c r="K1400" s="3">
        <v>43770</v>
      </c>
      <c r="L1400">
        <v>2001</v>
      </c>
      <c r="M1400" t="s">
        <v>2987</v>
      </c>
      <c r="N1400"/>
    </row>
    <row r="1401" spans="1:14" hidden="1">
      <c r="A1401" t="s">
        <v>2988</v>
      </c>
      <c r="B1401" t="s">
        <v>837</v>
      </c>
      <c r="C1401">
        <v>31.95</v>
      </c>
      <c r="D1401">
        <v>31.95</v>
      </c>
      <c r="E1401">
        <v>30.95</v>
      </c>
      <c r="F1401">
        <v>31.65</v>
      </c>
      <c r="G1401">
        <v>31.7</v>
      </c>
      <c r="H1401">
        <v>30.95</v>
      </c>
      <c r="I1401">
        <v>6856</v>
      </c>
      <c r="J1401">
        <v>213756.3</v>
      </c>
      <c r="K1401" s="3">
        <v>43770</v>
      </c>
      <c r="L1401">
        <v>30</v>
      </c>
      <c r="M1401" t="s">
        <v>2989</v>
      </c>
      <c r="N1401"/>
    </row>
    <row r="1402" spans="1:14" hidden="1">
      <c r="A1402" t="s">
        <v>2990</v>
      </c>
      <c r="B1402" t="s">
        <v>837</v>
      </c>
      <c r="C1402">
        <v>11.35</v>
      </c>
      <c r="D1402">
        <v>11.35</v>
      </c>
      <c r="E1402">
        <v>10.6</v>
      </c>
      <c r="F1402">
        <v>10.85</v>
      </c>
      <c r="G1402">
        <v>10.85</v>
      </c>
      <c r="H1402">
        <v>11</v>
      </c>
      <c r="I1402">
        <v>7690</v>
      </c>
      <c r="J1402">
        <v>84466.1</v>
      </c>
      <c r="K1402" s="3">
        <v>43770</v>
      </c>
      <c r="L1402">
        <v>64</v>
      </c>
      <c r="M1402" t="s">
        <v>2991</v>
      </c>
      <c r="N1402"/>
    </row>
    <row r="1403" spans="1:14">
      <c r="A1403" t="s">
        <v>2992</v>
      </c>
      <c r="B1403" t="s">
        <v>837</v>
      </c>
      <c r="C1403">
        <v>69.5</v>
      </c>
      <c r="D1403">
        <v>72.900000000000006</v>
      </c>
      <c r="E1403">
        <v>69.5</v>
      </c>
      <c r="F1403">
        <v>70</v>
      </c>
      <c r="G1403">
        <v>70</v>
      </c>
      <c r="H1403">
        <v>69.650000000000006</v>
      </c>
      <c r="I1403">
        <v>6815</v>
      </c>
      <c r="J1403">
        <v>483555.3</v>
      </c>
      <c r="K1403" s="3">
        <v>43770</v>
      </c>
      <c r="L1403">
        <v>212</v>
      </c>
      <c r="M1403" t="s">
        <v>2993</v>
      </c>
      <c r="N1403"/>
    </row>
    <row r="1404" spans="1:14">
      <c r="A1404" t="s">
        <v>2994</v>
      </c>
      <c r="B1404" t="s">
        <v>837</v>
      </c>
      <c r="C1404">
        <v>171.4</v>
      </c>
      <c r="D1404">
        <v>182.5</v>
      </c>
      <c r="E1404">
        <v>171.4</v>
      </c>
      <c r="F1404">
        <v>179</v>
      </c>
      <c r="G1404">
        <v>181</v>
      </c>
      <c r="H1404">
        <v>176.2</v>
      </c>
      <c r="I1404">
        <v>15542</v>
      </c>
      <c r="J1404">
        <v>2768988.9</v>
      </c>
      <c r="K1404" s="3">
        <v>43770</v>
      </c>
      <c r="L1404">
        <v>528</v>
      </c>
      <c r="M1404" t="s">
        <v>2995</v>
      </c>
      <c r="N1404"/>
    </row>
    <row r="1405" spans="1:14">
      <c r="A1405" t="s">
        <v>286</v>
      </c>
      <c r="B1405" t="s">
        <v>837</v>
      </c>
      <c r="C1405">
        <v>130</v>
      </c>
      <c r="D1405">
        <v>134.6</v>
      </c>
      <c r="E1405">
        <v>129.4</v>
      </c>
      <c r="F1405">
        <v>132.69999999999999</v>
      </c>
      <c r="G1405">
        <v>132.75</v>
      </c>
      <c r="H1405">
        <v>130.85</v>
      </c>
      <c r="I1405">
        <v>1013157</v>
      </c>
      <c r="J1405">
        <v>133951805.34999999</v>
      </c>
      <c r="K1405" s="3">
        <v>43770</v>
      </c>
      <c r="L1405">
        <v>12073</v>
      </c>
      <c r="M1405" t="s">
        <v>2996</v>
      </c>
      <c r="N1405"/>
    </row>
    <row r="1406" spans="1:14">
      <c r="A1406" t="s">
        <v>3789</v>
      </c>
      <c r="B1406" t="s">
        <v>856</v>
      </c>
      <c r="C1406">
        <v>5.2</v>
      </c>
      <c r="D1406">
        <v>5.7</v>
      </c>
      <c r="E1406">
        <v>5.2</v>
      </c>
      <c r="F1406">
        <v>5.2</v>
      </c>
      <c r="G1406">
        <v>5.2</v>
      </c>
      <c r="H1406">
        <v>5.45</v>
      </c>
      <c r="I1406">
        <v>51</v>
      </c>
      <c r="J1406">
        <v>265.7</v>
      </c>
      <c r="K1406" s="3">
        <v>43770</v>
      </c>
      <c r="L1406">
        <v>3</v>
      </c>
      <c r="M1406" t="s">
        <v>3790</v>
      </c>
      <c r="N1406"/>
    </row>
    <row r="1407" spans="1:14" hidden="1">
      <c r="A1407" t="s">
        <v>2997</v>
      </c>
      <c r="B1407" t="s">
        <v>837</v>
      </c>
      <c r="C1407">
        <v>5.15</v>
      </c>
      <c r="D1407">
        <v>5.35</v>
      </c>
      <c r="E1407">
        <v>5.0999999999999996</v>
      </c>
      <c r="F1407">
        <v>5.25</v>
      </c>
      <c r="G1407">
        <v>5.3</v>
      </c>
      <c r="H1407">
        <v>5.15</v>
      </c>
      <c r="I1407">
        <v>418645</v>
      </c>
      <c r="J1407">
        <v>2183269.9</v>
      </c>
      <c r="K1407" s="3">
        <v>43770</v>
      </c>
      <c r="L1407">
        <v>443</v>
      </c>
      <c r="M1407" t="s">
        <v>2998</v>
      </c>
      <c r="N1407"/>
    </row>
    <row r="1408" spans="1:14">
      <c r="A1408" t="s">
        <v>809</v>
      </c>
      <c r="B1408" t="s">
        <v>837</v>
      </c>
      <c r="C1408">
        <v>256.64999999999998</v>
      </c>
      <c r="D1408">
        <v>260.8</v>
      </c>
      <c r="E1408">
        <v>252.75</v>
      </c>
      <c r="F1408">
        <v>255.2</v>
      </c>
      <c r="G1408">
        <v>255</v>
      </c>
      <c r="H1408">
        <v>255.35</v>
      </c>
      <c r="I1408">
        <v>69045</v>
      </c>
      <c r="J1408">
        <v>17750596.25</v>
      </c>
      <c r="K1408" s="3">
        <v>43770</v>
      </c>
      <c r="L1408">
        <v>1720</v>
      </c>
      <c r="M1408" t="s">
        <v>2999</v>
      </c>
      <c r="N1408"/>
    </row>
    <row r="1409" spans="1:14">
      <c r="A1409" t="s">
        <v>537</v>
      </c>
      <c r="B1409" t="s">
        <v>837</v>
      </c>
      <c r="C1409">
        <v>411.8</v>
      </c>
      <c r="D1409">
        <v>411.8</v>
      </c>
      <c r="E1409">
        <v>398</v>
      </c>
      <c r="F1409">
        <v>401.05</v>
      </c>
      <c r="G1409">
        <v>401.1</v>
      </c>
      <c r="H1409">
        <v>409.6</v>
      </c>
      <c r="I1409">
        <v>73504</v>
      </c>
      <c r="J1409">
        <v>29662031.649999999</v>
      </c>
      <c r="K1409" s="3">
        <v>43770</v>
      </c>
      <c r="L1409">
        <v>2817</v>
      </c>
      <c r="M1409" t="s">
        <v>3000</v>
      </c>
      <c r="N1409"/>
    </row>
    <row r="1410" spans="1:14" hidden="1">
      <c r="A1410" t="s">
        <v>3001</v>
      </c>
      <c r="B1410" t="s">
        <v>856</v>
      </c>
      <c r="C1410">
        <v>0.15</v>
      </c>
      <c r="D1410">
        <v>0.2</v>
      </c>
      <c r="E1410">
        <v>0.15</v>
      </c>
      <c r="F1410">
        <v>0.2</v>
      </c>
      <c r="G1410">
        <v>0.2</v>
      </c>
      <c r="H1410">
        <v>0.2</v>
      </c>
      <c r="I1410">
        <v>212092</v>
      </c>
      <c r="J1410">
        <v>32240.7</v>
      </c>
      <c r="K1410" s="3">
        <v>43770</v>
      </c>
      <c r="L1410">
        <v>70</v>
      </c>
      <c r="M1410" t="s">
        <v>3002</v>
      </c>
      <c r="N1410"/>
    </row>
    <row r="1411" spans="1:14">
      <c r="A1411" t="s">
        <v>3003</v>
      </c>
      <c r="B1411" t="s">
        <v>837</v>
      </c>
      <c r="C1411">
        <v>1.7</v>
      </c>
      <c r="D1411">
        <v>1.7</v>
      </c>
      <c r="E1411">
        <v>1.55</v>
      </c>
      <c r="F1411">
        <v>1.7</v>
      </c>
      <c r="G1411">
        <v>1.7</v>
      </c>
      <c r="H1411">
        <v>1.65</v>
      </c>
      <c r="I1411">
        <v>91678</v>
      </c>
      <c r="J1411">
        <v>151786.1</v>
      </c>
      <c r="K1411" s="3">
        <v>43770</v>
      </c>
      <c r="L1411">
        <v>136</v>
      </c>
      <c r="M1411" t="s">
        <v>3004</v>
      </c>
      <c r="N1411"/>
    </row>
    <row r="1412" spans="1:14">
      <c r="A1412" t="s">
        <v>3005</v>
      </c>
      <c r="B1412" t="s">
        <v>837</v>
      </c>
      <c r="C1412">
        <v>20.2</v>
      </c>
      <c r="D1412">
        <v>21.1</v>
      </c>
      <c r="E1412">
        <v>18.3</v>
      </c>
      <c r="F1412">
        <v>19.55</v>
      </c>
      <c r="G1412">
        <v>19.5</v>
      </c>
      <c r="H1412">
        <v>20.75</v>
      </c>
      <c r="I1412">
        <v>10917</v>
      </c>
      <c r="J1412">
        <v>212031</v>
      </c>
      <c r="K1412" s="3">
        <v>43770</v>
      </c>
      <c r="L1412">
        <v>71</v>
      </c>
      <c r="M1412" t="s">
        <v>3006</v>
      </c>
      <c r="N1412"/>
    </row>
    <row r="1413" spans="1:14">
      <c r="A1413" t="s">
        <v>3007</v>
      </c>
      <c r="B1413" t="s">
        <v>837</v>
      </c>
      <c r="C1413">
        <v>455</v>
      </c>
      <c r="D1413">
        <v>471.65</v>
      </c>
      <c r="E1413">
        <v>449</v>
      </c>
      <c r="F1413">
        <v>459.05</v>
      </c>
      <c r="G1413">
        <v>458.5</v>
      </c>
      <c r="H1413">
        <v>462.15</v>
      </c>
      <c r="I1413">
        <v>2155</v>
      </c>
      <c r="J1413">
        <v>989716.05</v>
      </c>
      <c r="K1413" s="3">
        <v>43770</v>
      </c>
      <c r="L1413">
        <v>100</v>
      </c>
      <c r="M1413" t="s">
        <v>3008</v>
      </c>
      <c r="N1413"/>
    </row>
    <row r="1414" spans="1:14">
      <c r="A1414" t="s">
        <v>539</v>
      </c>
      <c r="B1414" t="s">
        <v>837</v>
      </c>
      <c r="C1414">
        <v>2147</v>
      </c>
      <c r="D1414">
        <v>2147</v>
      </c>
      <c r="E1414">
        <v>2100</v>
      </c>
      <c r="F1414">
        <v>2120.25</v>
      </c>
      <c r="G1414">
        <v>2145</v>
      </c>
      <c r="H1414">
        <v>2095.5</v>
      </c>
      <c r="I1414">
        <v>682</v>
      </c>
      <c r="J1414">
        <v>1446000.65</v>
      </c>
      <c r="K1414" s="3">
        <v>43770</v>
      </c>
      <c r="L1414">
        <v>175</v>
      </c>
      <c r="M1414" t="s">
        <v>3009</v>
      </c>
      <c r="N1414"/>
    </row>
    <row r="1415" spans="1:14">
      <c r="A1415" t="s">
        <v>3010</v>
      </c>
      <c r="B1415" t="s">
        <v>837</v>
      </c>
      <c r="C1415">
        <v>1.5</v>
      </c>
      <c r="D1415">
        <v>1.5</v>
      </c>
      <c r="E1415">
        <v>1.35</v>
      </c>
      <c r="F1415">
        <v>1.35</v>
      </c>
      <c r="G1415">
        <v>1.4</v>
      </c>
      <c r="H1415">
        <v>1.45</v>
      </c>
      <c r="I1415">
        <v>282443</v>
      </c>
      <c r="J1415">
        <v>394695.45</v>
      </c>
      <c r="K1415" s="3">
        <v>43770</v>
      </c>
      <c r="L1415">
        <v>111</v>
      </c>
      <c r="M1415" t="s">
        <v>3011</v>
      </c>
      <c r="N1415"/>
    </row>
    <row r="1416" spans="1:14">
      <c r="A1416" t="s">
        <v>540</v>
      </c>
      <c r="B1416" t="s">
        <v>837</v>
      </c>
      <c r="C1416">
        <v>1611.95</v>
      </c>
      <c r="D1416">
        <v>1634.45</v>
      </c>
      <c r="E1416">
        <v>1605.3</v>
      </c>
      <c r="F1416">
        <v>1611.4</v>
      </c>
      <c r="G1416">
        <v>1609</v>
      </c>
      <c r="H1416">
        <v>1611.25</v>
      </c>
      <c r="I1416">
        <v>7624</v>
      </c>
      <c r="J1416">
        <v>12327889.25</v>
      </c>
      <c r="K1416" s="3">
        <v>43770</v>
      </c>
      <c r="L1416">
        <v>1101</v>
      </c>
      <c r="M1416" t="s">
        <v>3012</v>
      </c>
      <c r="N1416"/>
    </row>
    <row r="1417" spans="1:14">
      <c r="A1417" t="s">
        <v>3013</v>
      </c>
      <c r="B1417" t="s">
        <v>837</v>
      </c>
      <c r="C1417">
        <v>69</v>
      </c>
      <c r="D1417">
        <v>69.05</v>
      </c>
      <c r="E1417">
        <v>68.599999999999994</v>
      </c>
      <c r="F1417">
        <v>68.95</v>
      </c>
      <c r="G1417">
        <v>69</v>
      </c>
      <c r="H1417">
        <v>69</v>
      </c>
      <c r="I1417">
        <v>21560</v>
      </c>
      <c r="J1417">
        <v>1487368.95</v>
      </c>
      <c r="K1417" s="3">
        <v>43770</v>
      </c>
      <c r="L1417">
        <v>173</v>
      </c>
      <c r="M1417" t="s">
        <v>3014</v>
      </c>
      <c r="N1417"/>
    </row>
    <row r="1418" spans="1:14">
      <c r="A1418" t="s">
        <v>3015</v>
      </c>
      <c r="B1418" t="s">
        <v>837</v>
      </c>
      <c r="C1418">
        <v>262.39999999999998</v>
      </c>
      <c r="D1418">
        <v>263.5</v>
      </c>
      <c r="E1418">
        <v>250</v>
      </c>
      <c r="F1418">
        <v>252.1</v>
      </c>
      <c r="G1418">
        <v>252.5</v>
      </c>
      <c r="H1418">
        <v>258.95</v>
      </c>
      <c r="I1418">
        <v>1317</v>
      </c>
      <c r="J1418">
        <v>336640.95</v>
      </c>
      <c r="K1418" s="3">
        <v>43770</v>
      </c>
      <c r="L1418">
        <v>111</v>
      </c>
      <c r="M1418" t="s">
        <v>3016</v>
      </c>
      <c r="N1418"/>
    </row>
    <row r="1419" spans="1:14">
      <c r="A1419" t="s">
        <v>541</v>
      </c>
      <c r="B1419" t="s">
        <v>837</v>
      </c>
      <c r="C1419">
        <v>494.5</v>
      </c>
      <c r="D1419">
        <v>499</v>
      </c>
      <c r="E1419">
        <v>471</v>
      </c>
      <c r="F1419">
        <v>478.45</v>
      </c>
      <c r="G1419">
        <v>475.65</v>
      </c>
      <c r="H1419">
        <v>489.25</v>
      </c>
      <c r="I1419">
        <v>93419</v>
      </c>
      <c r="J1419">
        <v>44931266</v>
      </c>
      <c r="K1419" s="3">
        <v>43770</v>
      </c>
      <c r="L1419">
        <v>2243</v>
      </c>
      <c r="M1419" t="s">
        <v>3017</v>
      </c>
      <c r="N1419"/>
    </row>
    <row r="1420" spans="1:14">
      <c r="A1420" t="s">
        <v>3018</v>
      </c>
      <c r="B1420" t="s">
        <v>837</v>
      </c>
      <c r="C1420">
        <v>25.45</v>
      </c>
      <c r="D1420">
        <v>28.5</v>
      </c>
      <c r="E1420">
        <v>25.4</v>
      </c>
      <c r="F1420">
        <v>27.6</v>
      </c>
      <c r="G1420">
        <v>27.6</v>
      </c>
      <c r="H1420">
        <v>25.15</v>
      </c>
      <c r="I1420">
        <v>396591</v>
      </c>
      <c r="J1420">
        <v>10734247.4</v>
      </c>
      <c r="K1420" s="3">
        <v>43770</v>
      </c>
      <c r="L1420">
        <v>1972</v>
      </c>
      <c r="M1420" t="s">
        <v>3019</v>
      </c>
      <c r="N1420"/>
    </row>
    <row r="1421" spans="1:14">
      <c r="A1421" t="s">
        <v>179</v>
      </c>
      <c r="B1421" t="s">
        <v>837</v>
      </c>
      <c r="C1421">
        <v>434.65</v>
      </c>
      <c r="D1421">
        <v>440.9</v>
      </c>
      <c r="E1421">
        <v>433.1</v>
      </c>
      <c r="F1421">
        <v>437.55</v>
      </c>
      <c r="G1421">
        <v>438.9</v>
      </c>
      <c r="H1421">
        <v>433.4</v>
      </c>
      <c r="I1421">
        <v>3545584</v>
      </c>
      <c r="J1421">
        <v>1550565646.0999999</v>
      </c>
      <c r="K1421" s="3">
        <v>43770</v>
      </c>
      <c r="L1421">
        <v>58866</v>
      </c>
      <c r="M1421" t="s">
        <v>3020</v>
      </c>
      <c r="N1421"/>
    </row>
    <row r="1422" spans="1:14">
      <c r="A1422" t="s">
        <v>542</v>
      </c>
      <c r="B1422" t="s">
        <v>837</v>
      </c>
      <c r="C1422">
        <v>420.95</v>
      </c>
      <c r="D1422">
        <v>434</v>
      </c>
      <c r="E1422">
        <v>418.15</v>
      </c>
      <c r="F1422">
        <v>423.1</v>
      </c>
      <c r="G1422">
        <v>421.2</v>
      </c>
      <c r="H1422">
        <v>415.35</v>
      </c>
      <c r="I1422">
        <v>103276</v>
      </c>
      <c r="J1422">
        <v>44038794.5</v>
      </c>
      <c r="K1422" s="3">
        <v>43770</v>
      </c>
      <c r="L1422">
        <v>4517</v>
      </c>
      <c r="M1422" t="s">
        <v>3021</v>
      </c>
      <c r="N1422"/>
    </row>
    <row r="1423" spans="1:14">
      <c r="A1423" t="s">
        <v>180</v>
      </c>
      <c r="B1423" t="s">
        <v>837</v>
      </c>
      <c r="C1423">
        <v>527.5</v>
      </c>
      <c r="D1423">
        <v>551.29999999999995</v>
      </c>
      <c r="E1423">
        <v>526.04999999999995</v>
      </c>
      <c r="F1423">
        <v>542.65</v>
      </c>
      <c r="G1423">
        <v>541.70000000000005</v>
      </c>
      <c r="H1423">
        <v>527.35</v>
      </c>
      <c r="I1423">
        <v>1653964</v>
      </c>
      <c r="J1423">
        <v>894434917.35000002</v>
      </c>
      <c r="K1423" s="3">
        <v>43770</v>
      </c>
      <c r="L1423">
        <v>22194</v>
      </c>
      <c r="M1423" t="s">
        <v>3022</v>
      </c>
      <c r="N1423"/>
    </row>
    <row r="1424" spans="1:14">
      <c r="A1424" t="s">
        <v>3023</v>
      </c>
      <c r="B1424" t="s">
        <v>837</v>
      </c>
      <c r="C1424">
        <v>90.9</v>
      </c>
      <c r="D1424">
        <v>91.2</v>
      </c>
      <c r="E1424">
        <v>87.7</v>
      </c>
      <c r="F1424">
        <v>89.55</v>
      </c>
      <c r="G1424">
        <v>90.1</v>
      </c>
      <c r="H1424">
        <v>88.35</v>
      </c>
      <c r="I1424">
        <v>7979</v>
      </c>
      <c r="J1424">
        <v>718480.9</v>
      </c>
      <c r="K1424" s="3">
        <v>43770</v>
      </c>
      <c r="L1424">
        <v>261</v>
      </c>
      <c r="M1424" t="s">
        <v>3024</v>
      </c>
      <c r="N1424"/>
    </row>
    <row r="1425" spans="1:14">
      <c r="A1425" t="s">
        <v>3025</v>
      </c>
      <c r="B1425" t="s">
        <v>837</v>
      </c>
      <c r="C1425">
        <v>4</v>
      </c>
      <c r="D1425">
        <v>4</v>
      </c>
      <c r="E1425">
        <v>3.7</v>
      </c>
      <c r="F1425">
        <v>3.8</v>
      </c>
      <c r="G1425">
        <v>3.8</v>
      </c>
      <c r="H1425">
        <v>3.8</v>
      </c>
      <c r="I1425">
        <v>27189</v>
      </c>
      <c r="J1425">
        <v>102662.15</v>
      </c>
      <c r="K1425" s="3">
        <v>43770</v>
      </c>
      <c r="L1425">
        <v>68</v>
      </c>
      <c r="M1425" t="s">
        <v>3026</v>
      </c>
      <c r="N1425"/>
    </row>
    <row r="1426" spans="1:14">
      <c r="A1426" t="s">
        <v>3027</v>
      </c>
      <c r="B1426" t="s">
        <v>837</v>
      </c>
      <c r="C1426">
        <v>175.55</v>
      </c>
      <c r="D1426">
        <v>180.15</v>
      </c>
      <c r="E1426">
        <v>171.8</v>
      </c>
      <c r="F1426">
        <v>175.9</v>
      </c>
      <c r="G1426">
        <v>176.25</v>
      </c>
      <c r="H1426">
        <v>178.05</v>
      </c>
      <c r="I1426">
        <v>6724</v>
      </c>
      <c r="J1426">
        <v>1190801.1000000001</v>
      </c>
      <c r="K1426" s="3">
        <v>43770</v>
      </c>
      <c r="L1426">
        <v>410</v>
      </c>
      <c r="M1426" t="s">
        <v>3028</v>
      </c>
      <c r="N1426"/>
    </row>
    <row r="1427" spans="1:14">
      <c r="A1427" t="s">
        <v>543</v>
      </c>
      <c r="B1427" t="s">
        <v>837</v>
      </c>
      <c r="C1427">
        <v>189</v>
      </c>
      <c r="D1427">
        <v>191</v>
      </c>
      <c r="E1427">
        <v>185</v>
      </c>
      <c r="F1427">
        <v>187.7</v>
      </c>
      <c r="G1427">
        <v>185.25</v>
      </c>
      <c r="H1427">
        <v>185.9</v>
      </c>
      <c r="I1427">
        <v>12342</v>
      </c>
      <c r="J1427">
        <v>2310782.9</v>
      </c>
      <c r="K1427" s="3">
        <v>43770</v>
      </c>
      <c r="L1427">
        <v>732</v>
      </c>
      <c r="M1427" t="s">
        <v>3029</v>
      </c>
      <c r="N1427"/>
    </row>
    <row r="1428" spans="1:14">
      <c r="A1428" t="s">
        <v>544</v>
      </c>
      <c r="B1428" t="s">
        <v>837</v>
      </c>
      <c r="C1428">
        <v>1161.2</v>
      </c>
      <c r="D1428">
        <v>1215</v>
      </c>
      <c r="E1428">
        <v>1120.5999999999999</v>
      </c>
      <c r="F1428">
        <v>1136.3499999999999</v>
      </c>
      <c r="G1428">
        <v>1130</v>
      </c>
      <c r="H1428">
        <v>1164.1500000000001</v>
      </c>
      <c r="I1428">
        <v>92455</v>
      </c>
      <c r="J1428">
        <v>107767147.15000001</v>
      </c>
      <c r="K1428" s="3">
        <v>43770</v>
      </c>
      <c r="L1428">
        <v>3887</v>
      </c>
      <c r="M1428" t="s">
        <v>3030</v>
      </c>
      <c r="N1428"/>
    </row>
    <row r="1429" spans="1:14">
      <c r="A1429" t="s">
        <v>3031</v>
      </c>
      <c r="B1429" t="s">
        <v>837</v>
      </c>
      <c r="C1429">
        <v>6</v>
      </c>
      <c r="D1429">
        <v>6.1</v>
      </c>
      <c r="E1429">
        <v>5.65</v>
      </c>
      <c r="F1429">
        <v>6.05</v>
      </c>
      <c r="G1429">
        <v>6.05</v>
      </c>
      <c r="H1429">
        <v>6</v>
      </c>
      <c r="I1429">
        <v>10154</v>
      </c>
      <c r="J1429">
        <v>60992.7</v>
      </c>
      <c r="K1429" s="3">
        <v>43770</v>
      </c>
      <c r="L1429">
        <v>46</v>
      </c>
      <c r="M1429" t="s">
        <v>3032</v>
      </c>
      <c r="N1429"/>
    </row>
    <row r="1430" spans="1:14">
      <c r="A1430" t="s">
        <v>3033</v>
      </c>
      <c r="B1430" t="s">
        <v>837</v>
      </c>
      <c r="C1430">
        <v>3.5</v>
      </c>
      <c r="D1430">
        <v>3.5</v>
      </c>
      <c r="E1430">
        <v>3.5</v>
      </c>
      <c r="F1430">
        <v>3.5</v>
      </c>
      <c r="G1430">
        <v>3.5</v>
      </c>
      <c r="H1430">
        <v>3.5</v>
      </c>
      <c r="I1430">
        <v>5155</v>
      </c>
      <c r="J1430">
        <v>18042.5</v>
      </c>
      <c r="K1430" s="3">
        <v>43770</v>
      </c>
      <c r="L1430">
        <v>11</v>
      </c>
      <c r="M1430" t="s">
        <v>3034</v>
      </c>
      <c r="N1430"/>
    </row>
    <row r="1431" spans="1:14">
      <c r="A1431" t="s">
        <v>3035</v>
      </c>
      <c r="B1431" t="s">
        <v>837</v>
      </c>
      <c r="C1431">
        <v>16.899999999999999</v>
      </c>
      <c r="D1431">
        <v>18.2</v>
      </c>
      <c r="E1431">
        <v>15.4</v>
      </c>
      <c r="F1431">
        <v>16.95</v>
      </c>
      <c r="G1431">
        <v>17.100000000000001</v>
      </c>
      <c r="H1431">
        <v>16.75</v>
      </c>
      <c r="I1431">
        <v>19260</v>
      </c>
      <c r="J1431">
        <v>311189.59999999998</v>
      </c>
      <c r="K1431" s="3">
        <v>43770</v>
      </c>
      <c r="L1431">
        <v>182</v>
      </c>
      <c r="M1431" t="s">
        <v>3036</v>
      </c>
      <c r="N1431"/>
    </row>
    <row r="1432" spans="1:14">
      <c r="A1432" t="s">
        <v>3037</v>
      </c>
      <c r="B1432" t="s">
        <v>837</v>
      </c>
      <c r="C1432">
        <v>185.8</v>
      </c>
      <c r="D1432">
        <v>192.8</v>
      </c>
      <c r="E1432">
        <v>185.5</v>
      </c>
      <c r="F1432">
        <v>191.1</v>
      </c>
      <c r="G1432">
        <v>190.55</v>
      </c>
      <c r="H1432">
        <v>185.15</v>
      </c>
      <c r="I1432">
        <v>186051</v>
      </c>
      <c r="J1432">
        <v>35330207.549999997</v>
      </c>
      <c r="K1432" s="3">
        <v>43770</v>
      </c>
      <c r="L1432">
        <v>2833</v>
      </c>
      <c r="M1432" t="s">
        <v>3038</v>
      </c>
      <c r="N1432"/>
    </row>
    <row r="1433" spans="1:14">
      <c r="A1433" t="s">
        <v>3039</v>
      </c>
      <c r="B1433" t="s">
        <v>837</v>
      </c>
      <c r="C1433">
        <v>29</v>
      </c>
      <c r="D1433">
        <v>29.55</v>
      </c>
      <c r="E1433">
        <v>28.7</v>
      </c>
      <c r="F1433">
        <v>28.8</v>
      </c>
      <c r="G1433">
        <v>28.9</v>
      </c>
      <c r="H1433">
        <v>28.9</v>
      </c>
      <c r="I1433">
        <v>15787</v>
      </c>
      <c r="J1433">
        <v>460079.2</v>
      </c>
      <c r="K1433" s="3">
        <v>43770</v>
      </c>
      <c r="L1433">
        <v>94</v>
      </c>
      <c r="M1433" t="s">
        <v>3040</v>
      </c>
      <c r="N1433"/>
    </row>
    <row r="1434" spans="1:14">
      <c r="A1434" t="s">
        <v>545</v>
      </c>
      <c r="B1434" t="s">
        <v>837</v>
      </c>
      <c r="C1434">
        <v>281</v>
      </c>
      <c r="D1434">
        <v>286.39999999999998</v>
      </c>
      <c r="E1434">
        <v>278.14999999999998</v>
      </c>
      <c r="F1434">
        <v>281.60000000000002</v>
      </c>
      <c r="G1434">
        <v>282</v>
      </c>
      <c r="H1434">
        <v>282.85000000000002</v>
      </c>
      <c r="I1434">
        <v>172271</v>
      </c>
      <c r="J1434">
        <v>48566777.899999999</v>
      </c>
      <c r="K1434" s="3">
        <v>43770</v>
      </c>
      <c r="L1434">
        <v>4404</v>
      </c>
      <c r="M1434" t="s">
        <v>3041</v>
      </c>
      <c r="N1434"/>
    </row>
    <row r="1435" spans="1:14">
      <c r="A1435" t="s">
        <v>546</v>
      </c>
      <c r="B1435" t="s">
        <v>837</v>
      </c>
      <c r="C1435">
        <v>2.7</v>
      </c>
      <c r="D1435">
        <v>2.8</v>
      </c>
      <c r="E1435">
        <v>2.65</v>
      </c>
      <c r="F1435">
        <v>2.7</v>
      </c>
      <c r="G1435">
        <v>2.65</v>
      </c>
      <c r="H1435">
        <v>2.65</v>
      </c>
      <c r="I1435">
        <v>10494172</v>
      </c>
      <c r="J1435">
        <v>28421229.75</v>
      </c>
      <c r="K1435" s="3">
        <v>43770</v>
      </c>
      <c r="L1435">
        <v>13803</v>
      </c>
      <c r="M1435" t="s">
        <v>3042</v>
      </c>
      <c r="N1435"/>
    </row>
    <row r="1436" spans="1:14">
      <c r="A1436" t="s">
        <v>547</v>
      </c>
      <c r="B1436" t="s">
        <v>837</v>
      </c>
      <c r="C1436">
        <v>104.5</v>
      </c>
      <c r="D1436">
        <v>104.8</v>
      </c>
      <c r="E1436">
        <v>101.6</v>
      </c>
      <c r="F1436">
        <v>103.95</v>
      </c>
      <c r="G1436">
        <v>104.25</v>
      </c>
      <c r="H1436">
        <v>103.85</v>
      </c>
      <c r="I1436">
        <v>84810</v>
      </c>
      <c r="J1436">
        <v>8782831.1999999993</v>
      </c>
      <c r="K1436" s="3">
        <v>43770</v>
      </c>
      <c r="L1436">
        <v>1401</v>
      </c>
      <c r="M1436" t="s">
        <v>3043</v>
      </c>
      <c r="N1436"/>
    </row>
    <row r="1437" spans="1:14">
      <c r="A1437" t="s">
        <v>3044</v>
      </c>
      <c r="B1437" t="s">
        <v>837</v>
      </c>
      <c r="C1437">
        <v>1150.8499999999999</v>
      </c>
      <c r="D1437">
        <v>1163.95</v>
      </c>
      <c r="E1437">
        <v>1140</v>
      </c>
      <c r="F1437">
        <v>1146.8499999999999</v>
      </c>
      <c r="G1437">
        <v>1147.5</v>
      </c>
      <c r="H1437">
        <v>1138.8</v>
      </c>
      <c r="I1437">
        <v>9027</v>
      </c>
      <c r="J1437">
        <v>10360688.800000001</v>
      </c>
      <c r="K1437" s="3">
        <v>43770</v>
      </c>
      <c r="L1437">
        <v>521</v>
      </c>
      <c r="M1437" t="s">
        <v>3045</v>
      </c>
      <c r="N1437"/>
    </row>
    <row r="1438" spans="1:14">
      <c r="A1438" t="s">
        <v>3046</v>
      </c>
      <c r="B1438" t="s">
        <v>837</v>
      </c>
      <c r="C1438">
        <v>119.5</v>
      </c>
      <c r="D1438">
        <v>120.5</v>
      </c>
      <c r="E1438">
        <v>115.2</v>
      </c>
      <c r="F1438">
        <v>117</v>
      </c>
      <c r="G1438">
        <v>117</v>
      </c>
      <c r="H1438">
        <v>119.45</v>
      </c>
      <c r="I1438">
        <v>5914</v>
      </c>
      <c r="J1438">
        <v>697965.75</v>
      </c>
      <c r="K1438" s="3">
        <v>43770</v>
      </c>
      <c r="L1438">
        <v>192</v>
      </c>
      <c r="M1438" t="s">
        <v>3047</v>
      </c>
      <c r="N1438"/>
    </row>
    <row r="1439" spans="1:14">
      <c r="A1439" t="s">
        <v>3048</v>
      </c>
      <c r="B1439" t="s">
        <v>837</v>
      </c>
      <c r="C1439">
        <v>582</v>
      </c>
      <c r="D1439">
        <v>587.75</v>
      </c>
      <c r="E1439">
        <v>567</v>
      </c>
      <c r="F1439">
        <v>570.54999999999995</v>
      </c>
      <c r="G1439">
        <v>572.54999999999995</v>
      </c>
      <c r="H1439">
        <v>584.95000000000005</v>
      </c>
      <c r="I1439">
        <v>155219</v>
      </c>
      <c r="J1439">
        <v>88696982.049999997</v>
      </c>
      <c r="K1439" s="3">
        <v>43770</v>
      </c>
      <c r="L1439">
        <v>4942</v>
      </c>
      <c r="M1439" t="s">
        <v>3049</v>
      </c>
      <c r="N1439"/>
    </row>
    <row r="1440" spans="1:14">
      <c r="A1440" t="s">
        <v>548</v>
      </c>
      <c r="B1440" t="s">
        <v>837</v>
      </c>
      <c r="C1440">
        <v>1300</v>
      </c>
      <c r="D1440">
        <v>1309.8</v>
      </c>
      <c r="E1440">
        <v>1261.4000000000001</v>
      </c>
      <c r="F1440">
        <v>1267</v>
      </c>
      <c r="G1440">
        <v>1266.4000000000001</v>
      </c>
      <c r="H1440">
        <v>1302.45</v>
      </c>
      <c r="I1440">
        <v>4915</v>
      </c>
      <c r="J1440">
        <v>6293588.0999999996</v>
      </c>
      <c r="K1440" s="3">
        <v>43770</v>
      </c>
      <c r="L1440">
        <v>826</v>
      </c>
      <c r="M1440" t="s">
        <v>3050</v>
      </c>
      <c r="N1440"/>
    </row>
    <row r="1441" spans="1:14">
      <c r="A1441" t="s">
        <v>3051</v>
      </c>
      <c r="B1441" t="s">
        <v>856</v>
      </c>
      <c r="C1441">
        <v>0.9</v>
      </c>
      <c r="D1441">
        <v>0.9</v>
      </c>
      <c r="E1441">
        <v>0.8</v>
      </c>
      <c r="F1441">
        <v>0.9</v>
      </c>
      <c r="G1441">
        <v>0.9</v>
      </c>
      <c r="H1441">
        <v>0.85</v>
      </c>
      <c r="I1441">
        <v>4880</v>
      </c>
      <c r="J1441">
        <v>4224.1499999999996</v>
      </c>
      <c r="K1441" s="3">
        <v>43770</v>
      </c>
      <c r="L1441">
        <v>18</v>
      </c>
      <c r="M1441" t="s">
        <v>3052</v>
      </c>
      <c r="N1441"/>
    </row>
    <row r="1442" spans="1:14" hidden="1">
      <c r="A1442" t="s">
        <v>549</v>
      </c>
      <c r="B1442" t="s">
        <v>837</v>
      </c>
      <c r="C1442">
        <v>30.15</v>
      </c>
      <c r="D1442">
        <v>30.8</v>
      </c>
      <c r="E1442">
        <v>29.55</v>
      </c>
      <c r="F1442">
        <v>29.75</v>
      </c>
      <c r="G1442">
        <v>29.7</v>
      </c>
      <c r="H1442">
        <v>30.3</v>
      </c>
      <c r="I1442">
        <v>2202467</v>
      </c>
      <c r="J1442">
        <v>66189817.549999997</v>
      </c>
      <c r="K1442" s="3">
        <v>43770</v>
      </c>
      <c r="L1442">
        <v>6086</v>
      </c>
      <c r="M1442" t="s">
        <v>3053</v>
      </c>
      <c r="N1442"/>
    </row>
    <row r="1443" spans="1:14">
      <c r="A1443" t="s">
        <v>287</v>
      </c>
      <c r="B1443" t="s">
        <v>837</v>
      </c>
      <c r="C1443">
        <v>331.7</v>
      </c>
      <c r="D1443">
        <v>331.7</v>
      </c>
      <c r="E1443">
        <v>323.5</v>
      </c>
      <c r="F1443">
        <v>325.25</v>
      </c>
      <c r="G1443">
        <v>324.89999999999998</v>
      </c>
      <c r="H1443">
        <v>331.4</v>
      </c>
      <c r="I1443">
        <v>41241</v>
      </c>
      <c r="J1443">
        <v>13523946.1</v>
      </c>
      <c r="K1443" s="3">
        <v>43770</v>
      </c>
      <c r="L1443">
        <v>3579</v>
      </c>
      <c r="M1443" t="s">
        <v>3054</v>
      </c>
      <c r="N1443"/>
    </row>
    <row r="1444" spans="1:14">
      <c r="A1444" t="s">
        <v>3055</v>
      </c>
      <c r="B1444" t="s">
        <v>837</v>
      </c>
      <c r="C1444">
        <v>51</v>
      </c>
      <c r="D1444">
        <v>53.9</v>
      </c>
      <c r="E1444">
        <v>50.05</v>
      </c>
      <c r="F1444">
        <v>52.85</v>
      </c>
      <c r="G1444">
        <v>53.9</v>
      </c>
      <c r="H1444">
        <v>52.35</v>
      </c>
      <c r="I1444">
        <v>933</v>
      </c>
      <c r="J1444">
        <v>47837.15</v>
      </c>
      <c r="K1444" s="3">
        <v>43770</v>
      </c>
      <c r="L1444">
        <v>33</v>
      </c>
      <c r="M1444" t="s">
        <v>3056</v>
      </c>
      <c r="N1444"/>
    </row>
    <row r="1445" spans="1:14">
      <c r="A1445" t="s">
        <v>3057</v>
      </c>
      <c r="B1445" t="s">
        <v>837</v>
      </c>
      <c r="C1445">
        <v>167.5</v>
      </c>
      <c r="D1445">
        <v>167.95</v>
      </c>
      <c r="E1445">
        <v>163.6</v>
      </c>
      <c r="F1445">
        <v>165.95</v>
      </c>
      <c r="G1445">
        <v>166.15</v>
      </c>
      <c r="H1445">
        <v>166.7</v>
      </c>
      <c r="I1445">
        <v>17260</v>
      </c>
      <c r="J1445">
        <v>2856993.85</v>
      </c>
      <c r="K1445" s="3">
        <v>43770</v>
      </c>
      <c r="L1445">
        <v>699</v>
      </c>
      <c r="M1445" t="s">
        <v>3058</v>
      </c>
      <c r="N1445"/>
    </row>
    <row r="1446" spans="1:14">
      <c r="A1446" t="s">
        <v>555</v>
      </c>
      <c r="B1446" t="s">
        <v>837</v>
      </c>
      <c r="C1446">
        <v>112.25</v>
      </c>
      <c r="D1446">
        <v>115</v>
      </c>
      <c r="E1446">
        <v>112</v>
      </c>
      <c r="F1446">
        <v>113.8</v>
      </c>
      <c r="G1446">
        <v>114</v>
      </c>
      <c r="H1446">
        <v>112.25</v>
      </c>
      <c r="I1446">
        <v>111734</v>
      </c>
      <c r="J1446">
        <v>12683661.699999999</v>
      </c>
      <c r="K1446" s="3">
        <v>43770</v>
      </c>
      <c r="L1446">
        <v>1557</v>
      </c>
      <c r="M1446" t="s">
        <v>3059</v>
      </c>
      <c r="N1446"/>
    </row>
    <row r="1447" spans="1:14">
      <c r="A1447" t="s">
        <v>3060</v>
      </c>
      <c r="B1447" t="s">
        <v>837</v>
      </c>
      <c r="C1447">
        <v>132</v>
      </c>
      <c r="D1447">
        <v>132</v>
      </c>
      <c r="E1447">
        <v>123</v>
      </c>
      <c r="F1447">
        <v>124.05</v>
      </c>
      <c r="G1447">
        <v>124.5</v>
      </c>
      <c r="H1447">
        <v>128.75</v>
      </c>
      <c r="I1447">
        <v>9308</v>
      </c>
      <c r="J1447">
        <v>1165239.8500000001</v>
      </c>
      <c r="K1447" s="3">
        <v>43770</v>
      </c>
      <c r="L1447">
        <v>408</v>
      </c>
      <c r="M1447" t="s">
        <v>3061</v>
      </c>
      <c r="N1447"/>
    </row>
    <row r="1448" spans="1:14">
      <c r="A1448" t="s">
        <v>3062</v>
      </c>
      <c r="B1448" t="s">
        <v>837</v>
      </c>
      <c r="C1448">
        <v>4.05</v>
      </c>
      <c r="D1448">
        <v>4.05</v>
      </c>
      <c r="E1448">
        <v>4.05</v>
      </c>
      <c r="F1448">
        <v>4.05</v>
      </c>
      <c r="G1448">
        <v>4.05</v>
      </c>
      <c r="H1448">
        <v>3.9</v>
      </c>
      <c r="I1448">
        <v>13965</v>
      </c>
      <c r="J1448">
        <v>56558.25</v>
      </c>
      <c r="K1448" s="3">
        <v>43770</v>
      </c>
      <c r="L1448">
        <v>24</v>
      </c>
      <c r="M1448" t="s">
        <v>3063</v>
      </c>
      <c r="N1448"/>
    </row>
    <row r="1449" spans="1:14">
      <c r="A1449" t="s">
        <v>3064</v>
      </c>
      <c r="B1449" t="s">
        <v>837</v>
      </c>
      <c r="C1449">
        <v>4.2</v>
      </c>
      <c r="D1449">
        <v>4.25</v>
      </c>
      <c r="E1449">
        <v>3.95</v>
      </c>
      <c r="F1449">
        <v>4.0999999999999996</v>
      </c>
      <c r="G1449">
        <v>4.0999999999999996</v>
      </c>
      <c r="H1449">
        <v>4.1500000000000004</v>
      </c>
      <c r="I1449">
        <v>65874</v>
      </c>
      <c r="J1449">
        <v>268813.84999999998</v>
      </c>
      <c r="K1449" s="3">
        <v>43770</v>
      </c>
      <c r="L1449">
        <v>161</v>
      </c>
      <c r="M1449" t="s">
        <v>3065</v>
      </c>
      <c r="N1449"/>
    </row>
    <row r="1450" spans="1:14">
      <c r="A1450" t="s">
        <v>3066</v>
      </c>
      <c r="B1450" t="s">
        <v>837</v>
      </c>
      <c r="C1450">
        <v>46.9</v>
      </c>
      <c r="D1450">
        <v>47.55</v>
      </c>
      <c r="E1450">
        <v>45.6</v>
      </c>
      <c r="F1450">
        <v>45.95</v>
      </c>
      <c r="G1450">
        <v>45.9</v>
      </c>
      <c r="H1450">
        <v>46.95</v>
      </c>
      <c r="I1450">
        <v>95019</v>
      </c>
      <c r="J1450">
        <v>4406533.95</v>
      </c>
      <c r="K1450" s="3">
        <v>43770</v>
      </c>
      <c r="L1450">
        <v>550</v>
      </c>
      <c r="M1450" t="s">
        <v>3067</v>
      </c>
      <c r="N1450"/>
    </row>
    <row r="1451" spans="1:14">
      <c r="A1451" t="s">
        <v>3453</v>
      </c>
      <c r="B1451" t="s">
        <v>856</v>
      </c>
      <c r="C1451">
        <v>1</v>
      </c>
      <c r="D1451">
        <v>1.05</v>
      </c>
      <c r="E1451">
        <v>1</v>
      </c>
      <c r="F1451">
        <v>1.05</v>
      </c>
      <c r="G1451">
        <v>1.05</v>
      </c>
      <c r="H1451">
        <v>1</v>
      </c>
      <c r="I1451">
        <v>305</v>
      </c>
      <c r="J1451">
        <v>315.25</v>
      </c>
      <c r="K1451" s="3">
        <v>43770</v>
      </c>
      <c r="L1451">
        <v>3</v>
      </c>
      <c r="M1451" t="s">
        <v>3454</v>
      </c>
      <c r="N1451"/>
    </row>
    <row r="1452" spans="1:14">
      <c r="A1452" t="s">
        <v>3613</v>
      </c>
      <c r="B1452" t="s">
        <v>856</v>
      </c>
      <c r="C1452">
        <v>4.7</v>
      </c>
      <c r="D1452">
        <v>4.7</v>
      </c>
      <c r="E1452">
        <v>4.3</v>
      </c>
      <c r="F1452">
        <v>4.55</v>
      </c>
      <c r="G1452">
        <v>4.5</v>
      </c>
      <c r="H1452">
        <v>4.5</v>
      </c>
      <c r="I1452">
        <v>1729</v>
      </c>
      <c r="J1452">
        <v>7460.3</v>
      </c>
      <c r="K1452" s="3">
        <v>43770</v>
      </c>
      <c r="L1452">
        <v>7</v>
      </c>
      <c r="M1452" t="s">
        <v>3614</v>
      </c>
      <c r="N1452"/>
    </row>
    <row r="1453" spans="1:14">
      <c r="A1453" t="s">
        <v>3068</v>
      </c>
      <c r="B1453" t="s">
        <v>837</v>
      </c>
      <c r="C1453">
        <v>25</v>
      </c>
      <c r="D1453">
        <v>25</v>
      </c>
      <c r="E1453">
        <v>24.1</v>
      </c>
      <c r="F1453">
        <v>24.85</v>
      </c>
      <c r="G1453">
        <v>24.85</v>
      </c>
      <c r="H1453">
        <v>24.8</v>
      </c>
      <c r="I1453">
        <v>3624</v>
      </c>
      <c r="J1453">
        <v>89137.55</v>
      </c>
      <c r="K1453" s="3">
        <v>43770</v>
      </c>
      <c r="L1453">
        <v>31</v>
      </c>
      <c r="M1453" t="s">
        <v>3069</v>
      </c>
      <c r="N1453"/>
    </row>
    <row r="1454" spans="1:14">
      <c r="A1454" t="s">
        <v>3070</v>
      </c>
      <c r="B1454" t="s">
        <v>837</v>
      </c>
      <c r="C1454">
        <v>9900</v>
      </c>
      <c r="D1454">
        <v>10490</v>
      </c>
      <c r="E1454">
        <v>9900</v>
      </c>
      <c r="F1454">
        <v>10386.5</v>
      </c>
      <c r="G1454">
        <v>10375</v>
      </c>
      <c r="H1454">
        <v>10000</v>
      </c>
      <c r="I1454">
        <v>1370</v>
      </c>
      <c r="J1454">
        <v>14210908.25</v>
      </c>
      <c r="K1454" s="3">
        <v>43770</v>
      </c>
      <c r="L1454">
        <v>381</v>
      </c>
      <c r="M1454" t="s">
        <v>3071</v>
      </c>
      <c r="N1454"/>
    </row>
    <row r="1455" spans="1:14">
      <c r="A1455" t="s">
        <v>182</v>
      </c>
      <c r="B1455" t="s">
        <v>837</v>
      </c>
      <c r="C1455">
        <v>631</v>
      </c>
      <c r="D1455">
        <v>644.85</v>
      </c>
      <c r="E1455">
        <v>628.04999999999995</v>
      </c>
      <c r="F1455">
        <v>634.75</v>
      </c>
      <c r="G1455">
        <v>634.70000000000005</v>
      </c>
      <c r="H1455">
        <v>626.79999999999995</v>
      </c>
      <c r="I1455">
        <v>1209304</v>
      </c>
      <c r="J1455">
        <v>770431977.89999998</v>
      </c>
      <c r="K1455" s="3">
        <v>43770</v>
      </c>
      <c r="L1455">
        <v>20300</v>
      </c>
      <c r="M1455" t="s">
        <v>3072</v>
      </c>
      <c r="N1455"/>
    </row>
    <row r="1456" spans="1:14">
      <c r="A1456" t="s">
        <v>3073</v>
      </c>
      <c r="B1456" t="s">
        <v>837</v>
      </c>
      <c r="C1456">
        <v>86.4</v>
      </c>
      <c r="D1456">
        <v>87</v>
      </c>
      <c r="E1456">
        <v>85.05</v>
      </c>
      <c r="F1456">
        <v>85.3</v>
      </c>
      <c r="G1456">
        <v>85.3</v>
      </c>
      <c r="H1456">
        <v>85.4</v>
      </c>
      <c r="I1456">
        <v>283733</v>
      </c>
      <c r="J1456">
        <v>24391489.100000001</v>
      </c>
      <c r="K1456" s="3">
        <v>43770</v>
      </c>
      <c r="L1456">
        <v>2674</v>
      </c>
      <c r="M1456" t="s">
        <v>3074</v>
      </c>
      <c r="N1456"/>
    </row>
    <row r="1457" spans="1:14">
      <c r="A1457" t="s">
        <v>3075</v>
      </c>
      <c r="B1457" t="s">
        <v>837</v>
      </c>
      <c r="C1457">
        <v>356.9</v>
      </c>
      <c r="D1457">
        <v>364</v>
      </c>
      <c r="E1457">
        <v>352.15</v>
      </c>
      <c r="F1457">
        <v>359.85</v>
      </c>
      <c r="G1457">
        <v>360</v>
      </c>
      <c r="H1457">
        <v>352.15</v>
      </c>
      <c r="I1457">
        <v>62119</v>
      </c>
      <c r="J1457">
        <v>22299033.600000001</v>
      </c>
      <c r="K1457" s="3">
        <v>43770</v>
      </c>
      <c r="L1457">
        <v>3558</v>
      </c>
      <c r="M1457" t="s">
        <v>3076</v>
      </c>
      <c r="N1457"/>
    </row>
    <row r="1458" spans="1:14" hidden="1">
      <c r="A1458" t="s">
        <v>183</v>
      </c>
      <c r="B1458" t="s">
        <v>837</v>
      </c>
      <c r="C1458">
        <v>818.5</v>
      </c>
      <c r="D1458">
        <v>836.7</v>
      </c>
      <c r="E1458">
        <v>811.8</v>
      </c>
      <c r="F1458">
        <v>829.5</v>
      </c>
      <c r="G1458">
        <v>828</v>
      </c>
      <c r="H1458">
        <v>818.95</v>
      </c>
      <c r="I1458">
        <v>817934</v>
      </c>
      <c r="J1458">
        <v>675328300.54999995</v>
      </c>
      <c r="K1458" s="3">
        <v>43770</v>
      </c>
      <c r="L1458">
        <v>19953</v>
      </c>
      <c r="M1458" t="s">
        <v>3077</v>
      </c>
      <c r="N1458"/>
    </row>
    <row r="1459" spans="1:14">
      <c r="A1459" t="s">
        <v>184</v>
      </c>
      <c r="B1459" t="s">
        <v>837</v>
      </c>
      <c r="C1459">
        <v>316.8</v>
      </c>
      <c r="D1459">
        <v>322.5</v>
      </c>
      <c r="E1459">
        <v>304.3</v>
      </c>
      <c r="F1459">
        <v>304.95</v>
      </c>
      <c r="G1459">
        <v>304.5</v>
      </c>
      <c r="H1459">
        <v>317</v>
      </c>
      <c r="I1459">
        <v>9141707</v>
      </c>
      <c r="J1459">
        <v>2854426877.25</v>
      </c>
      <c r="K1459" s="3">
        <v>43770</v>
      </c>
      <c r="L1459">
        <v>62907</v>
      </c>
      <c r="M1459" t="s">
        <v>3078</v>
      </c>
      <c r="N1459"/>
    </row>
    <row r="1460" spans="1:14">
      <c r="A1460" t="s">
        <v>556</v>
      </c>
      <c r="B1460" t="s">
        <v>837</v>
      </c>
      <c r="C1460">
        <v>845.9</v>
      </c>
      <c r="D1460">
        <v>845.9</v>
      </c>
      <c r="E1460">
        <v>828.3</v>
      </c>
      <c r="F1460">
        <v>830</v>
      </c>
      <c r="G1460">
        <v>830</v>
      </c>
      <c r="H1460">
        <v>839.2</v>
      </c>
      <c r="I1460">
        <v>8842</v>
      </c>
      <c r="J1460">
        <v>7388120.9500000002</v>
      </c>
      <c r="K1460" s="3">
        <v>43770</v>
      </c>
      <c r="L1460">
        <v>766</v>
      </c>
      <c r="M1460" t="s">
        <v>3079</v>
      </c>
      <c r="N1460"/>
    </row>
    <row r="1461" spans="1:14">
      <c r="A1461" t="s">
        <v>3080</v>
      </c>
      <c r="B1461" t="s">
        <v>837</v>
      </c>
      <c r="C1461">
        <v>618</v>
      </c>
      <c r="D1461">
        <v>625.35</v>
      </c>
      <c r="E1461">
        <v>603.04999999999995</v>
      </c>
      <c r="F1461">
        <v>609.15</v>
      </c>
      <c r="G1461">
        <v>609.6</v>
      </c>
      <c r="H1461">
        <v>616.35</v>
      </c>
      <c r="I1461">
        <v>64267</v>
      </c>
      <c r="J1461">
        <v>39497286.049999997</v>
      </c>
      <c r="K1461" s="3">
        <v>43770</v>
      </c>
      <c r="L1461">
        <v>3346</v>
      </c>
      <c r="M1461" t="s">
        <v>3081</v>
      </c>
      <c r="N1461"/>
    </row>
    <row r="1462" spans="1:14">
      <c r="A1462" t="s">
        <v>185</v>
      </c>
      <c r="B1462" t="s">
        <v>837</v>
      </c>
      <c r="C1462">
        <v>175.2</v>
      </c>
      <c r="D1462">
        <v>178</v>
      </c>
      <c r="E1462">
        <v>172.4</v>
      </c>
      <c r="F1462">
        <v>175.05</v>
      </c>
      <c r="G1462">
        <v>175</v>
      </c>
      <c r="H1462">
        <v>177.7</v>
      </c>
      <c r="I1462">
        <v>40613555</v>
      </c>
      <c r="J1462">
        <v>7133268708.1000004</v>
      </c>
      <c r="K1462" s="3">
        <v>43770</v>
      </c>
      <c r="L1462">
        <v>183649</v>
      </c>
      <c r="M1462" t="s">
        <v>3082</v>
      </c>
      <c r="N1462"/>
    </row>
    <row r="1463" spans="1:14">
      <c r="A1463" t="s">
        <v>186</v>
      </c>
      <c r="B1463" t="s">
        <v>837</v>
      </c>
      <c r="C1463">
        <v>81.45</v>
      </c>
      <c r="D1463">
        <v>83.1</v>
      </c>
      <c r="E1463">
        <v>79.8</v>
      </c>
      <c r="F1463">
        <v>81.25</v>
      </c>
      <c r="G1463">
        <v>81.3</v>
      </c>
      <c r="H1463">
        <v>81.75</v>
      </c>
      <c r="I1463">
        <v>11459357</v>
      </c>
      <c r="J1463">
        <v>935632659.10000002</v>
      </c>
      <c r="K1463" s="3">
        <v>43770</v>
      </c>
      <c r="L1463">
        <v>31096</v>
      </c>
      <c r="M1463" t="s">
        <v>3083</v>
      </c>
      <c r="N1463"/>
    </row>
    <row r="1464" spans="1:14" hidden="1">
      <c r="A1464" t="s">
        <v>187</v>
      </c>
      <c r="B1464" t="s">
        <v>837</v>
      </c>
      <c r="C1464">
        <v>59.6</v>
      </c>
      <c r="D1464">
        <v>60.3</v>
      </c>
      <c r="E1464">
        <v>59.15</v>
      </c>
      <c r="F1464">
        <v>59.5</v>
      </c>
      <c r="G1464">
        <v>59.6</v>
      </c>
      <c r="H1464">
        <v>59.3</v>
      </c>
      <c r="I1464">
        <v>6997405</v>
      </c>
      <c r="J1464">
        <v>417810038.80000001</v>
      </c>
      <c r="K1464" s="3">
        <v>43770</v>
      </c>
      <c r="L1464">
        <v>26296</v>
      </c>
      <c r="M1464" t="s">
        <v>3084</v>
      </c>
      <c r="N1464"/>
    </row>
    <row r="1465" spans="1:14">
      <c r="A1465" t="s">
        <v>188</v>
      </c>
      <c r="B1465" t="s">
        <v>837</v>
      </c>
      <c r="C1465">
        <v>380.05</v>
      </c>
      <c r="D1465">
        <v>402.9</v>
      </c>
      <c r="E1465">
        <v>378</v>
      </c>
      <c r="F1465">
        <v>399.5</v>
      </c>
      <c r="G1465">
        <v>396.45</v>
      </c>
      <c r="H1465">
        <v>380.55</v>
      </c>
      <c r="I1465">
        <v>24111195</v>
      </c>
      <c r="J1465">
        <v>9421660535.5</v>
      </c>
      <c r="K1465" s="3">
        <v>43770</v>
      </c>
      <c r="L1465">
        <v>165942</v>
      </c>
      <c r="M1465" t="s">
        <v>3085</v>
      </c>
      <c r="N1465"/>
    </row>
    <row r="1466" spans="1:14">
      <c r="A1466" t="s">
        <v>3086</v>
      </c>
      <c r="B1466" t="s">
        <v>837</v>
      </c>
      <c r="C1466">
        <v>23.6</v>
      </c>
      <c r="D1466">
        <v>25.3</v>
      </c>
      <c r="E1466">
        <v>23.55</v>
      </c>
      <c r="F1466">
        <v>25.05</v>
      </c>
      <c r="G1466">
        <v>25.05</v>
      </c>
      <c r="H1466">
        <v>23.9</v>
      </c>
      <c r="I1466">
        <v>1129092</v>
      </c>
      <c r="J1466">
        <v>27831719.199999999</v>
      </c>
      <c r="K1466" s="3">
        <v>43770</v>
      </c>
      <c r="L1466">
        <v>2224</v>
      </c>
      <c r="M1466" t="s">
        <v>3087</v>
      </c>
      <c r="N1466"/>
    </row>
    <row r="1467" spans="1:14">
      <c r="A1467" t="s">
        <v>3088</v>
      </c>
      <c r="B1467" t="s">
        <v>837</v>
      </c>
      <c r="C1467">
        <v>409.3</v>
      </c>
      <c r="D1467">
        <v>419.8</v>
      </c>
      <c r="E1467">
        <v>405</v>
      </c>
      <c r="F1467">
        <v>413.55</v>
      </c>
      <c r="G1467">
        <v>412</v>
      </c>
      <c r="H1467">
        <v>409.2</v>
      </c>
      <c r="I1467">
        <v>39041</v>
      </c>
      <c r="J1467">
        <v>16161398.15</v>
      </c>
      <c r="K1467" s="3">
        <v>43770</v>
      </c>
      <c r="L1467">
        <v>1939</v>
      </c>
      <c r="M1467" t="s">
        <v>3089</v>
      </c>
      <c r="N1467"/>
    </row>
    <row r="1468" spans="1:14">
      <c r="A1468" t="s">
        <v>3090</v>
      </c>
      <c r="B1468" t="s">
        <v>837</v>
      </c>
      <c r="C1468">
        <v>43.1</v>
      </c>
      <c r="D1468">
        <v>43.2</v>
      </c>
      <c r="E1468">
        <v>41.9</v>
      </c>
      <c r="F1468">
        <v>42.35</v>
      </c>
      <c r="G1468">
        <v>42.5</v>
      </c>
      <c r="H1468">
        <v>42.75</v>
      </c>
      <c r="I1468">
        <v>62337</v>
      </c>
      <c r="J1468">
        <v>2651276.9</v>
      </c>
      <c r="K1468" s="3">
        <v>43770</v>
      </c>
      <c r="L1468">
        <v>857</v>
      </c>
      <c r="M1468" t="s">
        <v>3091</v>
      </c>
      <c r="N1468"/>
    </row>
    <row r="1469" spans="1:14">
      <c r="A1469" t="s">
        <v>698</v>
      </c>
      <c r="B1469" t="s">
        <v>837</v>
      </c>
      <c r="C1469">
        <v>294</v>
      </c>
      <c r="D1469">
        <v>294</v>
      </c>
      <c r="E1469">
        <v>284.10000000000002</v>
      </c>
      <c r="F1469">
        <v>285.85000000000002</v>
      </c>
      <c r="G1469">
        <v>285.05</v>
      </c>
      <c r="H1469">
        <v>289.64999999999998</v>
      </c>
      <c r="I1469">
        <v>7542</v>
      </c>
      <c r="J1469">
        <v>2181811</v>
      </c>
      <c r="K1469" s="3">
        <v>43770</v>
      </c>
      <c r="L1469">
        <v>313</v>
      </c>
      <c r="M1469" t="s">
        <v>3092</v>
      </c>
      <c r="N1469"/>
    </row>
    <row r="1470" spans="1:14">
      <c r="A1470" t="s">
        <v>3491</v>
      </c>
      <c r="B1470" t="s">
        <v>837</v>
      </c>
      <c r="C1470">
        <v>349</v>
      </c>
      <c r="D1470">
        <v>371.7</v>
      </c>
      <c r="E1470">
        <v>348.1</v>
      </c>
      <c r="F1470">
        <v>348.1</v>
      </c>
      <c r="G1470">
        <v>348.1</v>
      </c>
      <c r="H1470">
        <v>349</v>
      </c>
      <c r="I1470">
        <v>251</v>
      </c>
      <c r="J1470">
        <v>87556.85</v>
      </c>
      <c r="K1470" s="3">
        <v>43770</v>
      </c>
      <c r="L1470">
        <v>10</v>
      </c>
      <c r="M1470" t="s">
        <v>3492</v>
      </c>
      <c r="N1470"/>
    </row>
    <row r="1471" spans="1:14">
      <c r="A1471" t="s">
        <v>550</v>
      </c>
      <c r="B1471" t="s">
        <v>837</v>
      </c>
      <c r="C1471">
        <v>775</v>
      </c>
      <c r="D1471">
        <v>782.25</v>
      </c>
      <c r="E1471">
        <v>750</v>
      </c>
      <c r="F1471">
        <v>756.75</v>
      </c>
      <c r="G1471">
        <v>759</v>
      </c>
      <c r="H1471">
        <v>776.4</v>
      </c>
      <c r="I1471">
        <v>15162</v>
      </c>
      <c r="J1471">
        <v>11504579.9</v>
      </c>
      <c r="K1471" s="3">
        <v>43770</v>
      </c>
      <c r="L1471">
        <v>1654</v>
      </c>
      <c r="M1471" t="s">
        <v>3093</v>
      </c>
      <c r="N1471"/>
    </row>
    <row r="1472" spans="1:14" hidden="1">
      <c r="A1472" t="s">
        <v>3094</v>
      </c>
      <c r="B1472" t="s">
        <v>837</v>
      </c>
      <c r="C1472">
        <v>9.8000000000000007</v>
      </c>
      <c r="D1472">
        <v>9.8000000000000007</v>
      </c>
      <c r="E1472">
        <v>9.1</v>
      </c>
      <c r="F1472">
        <v>9.35</v>
      </c>
      <c r="G1472">
        <v>9.25</v>
      </c>
      <c r="H1472">
        <v>9.25</v>
      </c>
      <c r="I1472">
        <v>3982</v>
      </c>
      <c r="J1472">
        <v>37753.699999999997</v>
      </c>
      <c r="K1472" s="3">
        <v>43770</v>
      </c>
      <c r="L1472">
        <v>49</v>
      </c>
      <c r="M1472" t="s">
        <v>3095</v>
      </c>
      <c r="N1472"/>
    </row>
    <row r="1473" spans="1:14" hidden="1">
      <c r="A1473" t="s">
        <v>551</v>
      </c>
      <c r="B1473" t="s">
        <v>837</v>
      </c>
      <c r="C1473">
        <v>752.8</v>
      </c>
      <c r="D1473">
        <v>752.8</v>
      </c>
      <c r="E1473">
        <v>720</v>
      </c>
      <c r="F1473">
        <v>723.05</v>
      </c>
      <c r="G1473">
        <v>720.5</v>
      </c>
      <c r="H1473">
        <v>756.45</v>
      </c>
      <c r="I1473">
        <v>4631</v>
      </c>
      <c r="J1473">
        <v>3368157.15</v>
      </c>
      <c r="K1473" s="3">
        <v>43770</v>
      </c>
      <c r="L1473">
        <v>475</v>
      </c>
      <c r="M1473" t="s">
        <v>3096</v>
      </c>
      <c r="N1473"/>
    </row>
    <row r="1474" spans="1:14">
      <c r="A1474" t="s">
        <v>3097</v>
      </c>
      <c r="B1474" t="s">
        <v>837</v>
      </c>
      <c r="C1474">
        <v>285</v>
      </c>
      <c r="D1474">
        <v>289.95</v>
      </c>
      <c r="E1474">
        <v>280</v>
      </c>
      <c r="F1474">
        <v>280.3</v>
      </c>
      <c r="G1474">
        <v>280</v>
      </c>
      <c r="H1474">
        <v>283.7</v>
      </c>
      <c r="I1474">
        <v>3235</v>
      </c>
      <c r="J1474">
        <v>908910.95</v>
      </c>
      <c r="K1474" s="3">
        <v>43770</v>
      </c>
      <c r="L1474">
        <v>112</v>
      </c>
      <c r="M1474" t="s">
        <v>3098</v>
      </c>
      <c r="N1474"/>
    </row>
    <row r="1475" spans="1:14">
      <c r="A1475" t="s">
        <v>189</v>
      </c>
      <c r="B1475" t="s">
        <v>837</v>
      </c>
      <c r="C1475">
        <v>2264</v>
      </c>
      <c r="D1475">
        <v>2275</v>
      </c>
      <c r="E1475">
        <v>2195</v>
      </c>
      <c r="F1475">
        <v>2200.9</v>
      </c>
      <c r="G1475">
        <v>2207</v>
      </c>
      <c r="H1475">
        <v>2269.65</v>
      </c>
      <c r="I1475">
        <v>4172620</v>
      </c>
      <c r="J1475">
        <v>9258915613.6000004</v>
      </c>
      <c r="K1475" s="3">
        <v>43770</v>
      </c>
      <c r="L1475">
        <v>189932</v>
      </c>
      <c r="M1475" t="s">
        <v>3099</v>
      </c>
      <c r="N1475"/>
    </row>
    <row r="1476" spans="1:14">
      <c r="A1476" t="s">
        <v>3100</v>
      </c>
      <c r="B1476" t="s">
        <v>837</v>
      </c>
      <c r="C1476">
        <v>145.9</v>
      </c>
      <c r="D1476">
        <v>148.80000000000001</v>
      </c>
      <c r="E1476">
        <v>144.25</v>
      </c>
      <c r="F1476">
        <v>147.19999999999999</v>
      </c>
      <c r="G1476">
        <v>148.80000000000001</v>
      </c>
      <c r="H1476">
        <v>145.1</v>
      </c>
      <c r="I1476">
        <v>3151</v>
      </c>
      <c r="J1476">
        <v>460741.85</v>
      </c>
      <c r="K1476" s="3">
        <v>43770</v>
      </c>
      <c r="L1476">
        <v>75</v>
      </c>
      <c r="M1476" t="s">
        <v>3101</v>
      </c>
      <c r="N1476"/>
    </row>
    <row r="1477" spans="1:14">
      <c r="A1477" t="s">
        <v>557</v>
      </c>
      <c r="B1477" t="s">
        <v>837</v>
      </c>
      <c r="C1477">
        <v>2925.35</v>
      </c>
      <c r="D1477">
        <v>2982.3</v>
      </c>
      <c r="E1477">
        <v>2860</v>
      </c>
      <c r="F1477">
        <v>2885.7</v>
      </c>
      <c r="G1477">
        <v>2870</v>
      </c>
      <c r="H1477">
        <v>2945.65</v>
      </c>
      <c r="I1477">
        <v>92134</v>
      </c>
      <c r="J1477">
        <v>271359157.80000001</v>
      </c>
      <c r="K1477" s="3">
        <v>43770</v>
      </c>
      <c r="L1477">
        <v>1501</v>
      </c>
      <c r="M1477" t="s">
        <v>3102</v>
      </c>
      <c r="N1477"/>
    </row>
    <row r="1478" spans="1:14">
      <c r="A1478" t="s">
        <v>3662</v>
      </c>
      <c r="B1478" t="s">
        <v>856</v>
      </c>
      <c r="C1478">
        <v>3.5</v>
      </c>
      <c r="D1478">
        <v>3.5</v>
      </c>
      <c r="E1478">
        <v>3.35</v>
      </c>
      <c r="F1478">
        <v>3.35</v>
      </c>
      <c r="G1478">
        <v>3.35</v>
      </c>
      <c r="H1478">
        <v>3.5</v>
      </c>
      <c r="I1478">
        <v>4361</v>
      </c>
      <c r="J1478">
        <v>14823.95</v>
      </c>
      <c r="K1478" s="3">
        <v>43770</v>
      </c>
      <c r="L1478">
        <v>10</v>
      </c>
      <c r="M1478" t="s">
        <v>3663</v>
      </c>
      <c r="N1478"/>
    </row>
    <row r="1479" spans="1:14">
      <c r="A1479" t="s">
        <v>190</v>
      </c>
      <c r="B1479" t="s">
        <v>837</v>
      </c>
      <c r="C1479">
        <v>740.9</v>
      </c>
      <c r="D1479">
        <v>764</v>
      </c>
      <c r="E1479">
        <v>740</v>
      </c>
      <c r="F1479">
        <v>760.45</v>
      </c>
      <c r="G1479">
        <v>758.25</v>
      </c>
      <c r="H1479">
        <v>739</v>
      </c>
      <c r="I1479">
        <v>4136257</v>
      </c>
      <c r="J1479">
        <v>3119942024.3000002</v>
      </c>
      <c r="K1479" s="3">
        <v>43770</v>
      </c>
      <c r="L1479">
        <v>81952</v>
      </c>
      <c r="M1479" t="s">
        <v>3103</v>
      </c>
      <c r="N1479"/>
    </row>
    <row r="1480" spans="1:14">
      <c r="A1480" t="s">
        <v>558</v>
      </c>
      <c r="B1480" t="s">
        <v>837</v>
      </c>
      <c r="C1480">
        <v>267.7</v>
      </c>
      <c r="D1480">
        <v>270.39999999999998</v>
      </c>
      <c r="E1480">
        <v>253.95</v>
      </c>
      <c r="F1480">
        <v>268.8</v>
      </c>
      <c r="G1480">
        <v>265.55</v>
      </c>
      <c r="H1480">
        <v>269.60000000000002</v>
      </c>
      <c r="I1480">
        <v>6348</v>
      </c>
      <c r="J1480">
        <v>1699848.05</v>
      </c>
      <c r="K1480" s="3">
        <v>43770</v>
      </c>
      <c r="L1480">
        <v>294</v>
      </c>
      <c r="M1480" t="s">
        <v>3104</v>
      </c>
      <c r="N1480"/>
    </row>
    <row r="1481" spans="1:14" hidden="1">
      <c r="A1481" t="s">
        <v>3105</v>
      </c>
      <c r="B1481" t="s">
        <v>856</v>
      </c>
      <c r="C1481">
        <v>27.9</v>
      </c>
      <c r="D1481">
        <v>27.9</v>
      </c>
      <c r="E1481">
        <v>27.9</v>
      </c>
      <c r="F1481">
        <v>27.9</v>
      </c>
      <c r="G1481">
        <v>27.9</v>
      </c>
      <c r="H1481">
        <v>29.35</v>
      </c>
      <c r="I1481">
        <v>3732</v>
      </c>
      <c r="J1481">
        <v>104122.8</v>
      </c>
      <c r="K1481" s="3">
        <v>43770</v>
      </c>
      <c r="L1481">
        <v>23</v>
      </c>
      <c r="M1481" t="s">
        <v>3106</v>
      </c>
      <c r="N1481"/>
    </row>
    <row r="1482" spans="1:14">
      <c r="A1482" t="s">
        <v>3107</v>
      </c>
      <c r="B1482" t="s">
        <v>837</v>
      </c>
      <c r="C1482">
        <v>77</v>
      </c>
      <c r="D1482">
        <v>86.1</v>
      </c>
      <c r="E1482">
        <v>74.05</v>
      </c>
      <c r="F1482">
        <v>82.8</v>
      </c>
      <c r="G1482">
        <v>82.6</v>
      </c>
      <c r="H1482">
        <v>74.55</v>
      </c>
      <c r="I1482">
        <v>282936</v>
      </c>
      <c r="J1482">
        <v>23141163.050000001</v>
      </c>
      <c r="K1482" s="3">
        <v>43770</v>
      </c>
      <c r="L1482">
        <v>8040</v>
      </c>
      <c r="M1482" t="s">
        <v>3108</v>
      </c>
      <c r="N1482"/>
    </row>
    <row r="1483" spans="1:14">
      <c r="A1483" t="s">
        <v>3109</v>
      </c>
      <c r="B1483" t="s">
        <v>837</v>
      </c>
      <c r="C1483">
        <v>23.55</v>
      </c>
      <c r="D1483">
        <v>24.8</v>
      </c>
      <c r="E1483">
        <v>23.55</v>
      </c>
      <c r="F1483">
        <v>24.5</v>
      </c>
      <c r="G1483">
        <v>24.8</v>
      </c>
      <c r="H1483">
        <v>24.05</v>
      </c>
      <c r="I1483">
        <v>5644</v>
      </c>
      <c r="J1483">
        <v>137700.70000000001</v>
      </c>
      <c r="K1483" s="3">
        <v>43770</v>
      </c>
      <c r="L1483">
        <v>55</v>
      </c>
      <c r="M1483" t="s">
        <v>3110</v>
      </c>
      <c r="N1483"/>
    </row>
    <row r="1484" spans="1:14">
      <c r="A1484" t="s">
        <v>3111</v>
      </c>
      <c r="B1484" t="s">
        <v>837</v>
      </c>
      <c r="C1484">
        <v>46.75</v>
      </c>
      <c r="D1484">
        <v>46.9</v>
      </c>
      <c r="E1484">
        <v>41.85</v>
      </c>
      <c r="F1484">
        <v>44.2</v>
      </c>
      <c r="G1484">
        <v>44.1</v>
      </c>
      <c r="H1484">
        <v>45</v>
      </c>
      <c r="I1484">
        <v>109721</v>
      </c>
      <c r="J1484">
        <v>4824840.05</v>
      </c>
      <c r="K1484" s="3">
        <v>43770</v>
      </c>
      <c r="L1484">
        <v>396</v>
      </c>
      <c r="M1484" t="s">
        <v>3112</v>
      </c>
      <c r="N1484"/>
    </row>
    <row r="1485" spans="1:14">
      <c r="A1485" t="s">
        <v>3113</v>
      </c>
      <c r="B1485" t="s">
        <v>837</v>
      </c>
      <c r="C1485">
        <v>16.2</v>
      </c>
      <c r="D1485">
        <v>16.45</v>
      </c>
      <c r="E1485">
        <v>15.6</v>
      </c>
      <c r="F1485">
        <v>15.85</v>
      </c>
      <c r="G1485">
        <v>15.75</v>
      </c>
      <c r="H1485">
        <v>16</v>
      </c>
      <c r="I1485">
        <v>80691</v>
      </c>
      <c r="J1485">
        <v>1282869.75</v>
      </c>
      <c r="K1485" s="3">
        <v>43770</v>
      </c>
      <c r="L1485">
        <v>239</v>
      </c>
      <c r="M1485" t="s">
        <v>3114</v>
      </c>
      <c r="N1485"/>
    </row>
    <row r="1486" spans="1:14">
      <c r="A1486" t="s">
        <v>3115</v>
      </c>
      <c r="B1486" t="s">
        <v>837</v>
      </c>
      <c r="C1486">
        <v>44.45</v>
      </c>
      <c r="D1486">
        <v>44.75</v>
      </c>
      <c r="E1486">
        <v>43.6</v>
      </c>
      <c r="F1486">
        <v>44</v>
      </c>
      <c r="G1486">
        <v>44</v>
      </c>
      <c r="H1486">
        <v>44.05</v>
      </c>
      <c r="I1486">
        <v>213891</v>
      </c>
      <c r="J1486">
        <v>9432289.0999999996</v>
      </c>
      <c r="K1486" s="3">
        <v>43770</v>
      </c>
      <c r="L1486">
        <v>3484</v>
      </c>
      <c r="M1486" t="s">
        <v>3116</v>
      </c>
      <c r="N1486"/>
    </row>
    <row r="1487" spans="1:14">
      <c r="A1487" t="s">
        <v>3117</v>
      </c>
      <c r="B1487" t="s">
        <v>837</v>
      </c>
      <c r="C1487">
        <v>81.5</v>
      </c>
      <c r="D1487">
        <v>83</v>
      </c>
      <c r="E1487">
        <v>80.150000000000006</v>
      </c>
      <c r="F1487">
        <v>80.45</v>
      </c>
      <c r="G1487">
        <v>80.5</v>
      </c>
      <c r="H1487">
        <v>81.099999999999994</v>
      </c>
      <c r="I1487">
        <v>50099</v>
      </c>
      <c r="J1487">
        <v>4083689.95</v>
      </c>
      <c r="K1487" s="3">
        <v>43770</v>
      </c>
      <c r="L1487">
        <v>523</v>
      </c>
      <c r="M1487" t="s">
        <v>3118</v>
      </c>
      <c r="N1487"/>
    </row>
    <row r="1488" spans="1:14">
      <c r="A1488" t="s">
        <v>3119</v>
      </c>
      <c r="B1488" t="s">
        <v>837</v>
      </c>
      <c r="C1488">
        <v>4.05</v>
      </c>
      <c r="D1488">
        <v>4.3499999999999996</v>
      </c>
      <c r="E1488">
        <v>4.05</v>
      </c>
      <c r="F1488">
        <v>4.0999999999999996</v>
      </c>
      <c r="G1488">
        <v>4.0999999999999996</v>
      </c>
      <c r="H1488">
        <v>4</v>
      </c>
      <c r="I1488">
        <v>1294</v>
      </c>
      <c r="J1488">
        <v>5356.75</v>
      </c>
      <c r="K1488" s="3">
        <v>43770</v>
      </c>
      <c r="L1488">
        <v>25</v>
      </c>
      <c r="M1488" t="s">
        <v>3120</v>
      </c>
      <c r="N1488"/>
    </row>
    <row r="1489" spans="1:14">
      <c r="A1489" t="s">
        <v>3121</v>
      </c>
      <c r="B1489" t="s">
        <v>837</v>
      </c>
      <c r="C1489">
        <v>4.1500000000000004</v>
      </c>
      <c r="D1489">
        <v>4.2</v>
      </c>
      <c r="E1489">
        <v>4</v>
      </c>
      <c r="F1489">
        <v>4</v>
      </c>
      <c r="G1489">
        <v>4</v>
      </c>
      <c r="H1489">
        <v>4.2</v>
      </c>
      <c r="I1489">
        <v>15203</v>
      </c>
      <c r="J1489">
        <v>61612.65</v>
      </c>
      <c r="K1489" s="3">
        <v>43770</v>
      </c>
      <c r="L1489">
        <v>48</v>
      </c>
      <c r="M1489" t="s">
        <v>3122</v>
      </c>
      <c r="N1489"/>
    </row>
    <row r="1490" spans="1:14">
      <c r="A1490" t="s">
        <v>3123</v>
      </c>
      <c r="B1490" t="s">
        <v>837</v>
      </c>
      <c r="C1490">
        <v>356.8</v>
      </c>
      <c r="D1490">
        <v>365.05</v>
      </c>
      <c r="E1490">
        <v>342.2</v>
      </c>
      <c r="F1490">
        <v>346</v>
      </c>
      <c r="G1490">
        <v>342.2</v>
      </c>
      <c r="H1490">
        <v>356.8</v>
      </c>
      <c r="I1490">
        <v>13831</v>
      </c>
      <c r="J1490">
        <v>4933081</v>
      </c>
      <c r="K1490" s="3">
        <v>43770</v>
      </c>
      <c r="L1490">
        <v>644</v>
      </c>
      <c r="M1490" t="s">
        <v>3124</v>
      </c>
      <c r="N1490"/>
    </row>
    <row r="1491" spans="1:14">
      <c r="A1491" t="s">
        <v>3125</v>
      </c>
      <c r="B1491" t="s">
        <v>837</v>
      </c>
      <c r="C1491">
        <v>143</v>
      </c>
      <c r="D1491">
        <v>143</v>
      </c>
      <c r="E1491">
        <v>131.1</v>
      </c>
      <c r="F1491">
        <v>133.44999999999999</v>
      </c>
      <c r="G1491">
        <v>134</v>
      </c>
      <c r="H1491">
        <v>128.85</v>
      </c>
      <c r="I1491">
        <v>3976</v>
      </c>
      <c r="J1491">
        <v>531055.19999999995</v>
      </c>
      <c r="K1491" s="3">
        <v>43770</v>
      </c>
      <c r="L1491">
        <v>71</v>
      </c>
      <c r="M1491" t="s">
        <v>3126</v>
      </c>
      <c r="N1491"/>
    </row>
    <row r="1492" spans="1:14">
      <c r="A1492" t="s">
        <v>3127</v>
      </c>
      <c r="B1492" t="s">
        <v>856</v>
      </c>
      <c r="C1492">
        <v>274.05</v>
      </c>
      <c r="D1492">
        <v>283</v>
      </c>
      <c r="E1492">
        <v>273.7</v>
      </c>
      <c r="F1492">
        <v>274</v>
      </c>
      <c r="G1492">
        <v>274</v>
      </c>
      <c r="H1492">
        <v>288</v>
      </c>
      <c r="I1492">
        <v>6996</v>
      </c>
      <c r="J1492">
        <v>1932307.4</v>
      </c>
      <c r="K1492" s="3">
        <v>43770</v>
      </c>
      <c r="L1492">
        <v>104</v>
      </c>
      <c r="M1492" t="s">
        <v>3128</v>
      </c>
      <c r="N1492"/>
    </row>
    <row r="1493" spans="1:14">
      <c r="A1493" t="s">
        <v>559</v>
      </c>
      <c r="B1493" t="s">
        <v>837</v>
      </c>
      <c r="C1493">
        <v>1138</v>
      </c>
      <c r="D1493">
        <v>1169.5</v>
      </c>
      <c r="E1493">
        <v>1124</v>
      </c>
      <c r="F1493">
        <v>1158</v>
      </c>
      <c r="G1493">
        <v>1158.7</v>
      </c>
      <c r="H1493">
        <v>1128.8499999999999</v>
      </c>
      <c r="I1493">
        <v>36505</v>
      </c>
      <c r="J1493">
        <v>42168216</v>
      </c>
      <c r="K1493" s="3">
        <v>43770</v>
      </c>
      <c r="L1493">
        <v>7099</v>
      </c>
      <c r="M1493" t="s">
        <v>3129</v>
      </c>
      <c r="N1493"/>
    </row>
    <row r="1494" spans="1:14">
      <c r="A1494" t="s">
        <v>3130</v>
      </c>
      <c r="B1494" t="s">
        <v>837</v>
      </c>
      <c r="C1494">
        <v>133.6</v>
      </c>
      <c r="D1494">
        <v>137.6</v>
      </c>
      <c r="E1494">
        <v>129.6</v>
      </c>
      <c r="F1494">
        <v>133.19999999999999</v>
      </c>
      <c r="G1494">
        <v>133</v>
      </c>
      <c r="H1494">
        <v>133.75</v>
      </c>
      <c r="I1494">
        <v>496760</v>
      </c>
      <c r="J1494">
        <v>66392570.850000001</v>
      </c>
      <c r="K1494" s="3">
        <v>43770</v>
      </c>
      <c r="L1494">
        <v>7242</v>
      </c>
      <c r="M1494" t="s">
        <v>3131</v>
      </c>
      <c r="N1494"/>
    </row>
    <row r="1495" spans="1:14" hidden="1">
      <c r="A1495" t="s">
        <v>560</v>
      </c>
      <c r="B1495" t="s">
        <v>837</v>
      </c>
      <c r="C1495">
        <v>570</v>
      </c>
      <c r="D1495">
        <v>598.70000000000005</v>
      </c>
      <c r="E1495">
        <v>569.9</v>
      </c>
      <c r="F1495">
        <v>588.35</v>
      </c>
      <c r="G1495">
        <v>586</v>
      </c>
      <c r="H1495">
        <v>567.79999999999995</v>
      </c>
      <c r="I1495">
        <v>59204</v>
      </c>
      <c r="J1495">
        <v>34539878.950000003</v>
      </c>
      <c r="K1495" s="3">
        <v>43770</v>
      </c>
      <c r="L1495">
        <v>3084</v>
      </c>
      <c r="M1495" t="s">
        <v>3132</v>
      </c>
      <c r="N1495"/>
    </row>
    <row r="1496" spans="1:14" hidden="1">
      <c r="A1496" t="s">
        <v>3133</v>
      </c>
      <c r="B1496" t="s">
        <v>837</v>
      </c>
      <c r="C1496">
        <v>13.5</v>
      </c>
      <c r="D1496">
        <v>13.85</v>
      </c>
      <c r="E1496">
        <v>13.5</v>
      </c>
      <c r="F1496">
        <v>13.7</v>
      </c>
      <c r="G1496">
        <v>13.75</v>
      </c>
      <c r="H1496">
        <v>13.8</v>
      </c>
      <c r="I1496">
        <v>17922</v>
      </c>
      <c r="J1496">
        <v>244962.25</v>
      </c>
      <c r="K1496" s="3">
        <v>43770</v>
      </c>
      <c r="L1496">
        <v>104</v>
      </c>
      <c r="M1496" t="s">
        <v>3134</v>
      </c>
      <c r="N1496"/>
    </row>
    <row r="1497" spans="1:14" hidden="1">
      <c r="A1497" t="s">
        <v>3135</v>
      </c>
      <c r="B1497" t="s">
        <v>837</v>
      </c>
      <c r="C1497">
        <v>4896.95</v>
      </c>
      <c r="D1497">
        <v>4900.1499999999996</v>
      </c>
      <c r="E1497">
        <v>4840.25</v>
      </c>
      <c r="F1497">
        <v>4870.1499999999996</v>
      </c>
      <c r="G1497">
        <v>4860</v>
      </c>
      <c r="H1497">
        <v>4850.2</v>
      </c>
      <c r="I1497">
        <v>736</v>
      </c>
      <c r="J1497">
        <v>3592076.95</v>
      </c>
      <c r="K1497" s="3">
        <v>43770</v>
      </c>
      <c r="L1497">
        <v>322</v>
      </c>
      <c r="M1497" t="s">
        <v>3136</v>
      </c>
      <c r="N1497"/>
    </row>
    <row r="1498" spans="1:14" hidden="1">
      <c r="A1498" t="s">
        <v>3137</v>
      </c>
      <c r="B1498" t="s">
        <v>837</v>
      </c>
      <c r="C1498">
        <v>367.25</v>
      </c>
      <c r="D1498">
        <v>368</v>
      </c>
      <c r="E1498">
        <v>336</v>
      </c>
      <c r="F1498">
        <v>345.95</v>
      </c>
      <c r="G1498">
        <v>348.5</v>
      </c>
      <c r="H1498">
        <v>353.15</v>
      </c>
      <c r="I1498">
        <v>7317</v>
      </c>
      <c r="J1498">
        <v>2539530.4</v>
      </c>
      <c r="K1498" s="3">
        <v>43770</v>
      </c>
      <c r="L1498">
        <v>437</v>
      </c>
      <c r="M1498" t="s">
        <v>3138</v>
      </c>
      <c r="N1498"/>
    </row>
    <row r="1499" spans="1:14" hidden="1">
      <c r="A1499" t="s">
        <v>565</v>
      </c>
      <c r="B1499" t="s">
        <v>837</v>
      </c>
      <c r="C1499">
        <v>399</v>
      </c>
      <c r="D1499">
        <v>429</v>
      </c>
      <c r="E1499">
        <v>399</v>
      </c>
      <c r="F1499">
        <v>425.1</v>
      </c>
      <c r="G1499">
        <v>423.5</v>
      </c>
      <c r="H1499">
        <v>398.4</v>
      </c>
      <c r="I1499">
        <v>194081</v>
      </c>
      <c r="J1499">
        <v>80938881.450000003</v>
      </c>
      <c r="K1499" s="3">
        <v>43770</v>
      </c>
      <c r="L1499">
        <v>10313</v>
      </c>
      <c r="M1499" t="s">
        <v>3139</v>
      </c>
      <c r="N1499"/>
    </row>
    <row r="1500" spans="1:14" hidden="1">
      <c r="A1500" t="s">
        <v>3140</v>
      </c>
      <c r="B1500" t="s">
        <v>837</v>
      </c>
      <c r="C1500">
        <v>8.85</v>
      </c>
      <c r="D1500">
        <v>9.25</v>
      </c>
      <c r="E1500">
        <v>8.85</v>
      </c>
      <c r="F1500">
        <v>8.9499999999999993</v>
      </c>
      <c r="G1500">
        <v>9</v>
      </c>
      <c r="H1500">
        <v>9.15</v>
      </c>
      <c r="I1500">
        <v>12752</v>
      </c>
      <c r="J1500">
        <v>114116.6</v>
      </c>
      <c r="K1500" s="3">
        <v>43770</v>
      </c>
      <c r="L1500">
        <v>72</v>
      </c>
      <c r="M1500" t="s">
        <v>3141</v>
      </c>
      <c r="N1500"/>
    </row>
    <row r="1501" spans="1:14" hidden="1">
      <c r="A1501" t="s">
        <v>3142</v>
      </c>
      <c r="B1501" t="s">
        <v>837</v>
      </c>
      <c r="C1501">
        <v>204.75</v>
      </c>
      <c r="D1501">
        <v>209</v>
      </c>
      <c r="E1501">
        <v>196.2</v>
      </c>
      <c r="F1501">
        <v>199.7</v>
      </c>
      <c r="G1501">
        <v>200</v>
      </c>
      <c r="H1501">
        <v>205.35</v>
      </c>
      <c r="I1501">
        <v>7406</v>
      </c>
      <c r="J1501">
        <v>1490166.55</v>
      </c>
      <c r="K1501" s="3">
        <v>43770</v>
      </c>
      <c r="L1501">
        <v>532</v>
      </c>
      <c r="M1501" t="s">
        <v>3143</v>
      </c>
      <c r="N1501"/>
    </row>
    <row r="1502" spans="1:14" hidden="1">
      <c r="A1502" t="s">
        <v>3144</v>
      </c>
      <c r="B1502" t="s">
        <v>837</v>
      </c>
      <c r="C1502">
        <v>34.950000000000003</v>
      </c>
      <c r="D1502">
        <v>36</v>
      </c>
      <c r="E1502">
        <v>32.25</v>
      </c>
      <c r="F1502">
        <v>32.549999999999997</v>
      </c>
      <c r="G1502">
        <v>35.700000000000003</v>
      </c>
      <c r="H1502">
        <v>35.5</v>
      </c>
      <c r="I1502">
        <v>1287</v>
      </c>
      <c r="J1502">
        <v>43403.55</v>
      </c>
      <c r="K1502" s="3">
        <v>43770</v>
      </c>
      <c r="L1502">
        <v>27</v>
      </c>
      <c r="M1502" t="s">
        <v>3145</v>
      </c>
      <c r="N1502"/>
    </row>
    <row r="1503" spans="1:14" hidden="1">
      <c r="A1503" t="s">
        <v>561</v>
      </c>
      <c r="B1503" t="s">
        <v>837</v>
      </c>
      <c r="C1503">
        <v>63.05</v>
      </c>
      <c r="D1503">
        <v>67</v>
      </c>
      <c r="E1503">
        <v>62.9</v>
      </c>
      <c r="F1503">
        <v>65.150000000000006</v>
      </c>
      <c r="G1503">
        <v>65.900000000000006</v>
      </c>
      <c r="H1503">
        <v>63</v>
      </c>
      <c r="I1503">
        <v>445199</v>
      </c>
      <c r="J1503">
        <v>29053206.399999999</v>
      </c>
      <c r="K1503" s="3">
        <v>43770</v>
      </c>
      <c r="L1503">
        <v>2537</v>
      </c>
      <c r="M1503" t="s">
        <v>3146</v>
      </c>
      <c r="N1503"/>
    </row>
    <row r="1504" spans="1:14" hidden="1">
      <c r="A1504" t="s">
        <v>562</v>
      </c>
      <c r="B1504" t="s">
        <v>837</v>
      </c>
      <c r="C1504">
        <v>896.5</v>
      </c>
      <c r="D1504">
        <v>920</v>
      </c>
      <c r="E1504">
        <v>871</v>
      </c>
      <c r="F1504">
        <v>877.95</v>
      </c>
      <c r="G1504">
        <v>871</v>
      </c>
      <c r="H1504">
        <v>891</v>
      </c>
      <c r="I1504">
        <v>88172</v>
      </c>
      <c r="J1504">
        <v>79264674.950000003</v>
      </c>
      <c r="K1504" s="3">
        <v>43770</v>
      </c>
      <c r="L1504">
        <v>7490</v>
      </c>
      <c r="M1504" t="s">
        <v>3147</v>
      </c>
      <c r="N1504"/>
    </row>
    <row r="1505" spans="1:14" hidden="1">
      <c r="A1505" t="s">
        <v>3148</v>
      </c>
      <c r="B1505" t="s">
        <v>837</v>
      </c>
      <c r="C1505">
        <v>122</v>
      </c>
      <c r="D1505">
        <v>125.35</v>
      </c>
      <c r="E1505">
        <v>120.7</v>
      </c>
      <c r="F1505">
        <v>123.55</v>
      </c>
      <c r="G1505">
        <v>123.2</v>
      </c>
      <c r="H1505">
        <v>121.8</v>
      </c>
      <c r="I1505">
        <v>602081</v>
      </c>
      <c r="J1505">
        <v>74107070.099999994</v>
      </c>
      <c r="K1505" s="3">
        <v>43770</v>
      </c>
      <c r="L1505">
        <v>8093</v>
      </c>
      <c r="M1505" t="s">
        <v>3149</v>
      </c>
      <c r="N1505"/>
    </row>
    <row r="1506" spans="1:14" hidden="1">
      <c r="A1506" t="s">
        <v>3150</v>
      </c>
      <c r="B1506" t="s">
        <v>837</v>
      </c>
      <c r="C1506">
        <v>74</v>
      </c>
      <c r="D1506">
        <v>74</v>
      </c>
      <c r="E1506">
        <v>68.599999999999994</v>
      </c>
      <c r="F1506">
        <v>73.3</v>
      </c>
      <c r="G1506">
        <v>73.5</v>
      </c>
      <c r="H1506">
        <v>71.099999999999994</v>
      </c>
      <c r="I1506">
        <v>2493</v>
      </c>
      <c r="J1506">
        <v>181393.2</v>
      </c>
      <c r="K1506" s="3">
        <v>43770</v>
      </c>
      <c r="L1506">
        <v>55</v>
      </c>
      <c r="M1506" t="s">
        <v>3151</v>
      </c>
      <c r="N1506"/>
    </row>
    <row r="1507" spans="1:14" hidden="1">
      <c r="A1507" t="s">
        <v>3152</v>
      </c>
      <c r="B1507" t="s">
        <v>837</v>
      </c>
      <c r="C1507">
        <v>71.75</v>
      </c>
      <c r="D1507">
        <v>73.7</v>
      </c>
      <c r="E1507">
        <v>68</v>
      </c>
      <c r="F1507">
        <v>68.650000000000006</v>
      </c>
      <c r="G1507">
        <v>69.2</v>
      </c>
      <c r="H1507">
        <v>81.3</v>
      </c>
      <c r="I1507">
        <v>2088179</v>
      </c>
      <c r="J1507">
        <v>147373858.65000001</v>
      </c>
      <c r="K1507" s="3">
        <v>43770</v>
      </c>
      <c r="L1507">
        <v>15747</v>
      </c>
      <c r="M1507" t="s">
        <v>3153</v>
      </c>
      <c r="N1507"/>
    </row>
    <row r="1508" spans="1:14" hidden="1">
      <c r="A1508" t="s">
        <v>191</v>
      </c>
      <c r="B1508" t="s">
        <v>837</v>
      </c>
      <c r="C1508">
        <v>1331.8</v>
      </c>
      <c r="D1508">
        <v>1333.35</v>
      </c>
      <c r="E1508">
        <v>1287.05</v>
      </c>
      <c r="F1508">
        <v>1301.9000000000001</v>
      </c>
      <c r="G1508">
        <v>1303</v>
      </c>
      <c r="H1508">
        <v>1331.2</v>
      </c>
      <c r="I1508">
        <v>2491686</v>
      </c>
      <c r="J1508">
        <v>3254793791.9000001</v>
      </c>
      <c r="K1508" s="3">
        <v>43770</v>
      </c>
      <c r="L1508">
        <v>85957</v>
      </c>
      <c r="M1508" t="s">
        <v>3154</v>
      </c>
      <c r="N1508"/>
    </row>
    <row r="1509" spans="1:14" hidden="1">
      <c r="A1509" t="s">
        <v>3155</v>
      </c>
      <c r="B1509" t="s">
        <v>856</v>
      </c>
      <c r="C1509">
        <v>15.8</v>
      </c>
      <c r="D1509">
        <v>15.8</v>
      </c>
      <c r="E1509">
        <v>15.75</v>
      </c>
      <c r="F1509">
        <v>15.8</v>
      </c>
      <c r="G1509">
        <v>15.8</v>
      </c>
      <c r="H1509">
        <v>15.05</v>
      </c>
      <c r="I1509">
        <v>2157</v>
      </c>
      <c r="J1509">
        <v>34075.599999999999</v>
      </c>
      <c r="K1509" s="3">
        <v>43770</v>
      </c>
      <c r="L1509">
        <v>30</v>
      </c>
      <c r="M1509" t="s">
        <v>3156</v>
      </c>
      <c r="N1509"/>
    </row>
    <row r="1510" spans="1:14" hidden="1">
      <c r="A1510" t="s">
        <v>3157</v>
      </c>
      <c r="B1510" t="s">
        <v>837</v>
      </c>
      <c r="C1510">
        <v>37.1</v>
      </c>
      <c r="D1510">
        <v>37.1</v>
      </c>
      <c r="E1510">
        <v>36.25</v>
      </c>
      <c r="F1510">
        <v>36.549999999999997</v>
      </c>
      <c r="G1510">
        <v>36.85</v>
      </c>
      <c r="H1510">
        <v>36.65</v>
      </c>
      <c r="I1510">
        <v>48772</v>
      </c>
      <c r="J1510">
        <v>1784243.75</v>
      </c>
      <c r="K1510" s="3">
        <v>43770</v>
      </c>
      <c r="L1510">
        <v>267</v>
      </c>
      <c r="M1510" t="s">
        <v>3158</v>
      </c>
      <c r="N1510"/>
    </row>
    <row r="1511" spans="1:14" hidden="1">
      <c r="A1511" t="s">
        <v>3159</v>
      </c>
      <c r="B1511" t="s">
        <v>837</v>
      </c>
      <c r="C1511">
        <v>193.7</v>
      </c>
      <c r="D1511">
        <v>195.95</v>
      </c>
      <c r="E1511">
        <v>192</v>
      </c>
      <c r="F1511">
        <v>194.25</v>
      </c>
      <c r="G1511">
        <v>194.4</v>
      </c>
      <c r="H1511">
        <v>192</v>
      </c>
      <c r="I1511">
        <v>75463</v>
      </c>
      <c r="J1511">
        <v>14604643.800000001</v>
      </c>
      <c r="K1511" s="3">
        <v>43770</v>
      </c>
      <c r="L1511">
        <v>1830</v>
      </c>
      <c r="M1511" t="s">
        <v>3160</v>
      </c>
      <c r="N1511"/>
    </row>
    <row r="1512" spans="1:14" hidden="1">
      <c r="A1512" t="s">
        <v>3791</v>
      </c>
      <c r="B1512" t="s">
        <v>856</v>
      </c>
      <c r="C1512">
        <v>1.3</v>
      </c>
      <c r="D1512">
        <v>1.3</v>
      </c>
      <c r="E1512">
        <v>1.3</v>
      </c>
      <c r="F1512">
        <v>1.3</v>
      </c>
      <c r="G1512">
        <v>1.3</v>
      </c>
      <c r="H1512">
        <v>1.3</v>
      </c>
      <c r="I1512">
        <v>1</v>
      </c>
      <c r="J1512">
        <v>1.3</v>
      </c>
      <c r="K1512" s="3">
        <v>43770</v>
      </c>
      <c r="L1512">
        <v>1</v>
      </c>
      <c r="M1512" t="s">
        <v>3792</v>
      </c>
      <c r="N1512"/>
    </row>
    <row r="1513" spans="1:14" hidden="1">
      <c r="A1513" t="s">
        <v>3161</v>
      </c>
      <c r="B1513" t="s">
        <v>837</v>
      </c>
      <c r="C1513">
        <v>75.8</v>
      </c>
      <c r="D1513">
        <v>80.7</v>
      </c>
      <c r="E1513">
        <v>68.25</v>
      </c>
      <c r="F1513">
        <v>78.150000000000006</v>
      </c>
      <c r="G1513">
        <v>78.849999999999994</v>
      </c>
      <c r="H1513">
        <v>75.8</v>
      </c>
      <c r="I1513">
        <v>74187</v>
      </c>
      <c r="J1513">
        <v>5586971.7000000002</v>
      </c>
      <c r="K1513" s="3">
        <v>43770</v>
      </c>
      <c r="L1513">
        <v>1238</v>
      </c>
      <c r="M1513" t="s">
        <v>3162</v>
      </c>
      <c r="N1513"/>
    </row>
    <row r="1514" spans="1:14" hidden="1">
      <c r="A1514" t="s">
        <v>192</v>
      </c>
      <c r="B1514" t="s">
        <v>837</v>
      </c>
      <c r="C1514">
        <v>1786</v>
      </c>
      <c r="D1514">
        <v>1818.9</v>
      </c>
      <c r="E1514">
        <v>1778</v>
      </c>
      <c r="F1514">
        <v>1801.9</v>
      </c>
      <c r="G1514">
        <v>1803</v>
      </c>
      <c r="H1514">
        <v>1776.3</v>
      </c>
      <c r="I1514">
        <v>189695</v>
      </c>
      <c r="J1514">
        <v>341175106</v>
      </c>
      <c r="K1514" s="3">
        <v>43770</v>
      </c>
      <c r="L1514">
        <v>13752</v>
      </c>
      <c r="M1514" t="s">
        <v>3163</v>
      </c>
      <c r="N1514"/>
    </row>
    <row r="1515" spans="1:14" hidden="1">
      <c r="A1515" t="s">
        <v>193</v>
      </c>
      <c r="B1515" t="s">
        <v>837</v>
      </c>
      <c r="C1515">
        <v>280.14999999999998</v>
      </c>
      <c r="D1515">
        <v>287</v>
      </c>
      <c r="E1515">
        <v>280</v>
      </c>
      <c r="F1515">
        <v>280.89999999999998</v>
      </c>
      <c r="G1515">
        <v>281.45</v>
      </c>
      <c r="H1515">
        <v>280.14999999999998</v>
      </c>
      <c r="I1515">
        <v>1066374</v>
      </c>
      <c r="J1515">
        <v>302016798.64999998</v>
      </c>
      <c r="K1515" s="3">
        <v>43770</v>
      </c>
      <c r="L1515">
        <v>9604</v>
      </c>
      <c r="M1515" t="s">
        <v>3164</v>
      </c>
      <c r="N1515"/>
    </row>
    <row r="1516" spans="1:14" hidden="1">
      <c r="A1516" t="s">
        <v>3165</v>
      </c>
      <c r="B1516" t="s">
        <v>837</v>
      </c>
      <c r="C1516">
        <v>131.85</v>
      </c>
      <c r="D1516">
        <v>133.85</v>
      </c>
      <c r="E1516">
        <v>127</v>
      </c>
      <c r="F1516">
        <v>130.1</v>
      </c>
      <c r="G1516">
        <v>130</v>
      </c>
      <c r="H1516">
        <v>127.65</v>
      </c>
      <c r="I1516">
        <v>1453</v>
      </c>
      <c r="J1516">
        <v>189567.3</v>
      </c>
      <c r="K1516" s="3">
        <v>43770</v>
      </c>
      <c r="L1516">
        <v>130</v>
      </c>
      <c r="M1516" t="s">
        <v>3166</v>
      </c>
      <c r="N1516"/>
    </row>
    <row r="1517" spans="1:14">
      <c r="A1517" t="s">
        <v>3167</v>
      </c>
      <c r="B1517" t="s">
        <v>856</v>
      </c>
      <c r="C1517">
        <v>5.9</v>
      </c>
      <c r="D1517">
        <v>5.95</v>
      </c>
      <c r="E1517">
        <v>5.7</v>
      </c>
      <c r="F1517">
        <v>5.9</v>
      </c>
      <c r="G1517">
        <v>5.95</v>
      </c>
      <c r="H1517">
        <v>5.7</v>
      </c>
      <c r="I1517">
        <v>20293</v>
      </c>
      <c r="J1517">
        <v>119704.8</v>
      </c>
      <c r="K1517" s="3">
        <v>43770</v>
      </c>
      <c r="L1517">
        <v>32</v>
      </c>
      <c r="M1517" t="s">
        <v>3168</v>
      </c>
      <c r="N1517"/>
    </row>
    <row r="1518" spans="1:14">
      <c r="A1518" t="s">
        <v>3169</v>
      </c>
      <c r="B1518" t="s">
        <v>837</v>
      </c>
      <c r="C1518">
        <v>15.45</v>
      </c>
      <c r="D1518">
        <v>15.45</v>
      </c>
      <c r="E1518">
        <v>15</v>
      </c>
      <c r="F1518">
        <v>15</v>
      </c>
      <c r="G1518">
        <v>15</v>
      </c>
      <c r="H1518">
        <v>14.75</v>
      </c>
      <c r="I1518">
        <v>1161</v>
      </c>
      <c r="J1518">
        <v>17839.3</v>
      </c>
      <c r="K1518" s="3">
        <v>43770</v>
      </c>
      <c r="L1518">
        <v>39</v>
      </c>
      <c r="M1518" t="s">
        <v>3170</v>
      </c>
      <c r="N1518"/>
    </row>
    <row r="1519" spans="1:14">
      <c r="A1519" t="s">
        <v>563</v>
      </c>
      <c r="B1519" t="s">
        <v>837</v>
      </c>
      <c r="C1519">
        <v>542.1</v>
      </c>
      <c r="D1519">
        <v>559</v>
      </c>
      <c r="E1519">
        <v>541</v>
      </c>
      <c r="F1519">
        <v>547.45000000000005</v>
      </c>
      <c r="G1519">
        <v>546.54999999999995</v>
      </c>
      <c r="H1519">
        <v>541.65</v>
      </c>
      <c r="I1519">
        <v>177483</v>
      </c>
      <c r="J1519">
        <v>97643580.150000006</v>
      </c>
      <c r="K1519" s="3">
        <v>43770</v>
      </c>
      <c r="L1519">
        <v>7793</v>
      </c>
      <c r="M1519" t="s">
        <v>3171</v>
      </c>
      <c r="N1519"/>
    </row>
    <row r="1520" spans="1:14">
      <c r="A1520" t="s">
        <v>3172</v>
      </c>
      <c r="B1520" t="s">
        <v>837</v>
      </c>
      <c r="C1520">
        <v>115</v>
      </c>
      <c r="D1520">
        <v>116.5</v>
      </c>
      <c r="E1520">
        <v>110.65</v>
      </c>
      <c r="F1520">
        <v>113.5</v>
      </c>
      <c r="G1520">
        <v>113.6</v>
      </c>
      <c r="H1520">
        <v>114.65</v>
      </c>
      <c r="I1520">
        <v>37818</v>
      </c>
      <c r="J1520">
        <v>4295744.5999999996</v>
      </c>
      <c r="K1520" s="3">
        <v>43770</v>
      </c>
      <c r="L1520">
        <v>1070</v>
      </c>
      <c r="M1520" t="s">
        <v>3173</v>
      </c>
      <c r="N1520"/>
    </row>
    <row r="1521" spans="1:14">
      <c r="A1521" t="s">
        <v>564</v>
      </c>
      <c r="B1521" t="s">
        <v>837</v>
      </c>
      <c r="C1521">
        <v>62</v>
      </c>
      <c r="D1521">
        <v>63.35</v>
      </c>
      <c r="E1521">
        <v>61.6</v>
      </c>
      <c r="F1521">
        <v>62.2</v>
      </c>
      <c r="G1521">
        <v>61.8</v>
      </c>
      <c r="H1521">
        <v>61.8</v>
      </c>
      <c r="I1521">
        <v>589545</v>
      </c>
      <c r="J1521">
        <v>36965104.100000001</v>
      </c>
      <c r="K1521" s="3">
        <v>43770</v>
      </c>
      <c r="L1521">
        <v>3443</v>
      </c>
      <c r="M1521" t="s">
        <v>3174</v>
      </c>
      <c r="N1521"/>
    </row>
    <row r="1522" spans="1:14">
      <c r="A1522" t="s">
        <v>3175</v>
      </c>
      <c r="B1522" t="s">
        <v>837</v>
      </c>
      <c r="C1522">
        <v>50</v>
      </c>
      <c r="D1522">
        <v>55.9</v>
      </c>
      <c r="E1522">
        <v>49.4</v>
      </c>
      <c r="F1522">
        <v>53.1</v>
      </c>
      <c r="G1522">
        <v>53.5</v>
      </c>
      <c r="H1522">
        <v>50.6</v>
      </c>
      <c r="I1522">
        <v>319819</v>
      </c>
      <c r="J1522">
        <v>17190086.699999999</v>
      </c>
      <c r="K1522" s="3">
        <v>43770</v>
      </c>
      <c r="L1522">
        <v>4378</v>
      </c>
      <c r="M1522" t="s">
        <v>3176</v>
      </c>
      <c r="N1522"/>
    </row>
    <row r="1523" spans="1:14">
      <c r="A1523" t="s">
        <v>3177</v>
      </c>
      <c r="B1523" t="s">
        <v>837</v>
      </c>
      <c r="C1523">
        <v>7.5</v>
      </c>
      <c r="D1523">
        <v>8.0500000000000007</v>
      </c>
      <c r="E1523">
        <v>7.5</v>
      </c>
      <c r="F1523">
        <v>7.9</v>
      </c>
      <c r="G1523">
        <v>7.9</v>
      </c>
      <c r="H1523">
        <v>7.7</v>
      </c>
      <c r="I1523">
        <v>64244</v>
      </c>
      <c r="J1523">
        <v>506448.1</v>
      </c>
      <c r="K1523" s="3">
        <v>43770</v>
      </c>
      <c r="L1523">
        <v>174</v>
      </c>
      <c r="M1523" t="s">
        <v>3178</v>
      </c>
      <c r="N1523"/>
    </row>
    <row r="1524" spans="1:14">
      <c r="A1524" t="s">
        <v>727</v>
      </c>
      <c r="B1524" t="s">
        <v>837</v>
      </c>
      <c r="C1524">
        <v>100.6</v>
      </c>
      <c r="D1524">
        <v>106</v>
      </c>
      <c r="E1524">
        <v>100</v>
      </c>
      <c r="F1524">
        <v>104.6</v>
      </c>
      <c r="G1524">
        <v>106</v>
      </c>
      <c r="H1524">
        <v>100.8</v>
      </c>
      <c r="I1524">
        <v>51375</v>
      </c>
      <c r="J1524">
        <v>5284662.8</v>
      </c>
      <c r="K1524" s="3">
        <v>43770</v>
      </c>
      <c r="L1524">
        <v>800</v>
      </c>
      <c r="M1524" t="s">
        <v>3179</v>
      </c>
      <c r="N1524"/>
    </row>
    <row r="1525" spans="1:14">
      <c r="A1525" t="s">
        <v>3180</v>
      </c>
      <c r="B1525" t="s">
        <v>837</v>
      </c>
      <c r="C1525">
        <v>67</v>
      </c>
      <c r="D1525">
        <v>67.8</v>
      </c>
      <c r="E1525">
        <v>65.55</v>
      </c>
      <c r="F1525">
        <v>65.900000000000006</v>
      </c>
      <c r="G1525">
        <v>65.650000000000006</v>
      </c>
      <c r="H1525">
        <v>64.45</v>
      </c>
      <c r="I1525">
        <v>1052711</v>
      </c>
      <c r="J1525">
        <v>70218975</v>
      </c>
      <c r="K1525" s="3">
        <v>43770</v>
      </c>
      <c r="L1525">
        <v>5863</v>
      </c>
      <c r="M1525" t="s">
        <v>3181</v>
      </c>
      <c r="N1525"/>
    </row>
    <row r="1526" spans="1:14">
      <c r="A1526" t="s">
        <v>3182</v>
      </c>
      <c r="B1526" t="s">
        <v>837</v>
      </c>
      <c r="C1526">
        <v>518</v>
      </c>
      <c r="D1526">
        <v>542</v>
      </c>
      <c r="E1526">
        <v>500.4</v>
      </c>
      <c r="F1526">
        <v>520</v>
      </c>
      <c r="G1526">
        <v>515.20000000000005</v>
      </c>
      <c r="H1526">
        <v>500.8</v>
      </c>
      <c r="I1526">
        <v>12258</v>
      </c>
      <c r="J1526">
        <v>6404686.75</v>
      </c>
      <c r="K1526" s="3">
        <v>43770</v>
      </c>
      <c r="L1526">
        <v>1019</v>
      </c>
      <c r="M1526" t="s">
        <v>3183</v>
      </c>
      <c r="N1526"/>
    </row>
    <row r="1527" spans="1:14">
      <c r="A1527" t="s">
        <v>552</v>
      </c>
      <c r="B1527" t="s">
        <v>837</v>
      </c>
      <c r="C1527">
        <v>6212.5</v>
      </c>
      <c r="D1527">
        <v>6268.35</v>
      </c>
      <c r="E1527">
        <v>6190</v>
      </c>
      <c r="F1527">
        <v>6223.35</v>
      </c>
      <c r="G1527">
        <v>6220</v>
      </c>
      <c r="H1527">
        <v>6212.35</v>
      </c>
      <c r="I1527">
        <v>1829</v>
      </c>
      <c r="J1527">
        <v>11365001.15</v>
      </c>
      <c r="K1527" s="3">
        <v>43770</v>
      </c>
      <c r="L1527">
        <v>783</v>
      </c>
      <c r="M1527" t="s">
        <v>3184</v>
      </c>
      <c r="N1527"/>
    </row>
    <row r="1528" spans="1:14">
      <c r="A1528" t="s">
        <v>3185</v>
      </c>
      <c r="B1528" t="s">
        <v>837</v>
      </c>
      <c r="C1528">
        <v>45.75</v>
      </c>
      <c r="D1528">
        <v>46.3</v>
      </c>
      <c r="E1528">
        <v>42.9</v>
      </c>
      <c r="F1528">
        <v>43.95</v>
      </c>
      <c r="G1528">
        <v>44</v>
      </c>
      <c r="H1528">
        <v>44.65</v>
      </c>
      <c r="I1528">
        <v>6475</v>
      </c>
      <c r="J1528">
        <v>291457.25</v>
      </c>
      <c r="K1528" s="3">
        <v>43770</v>
      </c>
      <c r="L1528">
        <v>160</v>
      </c>
      <c r="M1528" t="s">
        <v>3186</v>
      </c>
      <c r="N1528"/>
    </row>
    <row r="1529" spans="1:14">
      <c r="A1529" t="s">
        <v>3187</v>
      </c>
      <c r="B1529" t="s">
        <v>837</v>
      </c>
      <c r="C1529">
        <v>2.65</v>
      </c>
      <c r="D1529">
        <v>2.75</v>
      </c>
      <c r="E1529">
        <v>2.5499999999999998</v>
      </c>
      <c r="F1529">
        <v>2.65</v>
      </c>
      <c r="G1529">
        <v>2.65</v>
      </c>
      <c r="H1529">
        <v>2.7</v>
      </c>
      <c r="I1529">
        <v>1205266</v>
      </c>
      <c r="J1529">
        <v>3161516.4</v>
      </c>
      <c r="K1529" s="3">
        <v>43770</v>
      </c>
      <c r="L1529">
        <v>484</v>
      </c>
      <c r="M1529" t="s">
        <v>3188</v>
      </c>
      <c r="N1529"/>
    </row>
    <row r="1530" spans="1:14">
      <c r="A1530" t="s">
        <v>554</v>
      </c>
      <c r="B1530" t="s">
        <v>837</v>
      </c>
      <c r="C1530">
        <v>24.6</v>
      </c>
      <c r="D1530">
        <v>26.25</v>
      </c>
      <c r="E1530">
        <v>24.4</v>
      </c>
      <c r="F1530">
        <v>25.7</v>
      </c>
      <c r="G1530">
        <v>25.75</v>
      </c>
      <c r="H1530">
        <v>24.6</v>
      </c>
      <c r="I1530">
        <v>6483991</v>
      </c>
      <c r="J1530">
        <v>166751592.80000001</v>
      </c>
      <c r="K1530" s="3">
        <v>43770</v>
      </c>
      <c r="L1530">
        <v>10824</v>
      </c>
      <c r="M1530" t="s">
        <v>3189</v>
      </c>
      <c r="N1530"/>
    </row>
    <row r="1531" spans="1:14">
      <c r="A1531" t="s">
        <v>3190</v>
      </c>
      <c r="B1531" t="s">
        <v>856</v>
      </c>
      <c r="C1531">
        <v>121.5</v>
      </c>
      <c r="D1531">
        <v>127.5</v>
      </c>
      <c r="E1531">
        <v>119.1</v>
      </c>
      <c r="F1531">
        <v>127.5</v>
      </c>
      <c r="G1531">
        <v>127.5</v>
      </c>
      <c r="H1531">
        <v>121.45</v>
      </c>
      <c r="I1531">
        <v>24072</v>
      </c>
      <c r="J1531">
        <v>3020272.15</v>
      </c>
      <c r="K1531" s="3">
        <v>43770</v>
      </c>
      <c r="L1531">
        <v>257</v>
      </c>
      <c r="M1531" t="s">
        <v>3191</v>
      </c>
      <c r="N1531"/>
    </row>
    <row r="1532" spans="1:14">
      <c r="A1532" t="s">
        <v>194</v>
      </c>
      <c r="B1532" t="s">
        <v>837</v>
      </c>
      <c r="C1532">
        <v>484.7</v>
      </c>
      <c r="D1532">
        <v>488.5</v>
      </c>
      <c r="E1532">
        <v>463.2</v>
      </c>
      <c r="F1532">
        <v>469.25</v>
      </c>
      <c r="G1532">
        <v>467.55</v>
      </c>
      <c r="H1532">
        <v>486.65</v>
      </c>
      <c r="I1532">
        <v>2628138</v>
      </c>
      <c r="J1532">
        <v>1250766293.55</v>
      </c>
      <c r="K1532" s="3">
        <v>43770</v>
      </c>
      <c r="L1532">
        <v>32074</v>
      </c>
      <c r="M1532" t="s">
        <v>3192</v>
      </c>
      <c r="N1532"/>
    </row>
    <row r="1533" spans="1:14">
      <c r="A1533" t="s">
        <v>3193</v>
      </c>
      <c r="B1533" t="s">
        <v>837</v>
      </c>
      <c r="C1533">
        <v>1897</v>
      </c>
      <c r="D1533">
        <v>1897</v>
      </c>
      <c r="E1533">
        <v>1870.95</v>
      </c>
      <c r="F1533">
        <v>1889.2</v>
      </c>
      <c r="G1533">
        <v>1890</v>
      </c>
      <c r="H1533">
        <v>1871.25</v>
      </c>
      <c r="I1533">
        <v>1735</v>
      </c>
      <c r="J1533">
        <v>3275601.4</v>
      </c>
      <c r="K1533" s="3">
        <v>43770</v>
      </c>
      <c r="L1533">
        <v>390</v>
      </c>
      <c r="M1533" t="s">
        <v>3194</v>
      </c>
      <c r="N1533"/>
    </row>
    <row r="1534" spans="1:14">
      <c r="A1534" t="s">
        <v>553</v>
      </c>
      <c r="B1534" t="s">
        <v>837</v>
      </c>
      <c r="C1534">
        <v>319.7</v>
      </c>
      <c r="D1534">
        <v>320.05</v>
      </c>
      <c r="E1534">
        <v>310.5</v>
      </c>
      <c r="F1534">
        <v>312.10000000000002</v>
      </c>
      <c r="G1534">
        <v>311.55</v>
      </c>
      <c r="H1534">
        <v>319.7</v>
      </c>
      <c r="I1534">
        <v>51151</v>
      </c>
      <c r="J1534">
        <v>16026907.300000001</v>
      </c>
      <c r="K1534" s="3">
        <v>43770</v>
      </c>
      <c r="L1534">
        <v>1653</v>
      </c>
      <c r="M1534" t="s">
        <v>3195</v>
      </c>
      <c r="N1534"/>
    </row>
    <row r="1535" spans="1:14">
      <c r="A1535" t="s">
        <v>3615</v>
      </c>
      <c r="B1535" t="s">
        <v>837</v>
      </c>
      <c r="C1535">
        <v>1.3</v>
      </c>
      <c r="D1535">
        <v>1.3</v>
      </c>
      <c r="E1535">
        <v>1.25</v>
      </c>
      <c r="F1535">
        <v>1.3</v>
      </c>
      <c r="G1535">
        <v>1.3</v>
      </c>
      <c r="H1535">
        <v>1.3</v>
      </c>
      <c r="I1535">
        <v>5162</v>
      </c>
      <c r="J1535">
        <v>6605.6</v>
      </c>
      <c r="K1535" s="3">
        <v>43770</v>
      </c>
      <c r="L1535">
        <v>8</v>
      </c>
      <c r="M1535" t="s">
        <v>3616</v>
      </c>
      <c r="N1535"/>
    </row>
    <row r="1536" spans="1:14">
      <c r="A1536" t="s">
        <v>3196</v>
      </c>
      <c r="B1536" t="s">
        <v>837</v>
      </c>
      <c r="C1536">
        <v>42</v>
      </c>
      <c r="D1536">
        <v>43.3</v>
      </c>
      <c r="E1536">
        <v>41.1</v>
      </c>
      <c r="F1536">
        <v>42.35</v>
      </c>
      <c r="G1536">
        <v>42.5</v>
      </c>
      <c r="H1536">
        <v>41.85</v>
      </c>
      <c r="I1536">
        <v>495033</v>
      </c>
      <c r="J1536">
        <v>20877235.550000001</v>
      </c>
      <c r="K1536" s="3">
        <v>43770</v>
      </c>
      <c r="L1536">
        <v>2656</v>
      </c>
      <c r="M1536" t="s">
        <v>3197</v>
      </c>
      <c r="N1536"/>
    </row>
    <row r="1537" spans="1:14">
      <c r="A1537" t="s">
        <v>195</v>
      </c>
      <c r="B1537" t="s">
        <v>837</v>
      </c>
      <c r="C1537">
        <v>1284</v>
      </c>
      <c r="D1537">
        <v>1284</v>
      </c>
      <c r="E1537">
        <v>1240.5</v>
      </c>
      <c r="F1537">
        <v>1249.1500000000001</v>
      </c>
      <c r="G1537">
        <v>1247</v>
      </c>
      <c r="H1537">
        <v>1276.1500000000001</v>
      </c>
      <c r="I1537">
        <v>962891</v>
      </c>
      <c r="J1537">
        <v>1205943838.4000001</v>
      </c>
      <c r="K1537" s="3">
        <v>43770</v>
      </c>
      <c r="L1537">
        <v>25380</v>
      </c>
      <c r="M1537" t="s">
        <v>3198</v>
      </c>
      <c r="N1537"/>
    </row>
    <row r="1538" spans="1:14" hidden="1">
      <c r="A1538" t="s">
        <v>3199</v>
      </c>
      <c r="B1538" t="s">
        <v>837</v>
      </c>
      <c r="C1538">
        <v>128.19999999999999</v>
      </c>
      <c r="D1538">
        <v>132</v>
      </c>
      <c r="E1538">
        <v>128.19999999999999</v>
      </c>
      <c r="F1538">
        <v>129.80000000000001</v>
      </c>
      <c r="G1538">
        <v>130.4</v>
      </c>
      <c r="H1538">
        <v>127.95</v>
      </c>
      <c r="I1538">
        <v>20303</v>
      </c>
      <c r="J1538">
        <v>2642607.75</v>
      </c>
      <c r="K1538" s="3">
        <v>43770</v>
      </c>
      <c r="L1538">
        <v>791</v>
      </c>
      <c r="M1538" t="s">
        <v>3200</v>
      </c>
      <c r="N1538"/>
    </row>
    <row r="1539" spans="1:14">
      <c r="A1539" t="s">
        <v>566</v>
      </c>
      <c r="B1539" t="s">
        <v>837</v>
      </c>
      <c r="C1539">
        <v>13.85</v>
      </c>
      <c r="D1539">
        <v>14.2</v>
      </c>
      <c r="E1539">
        <v>13.6</v>
      </c>
      <c r="F1539">
        <v>13.95</v>
      </c>
      <c r="G1539">
        <v>14</v>
      </c>
      <c r="H1539">
        <v>13.6</v>
      </c>
      <c r="I1539">
        <v>922750</v>
      </c>
      <c r="J1539">
        <v>12903332.1</v>
      </c>
      <c r="K1539" s="3">
        <v>43770</v>
      </c>
      <c r="L1539">
        <v>2636</v>
      </c>
      <c r="M1539" t="s">
        <v>3201</v>
      </c>
      <c r="N1539"/>
    </row>
    <row r="1540" spans="1:14">
      <c r="A1540" t="s">
        <v>567</v>
      </c>
      <c r="B1540" t="s">
        <v>837</v>
      </c>
      <c r="C1540">
        <v>209.7</v>
      </c>
      <c r="D1540">
        <v>211</v>
      </c>
      <c r="E1540">
        <v>206.1</v>
      </c>
      <c r="F1540">
        <v>207.5</v>
      </c>
      <c r="G1540">
        <v>206.55</v>
      </c>
      <c r="H1540">
        <v>208.2</v>
      </c>
      <c r="I1540">
        <v>49524</v>
      </c>
      <c r="J1540">
        <v>10342795.300000001</v>
      </c>
      <c r="K1540" s="3">
        <v>43770</v>
      </c>
      <c r="L1540">
        <v>967</v>
      </c>
      <c r="M1540" t="s">
        <v>3202</v>
      </c>
      <c r="N1540"/>
    </row>
    <row r="1541" spans="1:14">
      <c r="A1541" t="s">
        <v>3203</v>
      </c>
      <c r="B1541" t="s">
        <v>837</v>
      </c>
      <c r="C1541">
        <v>142.9</v>
      </c>
      <c r="D1541">
        <v>143.5</v>
      </c>
      <c r="E1541">
        <v>139</v>
      </c>
      <c r="F1541">
        <v>139.85</v>
      </c>
      <c r="G1541">
        <v>140.75</v>
      </c>
      <c r="H1541">
        <v>142.85</v>
      </c>
      <c r="I1541">
        <v>62877</v>
      </c>
      <c r="J1541">
        <v>8834715.5500000007</v>
      </c>
      <c r="K1541" s="3">
        <v>43770</v>
      </c>
      <c r="L1541">
        <v>2179</v>
      </c>
      <c r="M1541" t="s">
        <v>3204</v>
      </c>
      <c r="N1541"/>
    </row>
    <row r="1542" spans="1:14">
      <c r="A1542" t="s">
        <v>3205</v>
      </c>
      <c r="B1542" t="s">
        <v>837</v>
      </c>
      <c r="C1542">
        <v>14.45</v>
      </c>
      <c r="D1542">
        <v>14.75</v>
      </c>
      <c r="E1542">
        <v>13.8</v>
      </c>
      <c r="F1542">
        <v>14</v>
      </c>
      <c r="G1542">
        <v>14.2</v>
      </c>
      <c r="H1542">
        <v>12.3</v>
      </c>
      <c r="I1542">
        <v>1194595</v>
      </c>
      <c r="J1542">
        <v>17222801.399999999</v>
      </c>
      <c r="K1542" s="3">
        <v>43770</v>
      </c>
      <c r="L1542">
        <v>2913</v>
      </c>
      <c r="M1542" t="s">
        <v>3206</v>
      </c>
      <c r="N1542"/>
    </row>
    <row r="1543" spans="1:14">
      <c r="A1543" t="s">
        <v>3207</v>
      </c>
      <c r="B1543" t="s">
        <v>837</v>
      </c>
      <c r="C1543">
        <v>3.1</v>
      </c>
      <c r="D1543">
        <v>3.35</v>
      </c>
      <c r="E1543">
        <v>3.1</v>
      </c>
      <c r="F1543">
        <v>3.25</v>
      </c>
      <c r="G1543">
        <v>3.25</v>
      </c>
      <c r="H1543">
        <v>3.05</v>
      </c>
      <c r="I1543">
        <v>290506</v>
      </c>
      <c r="J1543">
        <v>944635.65</v>
      </c>
      <c r="K1543" s="3">
        <v>43770</v>
      </c>
      <c r="L1543">
        <v>314</v>
      </c>
      <c r="M1543" t="s">
        <v>3208</v>
      </c>
      <c r="N1543"/>
    </row>
    <row r="1544" spans="1:14" hidden="1">
      <c r="A1544" t="s">
        <v>196</v>
      </c>
      <c r="B1544" t="s">
        <v>837</v>
      </c>
      <c r="C1544">
        <v>273</v>
      </c>
      <c r="D1544">
        <v>276.75</v>
      </c>
      <c r="E1544">
        <v>269.10000000000002</v>
      </c>
      <c r="F1544">
        <v>271.89999999999998</v>
      </c>
      <c r="G1544">
        <v>272.39999999999998</v>
      </c>
      <c r="H1544">
        <v>272.85000000000002</v>
      </c>
      <c r="I1544">
        <v>1950697</v>
      </c>
      <c r="J1544">
        <v>531679753.10000002</v>
      </c>
      <c r="K1544" s="3">
        <v>43770</v>
      </c>
      <c r="L1544">
        <v>24819</v>
      </c>
      <c r="M1544" t="s">
        <v>3209</v>
      </c>
      <c r="N1544"/>
    </row>
    <row r="1545" spans="1:14">
      <c r="A1545" t="s">
        <v>197</v>
      </c>
      <c r="B1545" t="s">
        <v>837</v>
      </c>
      <c r="C1545">
        <v>4143</v>
      </c>
      <c r="D1545">
        <v>4178.8</v>
      </c>
      <c r="E1545">
        <v>4131.75</v>
      </c>
      <c r="F1545">
        <v>4162.75</v>
      </c>
      <c r="G1545">
        <v>4168.95</v>
      </c>
      <c r="H1545">
        <v>4143.2</v>
      </c>
      <c r="I1545">
        <v>255083</v>
      </c>
      <c r="J1545">
        <v>1060976215.45</v>
      </c>
      <c r="K1545" s="3">
        <v>43770</v>
      </c>
      <c r="L1545">
        <v>20345</v>
      </c>
      <c r="M1545" t="s">
        <v>3210</v>
      </c>
      <c r="N1545"/>
    </row>
    <row r="1546" spans="1:14">
      <c r="A1546" t="s">
        <v>3211</v>
      </c>
      <c r="B1546" t="s">
        <v>837</v>
      </c>
      <c r="C1546">
        <v>37.4</v>
      </c>
      <c r="D1546">
        <v>39.85</v>
      </c>
      <c r="E1546">
        <v>37.4</v>
      </c>
      <c r="F1546">
        <v>39.75</v>
      </c>
      <c r="G1546">
        <v>39.85</v>
      </c>
      <c r="H1546">
        <v>39.049999999999997</v>
      </c>
      <c r="I1546">
        <v>3821</v>
      </c>
      <c r="J1546">
        <v>148505.15</v>
      </c>
      <c r="K1546" s="3">
        <v>43770</v>
      </c>
      <c r="L1546">
        <v>97</v>
      </c>
      <c r="M1546" t="s">
        <v>3212</v>
      </c>
      <c r="N1546"/>
    </row>
    <row r="1547" spans="1:14">
      <c r="A1547" t="s">
        <v>3461</v>
      </c>
      <c r="B1547" t="s">
        <v>856</v>
      </c>
      <c r="C1547">
        <v>0.9</v>
      </c>
      <c r="D1547">
        <v>1</v>
      </c>
      <c r="E1547">
        <v>0.9</v>
      </c>
      <c r="F1547">
        <v>1</v>
      </c>
      <c r="G1547">
        <v>1</v>
      </c>
      <c r="H1547">
        <v>0.95</v>
      </c>
      <c r="I1547">
        <v>267</v>
      </c>
      <c r="J1547">
        <v>257.3</v>
      </c>
      <c r="K1547" s="3">
        <v>43770</v>
      </c>
      <c r="L1547">
        <v>5</v>
      </c>
      <c r="M1547" t="s">
        <v>3462</v>
      </c>
      <c r="N1547"/>
    </row>
    <row r="1548" spans="1:14">
      <c r="A1548" t="s">
        <v>3213</v>
      </c>
      <c r="B1548" t="s">
        <v>837</v>
      </c>
      <c r="C1548">
        <v>190.7</v>
      </c>
      <c r="D1548">
        <v>191.3</v>
      </c>
      <c r="E1548">
        <v>186.1</v>
      </c>
      <c r="F1548">
        <v>187.35</v>
      </c>
      <c r="G1548">
        <v>188</v>
      </c>
      <c r="H1548">
        <v>188.6</v>
      </c>
      <c r="I1548">
        <v>19556</v>
      </c>
      <c r="J1548">
        <v>3694779.4</v>
      </c>
      <c r="K1548" s="3">
        <v>43770</v>
      </c>
      <c r="L1548">
        <v>645</v>
      </c>
      <c r="M1548" t="s">
        <v>3214</v>
      </c>
      <c r="N1548"/>
    </row>
    <row r="1549" spans="1:14">
      <c r="A1549" t="s">
        <v>3617</v>
      </c>
      <c r="B1549" t="s">
        <v>837</v>
      </c>
      <c r="C1549">
        <v>66.650000000000006</v>
      </c>
      <c r="D1549">
        <v>70.349999999999994</v>
      </c>
      <c r="E1549">
        <v>66.650000000000006</v>
      </c>
      <c r="F1549">
        <v>67.05</v>
      </c>
      <c r="G1549">
        <v>67.8</v>
      </c>
      <c r="H1549">
        <v>68.400000000000006</v>
      </c>
      <c r="I1549">
        <v>3916</v>
      </c>
      <c r="J1549">
        <v>265402.25</v>
      </c>
      <c r="K1549" s="3">
        <v>43770</v>
      </c>
      <c r="L1549">
        <v>112</v>
      </c>
      <c r="M1549" t="s">
        <v>3618</v>
      </c>
      <c r="N1549"/>
    </row>
    <row r="1550" spans="1:14">
      <c r="A1550" t="s">
        <v>198</v>
      </c>
      <c r="B1550" t="s">
        <v>837</v>
      </c>
      <c r="C1550">
        <v>57.35</v>
      </c>
      <c r="D1550">
        <v>59.9</v>
      </c>
      <c r="E1550">
        <v>57</v>
      </c>
      <c r="F1550">
        <v>58.9</v>
      </c>
      <c r="G1550">
        <v>58.8</v>
      </c>
      <c r="H1550">
        <v>57.35</v>
      </c>
      <c r="I1550">
        <v>12440737</v>
      </c>
      <c r="J1550">
        <v>731239894.04999995</v>
      </c>
      <c r="K1550" s="3">
        <v>43770</v>
      </c>
      <c r="L1550">
        <v>32056</v>
      </c>
      <c r="M1550" t="s">
        <v>3215</v>
      </c>
      <c r="N1550"/>
    </row>
    <row r="1551" spans="1:14">
      <c r="A1551" t="s">
        <v>3216</v>
      </c>
      <c r="B1551" t="s">
        <v>837</v>
      </c>
      <c r="C1551">
        <v>41.6</v>
      </c>
      <c r="D1551">
        <v>41.8</v>
      </c>
      <c r="E1551">
        <v>33.75</v>
      </c>
      <c r="F1551">
        <v>33.75</v>
      </c>
      <c r="G1551">
        <v>33.75</v>
      </c>
      <c r="H1551">
        <v>42.15</v>
      </c>
      <c r="I1551">
        <v>1706653</v>
      </c>
      <c r="J1551">
        <v>59541379.950000003</v>
      </c>
      <c r="K1551" s="3">
        <v>43770</v>
      </c>
      <c r="L1551">
        <v>4389</v>
      </c>
      <c r="M1551" t="s">
        <v>3217</v>
      </c>
      <c r="N1551"/>
    </row>
    <row r="1552" spans="1:14" hidden="1">
      <c r="A1552" t="s">
        <v>3218</v>
      </c>
      <c r="B1552" t="s">
        <v>837</v>
      </c>
      <c r="C1552">
        <v>0.5</v>
      </c>
      <c r="D1552">
        <v>0.5</v>
      </c>
      <c r="E1552">
        <v>0.45</v>
      </c>
      <c r="F1552">
        <v>0.5</v>
      </c>
      <c r="G1552">
        <v>0.45</v>
      </c>
      <c r="H1552">
        <v>0.5</v>
      </c>
      <c r="I1552">
        <v>2049718</v>
      </c>
      <c r="J1552">
        <v>993496</v>
      </c>
      <c r="K1552" s="3">
        <v>43770</v>
      </c>
      <c r="L1552">
        <v>624</v>
      </c>
      <c r="M1552" t="s">
        <v>3219</v>
      </c>
      <c r="N1552"/>
    </row>
    <row r="1553" spans="1:14" hidden="1">
      <c r="A1553" t="s">
        <v>3220</v>
      </c>
      <c r="B1553" t="s">
        <v>837</v>
      </c>
      <c r="C1553">
        <v>10.199999999999999</v>
      </c>
      <c r="D1553">
        <v>10.3</v>
      </c>
      <c r="E1553">
        <v>9.75</v>
      </c>
      <c r="F1553">
        <v>9.85</v>
      </c>
      <c r="G1553">
        <v>9.9499999999999993</v>
      </c>
      <c r="H1553">
        <v>10.050000000000001</v>
      </c>
      <c r="I1553">
        <v>1708372</v>
      </c>
      <c r="J1553">
        <v>17004999.550000001</v>
      </c>
      <c r="K1553" s="3">
        <v>43770</v>
      </c>
      <c r="L1553">
        <v>3158</v>
      </c>
      <c r="M1553" t="s">
        <v>3221</v>
      </c>
      <c r="N1553"/>
    </row>
    <row r="1554" spans="1:14">
      <c r="A1554" t="s">
        <v>3222</v>
      </c>
      <c r="B1554" t="s">
        <v>837</v>
      </c>
      <c r="C1554">
        <v>265.10000000000002</v>
      </c>
      <c r="D1554">
        <v>275</v>
      </c>
      <c r="E1554">
        <v>264.95</v>
      </c>
      <c r="F1554">
        <v>266</v>
      </c>
      <c r="G1554">
        <v>265.05</v>
      </c>
      <c r="H1554">
        <v>265</v>
      </c>
      <c r="I1554">
        <v>258</v>
      </c>
      <c r="J1554">
        <v>68438.899999999994</v>
      </c>
      <c r="K1554" s="3">
        <v>43770</v>
      </c>
      <c r="L1554">
        <v>11</v>
      </c>
      <c r="M1554" t="s">
        <v>3223</v>
      </c>
      <c r="N1554"/>
    </row>
    <row r="1555" spans="1:14">
      <c r="A1555" t="s">
        <v>3224</v>
      </c>
      <c r="B1555" t="s">
        <v>837</v>
      </c>
      <c r="C1555">
        <v>164.7</v>
      </c>
      <c r="D1555">
        <v>175.8</v>
      </c>
      <c r="E1555">
        <v>163.1</v>
      </c>
      <c r="F1555">
        <v>169.35</v>
      </c>
      <c r="G1555">
        <v>168.85</v>
      </c>
      <c r="H1555">
        <v>165.05</v>
      </c>
      <c r="I1555">
        <v>73395</v>
      </c>
      <c r="J1555">
        <v>12571596.15</v>
      </c>
      <c r="K1555" s="3">
        <v>43770</v>
      </c>
      <c r="L1555">
        <v>1832</v>
      </c>
      <c r="M1555" t="s">
        <v>3225</v>
      </c>
      <c r="N1555"/>
    </row>
    <row r="1556" spans="1:14">
      <c r="A1556" t="s">
        <v>199</v>
      </c>
      <c r="B1556" t="s">
        <v>837</v>
      </c>
      <c r="C1556">
        <v>599.54999999999995</v>
      </c>
      <c r="D1556">
        <v>600.79999999999995</v>
      </c>
      <c r="E1556">
        <v>586</v>
      </c>
      <c r="F1556">
        <v>588.54999999999995</v>
      </c>
      <c r="G1556">
        <v>587</v>
      </c>
      <c r="H1556">
        <v>596.45000000000005</v>
      </c>
      <c r="I1556">
        <v>1393105</v>
      </c>
      <c r="J1556">
        <v>827718927.04999995</v>
      </c>
      <c r="K1556" s="3">
        <v>43770</v>
      </c>
      <c r="L1556">
        <v>28427</v>
      </c>
      <c r="M1556" t="s">
        <v>3226</v>
      </c>
      <c r="N1556"/>
    </row>
    <row r="1557" spans="1:14" hidden="1">
      <c r="A1557" t="s">
        <v>3227</v>
      </c>
      <c r="B1557" t="s">
        <v>837</v>
      </c>
      <c r="C1557">
        <v>1.5</v>
      </c>
      <c r="D1557">
        <v>1.55</v>
      </c>
      <c r="E1557">
        <v>1.45</v>
      </c>
      <c r="F1557">
        <v>1.55</v>
      </c>
      <c r="G1557">
        <v>1.55</v>
      </c>
      <c r="H1557">
        <v>1.5</v>
      </c>
      <c r="I1557">
        <v>2006047</v>
      </c>
      <c r="J1557">
        <v>3057972.85</v>
      </c>
      <c r="K1557" s="3">
        <v>43770</v>
      </c>
      <c r="L1557">
        <v>2015</v>
      </c>
      <c r="M1557" t="s">
        <v>3228</v>
      </c>
      <c r="N1557"/>
    </row>
    <row r="1558" spans="1:14">
      <c r="A1558" t="s">
        <v>3229</v>
      </c>
      <c r="B1558" t="s">
        <v>837</v>
      </c>
      <c r="C1558">
        <v>28.1</v>
      </c>
      <c r="D1558">
        <v>29.4</v>
      </c>
      <c r="E1558">
        <v>28.1</v>
      </c>
      <c r="F1558">
        <v>29</v>
      </c>
      <c r="G1558">
        <v>29</v>
      </c>
      <c r="H1558">
        <v>28.65</v>
      </c>
      <c r="I1558">
        <v>403125</v>
      </c>
      <c r="J1558">
        <v>11690116.699999999</v>
      </c>
      <c r="K1558" s="3">
        <v>43770</v>
      </c>
      <c r="L1558">
        <v>926</v>
      </c>
      <c r="M1558" t="s">
        <v>3230</v>
      </c>
      <c r="N1558"/>
    </row>
    <row r="1559" spans="1:14">
      <c r="A1559" t="s">
        <v>3231</v>
      </c>
      <c r="B1559" t="s">
        <v>837</v>
      </c>
      <c r="C1559">
        <v>293.5</v>
      </c>
      <c r="D1559">
        <v>335</v>
      </c>
      <c r="E1559">
        <v>272.5</v>
      </c>
      <c r="F1559">
        <v>293.89999999999998</v>
      </c>
      <c r="G1559">
        <v>293.89999999999998</v>
      </c>
      <c r="H1559">
        <v>288.43</v>
      </c>
      <c r="I1559">
        <v>965</v>
      </c>
      <c r="J1559">
        <v>288316.7</v>
      </c>
      <c r="K1559" s="3">
        <v>43770</v>
      </c>
      <c r="L1559">
        <v>32</v>
      </c>
      <c r="M1559" t="s">
        <v>3232</v>
      </c>
      <c r="N1559"/>
    </row>
    <row r="1560" spans="1:14">
      <c r="A1560" t="s">
        <v>3233</v>
      </c>
      <c r="B1560" t="s">
        <v>837</v>
      </c>
      <c r="C1560">
        <v>1266.05</v>
      </c>
      <c r="D1560">
        <v>1266.05</v>
      </c>
      <c r="E1560">
        <v>1254.1500000000001</v>
      </c>
      <c r="F1560">
        <v>1256.49</v>
      </c>
      <c r="G1560">
        <v>1256.54</v>
      </c>
      <c r="H1560">
        <v>1259.43</v>
      </c>
      <c r="I1560">
        <v>2151</v>
      </c>
      <c r="J1560">
        <v>2717518.46</v>
      </c>
      <c r="K1560" s="3">
        <v>43770</v>
      </c>
      <c r="L1560">
        <v>27</v>
      </c>
      <c r="M1560" t="s">
        <v>3234</v>
      </c>
      <c r="N1560"/>
    </row>
    <row r="1561" spans="1:14">
      <c r="A1561" t="s">
        <v>3235</v>
      </c>
      <c r="B1561" t="s">
        <v>837</v>
      </c>
      <c r="C1561">
        <v>429</v>
      </c>
      <c r="D1561">
        <v>429.9</v>
      </c>
      <c r="E1561">
        <v>421</v>
      </c>
      <c r="F1561">
        <v>421</v>
      </c>
      <c r="G1561">
        <v>421</v>
      </c>
      <c r="H1561">
        <v>421</v>
      </c>
      <c r="I1561">
        <v>251</v>
      </c>
      <c r="J1561">
        <v>106240.95</v>
      </c>
      <c r="K1561" s="3">
        <v>43770</v>
      </c>
      <c r="L1561">
        <v>23</v>
      </c>
      <c r="M1561" t="s">
        <v>3236</v>
      </c>
      <c r="N1561"/>
    </row>
    <row r="1562" spans="1:14">
      <c r="A1562" t="s">
        <v>3695</v>
      </c>
      <c r="B1562" t="s">
        <v>837</v>
      </c>
      <c r="C1562">
        <v>320.25</v>
      </c>
      <c r="D1562">
        <v>321</v>
      </c>
      <c r="E1562">
        <v>320.25</v>
      </c>
      <c r="F1562">
        <v>321</v>
      </c>
      <c r="G1562">
        <v>321</v>
      </c>
      <c r="H1562">
        <v>298.93</v>
      </c>
      <c r="I1562">
        <v>5</v>
      </c>
      <c r="J1562">
        <v>1602.75</v>
      </c>
      <c r="K1562" s="3">
        <v>43770</v>
      </c>
      <c r="L1562">
        <v>4</v>
      </c>
      <c r="M1562" t="s">
        <v>3696</v>
      </c>
      <c r="N1562"/>
    </row>
    <row r="1563" spans="1:14">
      <c r="A1563" t="s">
        <v>3237</v>
      </c>
      <c r="B1563" t="s">
        <v>837</v>
      </c>
      <c r="C1563">
        <v>8.3000000000000007</v>
      </c>
      <c r="D1563">
        <v>8.85</v>
      </c>
      <c r="E1563">
        <v>7.6</v>
      </c>
      <c r="F1563">
        <v>8.85</v>
      </c>
      <c r="G1563">
        <v>8.85</v>
      </c>
      <c r="H1563">
        <v>7.4</v>
      </c>
      <c r="I1563">
        <v>439337</v>
      </c>
      <c r="J1563">
        <v>3799637.4</v>
      </c>
      <c r="K1563" s="3">
        <v>43770</v>
      </c>
      <c r="L1563">
        <v>1231</v>
      </c>
      <c r="M1563" t="s">
        <v>3238</v>
      </c>
      <c r="N1563"/>
    </row>
    <row r="1564" spans="1:14">
      <c r="A1564" t="s">
        <v>3239</v>
      </c>
      <c r="B1564" t="s">
        <v>837</v>
      </c>
      <c r="C1564">
        <v>109</v>
      </c>
      <c r="D1564">
        <v>112.8</v>
      </c>
      <c r="E1564">
        <v>105.1</v>
      </c>
      <c r="F1564">
        <v>106.35</v>
      </c>
      <c r="G1564">
        <v>105.75</v>
      </c>
      <c r="H1564">
        <v>103.65</v>
      </c>
      <c r="I1564">
        <v>744658</v>
      </c>
      <c r="J1564">
        <v>81925935.549999997</v>
      </c>
      <c r="K1564" s="3">
        <v>43770</v>
      </c>
      <c r="L1564">
        <v>9860</v>
      </c>
      <c r="M1564" t="s">
        <v>3240</v>
      </c>
      <c r="N1564"/>
    </row>
    <row r="1565" spans="1:14">
      <c r="A1565" t="s">
        <v>3241</v>
      </c>
      <c r="B1565" t="s">
        <v>837</v>
      </c>
      <c r="C1565">
        <v>0.05</v>
      </c>
      <c r="D1565">
        <v>0.1</v>
      </c>
      <c r="E1565">
        <v>0.05</v>
      </c>
      <c r="F1565">
        <v>0.1</v>
      </c>
      <c r="G1565">
        <v>0.1</v>
      </c>
      <c r="H1565">
        <v>0.1</v>
      </c>
      <c r="I1565">
        <v>2834308</v>
      </c>
      <c r="J1565">
        <v>248590.85</v>
      </c>
      <c r="K1565" s="3">
        <v>43770</v>
      </c>
      <c r="L1565">
        <v>300</v>
      </c>
      <c r="M1565" t="s">
        <v>3242</v>
      </c>
      <c r="N1565"/>
    </row>
    <row r="1566" spans="1:14">
      <c r="A1566" t="s">
        <v>3243</v>
      </c>
      <c r="B1566" t="s">
        <v>837</v>
      </c>
      <c r="C1566">
        <v>124.9</v>
      </c>
      <c r="D1566">
        <v>126.7</v>
      </c>
      <c r="E1566">
        <v>118.05</v>
      </c>
      <c r="F1566">
        <v>120.7</v>
      </c>
      <c r="G1566">
        <v>120.7</v>
      </c>
      <c r="H1566">
        <v>120.7</v>
      </c>
      <c r="I1566">
        <v>84952</v>
      </c>
      <c r="J1566">
        <v>10459815.25</v>
      </c>
      <c r="K1566" s="3">
        <v>43770</v>
      </c>
      <c r="L1566">
        <v>1953</v>
      </c>
      <c r="M1566" t="s">
        <v>3244</v>
      </c>
      <c r="N1566"/>
    </row>
    <row r="1567" spans="1:14" hidden="1">
      <c r="A1567" t="s">
        <v>3245</v>
      </c>
      <c r="B1567" t="s">
        <v>837</v>
      </c>
      <c r="C1567">
        <v>771</v>
      </c>
      <c r="D1567">
        <v>781.9</v>
      </c>
      <c r="E1567">
        <v>768</v>
      </c>
      <c r="F1567">
        <v>772.9</v>
      </c>
      <c r="G1567">
        <v>771</v>
      </c>
      <c r="H1567">
        <v>767.75</v>
      </c>
      <c r="I1567">
        <v>5152</v>
      </c>
      <c r="J1567">
        <v>3980418.15</v>
      </c>
      <c r="K1567" s="3">
        <v>43770</v>
      </c>
      <c r="L1567">
        <v>304</v>
      </c>
      <c r="M1567" t="s">
        <v>3246</v>
      </c>
      <c r="N1567"/>
    </row>
    <row r="1568" spans="1:14">
      <c r="A1568" t="s">
        <v>573</v>
      </c>
      <c r="B1568" t="s">
        <v>837</v>
      </c>
      <c r="C1568">
        <v>830</v>
      </c>
      <c r="D1568">
        <v>843.95</v>
      </c>
      <c r="E1568">
        <v>801.65</v>
      </c>
      <c r="F1568">
        <v>808.75</v>
      </c>
      <c r="G1568">
        <v>801.65</v>
      </c>
      <c r="H1568">
        <v>814.6</v>
      </c>
      <c r="I1568">
        <v>10378</v>
      </c>
      <c r="J1568">
        <v>8547895.3000000007</v>
      </c>
      <c r="K1568" s="3">
        <v>43770</v>
      </c>
      <c r="L1568">
        <v>679</v>
      </c>
      <c r="M1568" t="s">
        <v>3247</v>
      </c>
      <c r="N1568"/>
    </row>
    <row r="1569" spans="1:14">
      <c r="A1569" t="s">
        <v>574</v>
      </c>
      <c r="B1569" t="s">
        <v>837</v>
      </c>
      <c r="C1569">
        <v>35.799999999999997</v>
      </c>
      <c r="D1569">
        <v>36.799999999999997</v>
      </c>
      <c r="E1569">
        <v>35.549999999999997</v>
      </c>
      <c r="F1569">
        <v>36.6</v>
      </c>
      <c r="G1569">
        <v>36.75</v>
      </c>
      <c r="H1569">
        <v>35.5</v>
      </c>
      <c r="I1569">
        <v>6476335</v>
      </c>
      <c r="J1569">
        <v>233808599.94999999</v>
      </c>
      <c r="K1569" s="3">
        <v>43770</v>
      </c>
      <c r="L1569">
        <v>6284</v>
      </c>
      <c r="M1569" t="s">
        <v>3248</v>
      </c>
      <c r="N1569"/>
    </row>
    <row r="1570" spans="1:14">
      <c r="A1570" t="s">
        <v>3249</v>
      </c>
      <c r="B1570" t="s">
        <v>837</v>
      </c>
      <c r="C1570">
        <v>35.5</v>
      </c>
      <c r="D1570">
        <v>36.700000000000003</v>
      </c>
      <c r="E1570">
        <v>35.299999999999997</v>
      </c>
      <c r="F1570">
        <v>35.85</v>
      </c>
      <c r="G1570">
        <v>35.9</v>
      </c>
      <c r="H1570">
        <v>36.049999999999997</v>
      </c>
      <c r="I1570">
        <v>9121</v>
      </c>
      <c r="J1570">
        <v>325401.84999999998</v>
      </c>
      <c r="K1570" s="3">
        <v>43770</v>
      </c>
      <c r="L1570">
        <v>67</v>
      </c>
      <c r="M1570" t="s">
        <v>3250</v>
      </c>
      <c r="N1570"/>
    </row>
    <row r="1571" spans="1:14">
      <c r="A1571" t="s">
        <v>3251</v>
      </c>
      <c r="B1571" t="s">
        <v>856</v>
      </c>
      <c r="C1571">
        <v>1.75</v>
      </c>
      <c r="D1571">
        <v>1.8</v>
      </c>
      <c r="E1571">
        <v>1.7</v>
      </c>
      <c r="F1571">
        <v>1.8</v>
      </c>
      <c r="G1571">
        <v>1.8</v>
      </c>
      <c r="H1571">
        <v>1.75</v>
      </c>
      <c r="I1571">
        <v>9283</v>
      </c>
      <c r="J1571">
        <v>16488.849999999999</v>
      </c>
      <c r="K1571" s="3">
        <v>43770</v>
      </c>
      <c r="L1571">
        <v>19</v>
      </c>
      <c r="M1571" t="s">
        <v>3252</v>
      </c>
      <c r="N1571"/>
    </row>
    <row r="1572" spans="1:14">
      <c r="A1572" t="s">
        <v>290</v>
      </c>
      <c r="B1572" t="s">
        <v>837</v>
      </c>
      <c r="C1572">
        <v>493</v>
      </c>
      <c r="D1572">
        <v>495.85</v>
      </c>
      <c r="E1572">
        <v>480</v>
      </c>
      <c r="F1572">
        <v>482.95</v>
      </c>
      <c r="G1572">
        <v>484</v>
      </c>
      <c r="H1572">
        <v>492.2</v>
      </c>
      <c r="I1572">
        <v>6376</v>
      </c>
      <c r="J1572">
        <v>3104961.65</v>
      </c>
      <c r="K1572" s="3">
        <v>43770</v>
      </c>
      <c r="L1572">
        <v>954</v>
      </c>
      <c r="M1572" t="s">
        <v>3253</v>
      </c>
      <c r="N1572"/>
    </row>
    <row r="1573" spans="1:14" hidden="1">
      <c r="A1573" t="s">
        <v>3254</v>
      </c>
      <c r="B1573" t="s">
        <v>837</v>
      </c>
      <c r="C1573">
        <v>13.6</v>
      </c>
      <c r="D1573">
        <v>14.1</v>
      </c>
      <c r="E1573">
        <v>13.6</v>
      </c>
      <c r="F1573">
        <v>13.95</v>
      </c>
      <c r="G1573">
        <v>13.9</v>
      </c>
      <c r="H1573">
        <v>13.75</v>
      </c>
      <c r="I1573">
        <v>171907</v>
      </c>
      <c r="J1573">
        <v>2376324.25</v>
      </c>
      <c r="K1573" s="3">
        <v>43770</v>
      </c>
      <c r="L1573">
        <v>413</v>
      </c>
      <c r="M1573" t="s">
        <v>3255</v>
      </c>
      <c r="N1573"/>
    </row>
    <row r="1574" spans="1:14">
      <c r="A1574" t="s">
        <v>3256</v>
      </c>
      <c r="B1574" t="s">
        <v>837</v>
      </c>
      <c r="C1574">
        <v>5</v>
      </c>
      <c r="D1574">
        <v>5.4</v>
      </c>
      <c r="E1574">
        <v>4.9000000000000004</v>
      </c>
      <c r="F1574">
        <v>4.95</v>
      </c>
      <c r="G1574">
        <v>4.95</v>
      </c>
      <c r="H1574">
        <v>5.05</v>
      </c>
      <c r="I1574">
        <v>8392</v>
      </c>
      <c r="J1574">
        <v>42159.8</v>
      </c>
      <c r="K1574" s="3">
        <v>43770</v>
      </c>
      <c r="L1574">
        <v>37</v>
      </c>
      <c r="M1574" t="s">
        <v>3257</v>
      </c>
      <c r="N1574"/>
    </row>
    <row r="1575" spans="1:14">
      <c r="A1575" t="s">
        <v>576</v>
      </c>
      <c r="B1575" t="s">
        <v>837</v>
      </c>
      <c r="C1575">
        <v>624</v>
      </c>
      <c r="D1575">
        <v>624</v>
      </c>
      <c r="E1575">
        <v>615</v>
      </c>
      <c r="F1575">
        <v>619.29999999999995</v>
      </c>
      <c r="G1575">
        <v>622</v>
      </c>
      <c r="H1575">
        <v>620.15</v>
      </c>
      <c r="I1575">
        <v>228791</v>
      </c>
      <c r="J1575">
        <v>141649972.69999999</v>
      </c>
      <c r="K1575" s="3">
        <v>43770</v>
      </c>
      <c r="L1575">
        <v>7522</v>
      </c>
      <c r="M1575" t="s">
        <v>3258</v>
      </c>
      <c r="N1575"/>
    </row>
    <row r="1576" spans="1:14" hidden="1">
      <c r="A1576" t="s">
        <v>200</v>
      </c>
      <c r="B1576" t="s">
        <v>837</v>
      </c>
      <c r="C1576">
        <v>148.44999999999999</v>
      </c>
      <c r="D1576">
        <v>155</v>
      </c>
      <c r="E1576">
        <v>146.69999999999999</v>
      </c>
      <c r="F1576">
        <v>153.05000000000001</v>
      </c>
      <c r="G1576">
        <v>154</v>
      </c>
      <c r="H1576">
        <v>148.35</v>
      </c>
      <c r="I1576">
        <v>21310225</v>
      </c>
      <c r="J1576">
        <v>3205159232.1500001</v>
      </c>
      <c r="K1576" s="3">
        <v>43770</v>
      </c>
      <c r="L1576">
        <v>94803</v>
      </c>
      <c r="M1576" t="s">
        <v>3259</v>
      </c>
      <c r="N1576"/>
    </row>
    <row r="1577" spans="1:14">
      <c r="A1577" t="s">
        <v>577</v>
      </c>
      <c r="B1577" t="s">
        <v>837</v>
      </c>
      <c r="C1577">
        <v>1768.4</v>
      </c>
      <c r="D1577">
        <v>1782</v>
      </c>
      <c r="E1577">
        <v>1721.25</v>
      </c>
      <c r="F1577">
        <v>1733.3</v>
      </c>
      <c r="G1577">
        <v>1729</v>
      </c>
      <c r="H1577">
        <v>1747.45</v>
      </c>
      <c r="I1577">
        <v>88802</v>
      </c>
      <c r="J1577">
        <v>155680762.5</v>
      </c>
      <c r="K1577" s="3">
        <v>43770</v>
      </c>
      <c r="L1577">
        <v>6961</v>
      </c>
      <c r="M1577" t="s">
        <v>3260</v>
      </c>
      <c r="N1577"/>
    </row>
    <row r="1578" spans="1:14">
      <c r="A1578" t="s">
        <v>3261</v>
      </c>
      <c r="B1578" t="s">
        <v>856</v>
      </c>
      <c r="C1578">
        <v>26.45</v>
      </c>
      <c r="D1578">
        <v>26.45</v>
      </c>
      <c r="E1578">
        <v>25</v>
      </c>
      <c r="F1578">
        <v>25.2</v>
      </c>
      <c r="G1578">
        <v>25.05</v>
      </c>
      <c r="H1578">
        <v>25.65</v>
      </c>
      <c r="I1578">
        <v>12237</v>
      </c>
      <c r="J1578">
        <v>311632.59999999998</v>
      </c>
      <c r="K1578" s="3">
        <v>43770</v>
      </c>
      <c r="L1578">
        <v>82</v>
      </c>
      <c r="M1578" t="s">
        <v>3262</v>
      </c>
      <c r="N1578"/>
    </row>
    <row r="1579" spans="1:14">
      <c r="A1579" t="s">
        <v>3263</v>
      </c>
      <c r="B1579" t="s">
        <v>837</v>
      </c>
      <c r="C1579">
        <v>1000.85</v>
      </c>
      <c r="D1579">
        <v>1003.55</v>
      </c>
      <c r="E1579">
        <v>990.25</v>
      </c>
      <c r="F1579">
        <v>994.55</v>
      </c>
      <c r="G1579">
        <v>992</v>
      </c>
      <c r="H1579">
        <v>1000.35</v>
      </c>
      <c r="I1579">
        <v>2247</v>
      </c>
      <c r="J1579">
        <v>2238456.6</v>
      </c>
      <c r="K1579" s="3">
        <v>43770</v>
      </c>
      <c r="L1579">
        <v>648</v>
      </c>
      <c r="M1579" t="s">
        <v>3264</v>
      </c>
      <c r="N1579"/>
    </row>
    <row r="1580" spans="1:14">
      <c r="A1580" t="s">
        <v>3265</v>
      </c>
      <c r="B1580" t="s">
        <v>837</v>
      </c>
      <c r="C1580">
        <v>49</v>
      </c>
      <c r="D1580">
        <v>50.45</v>
      </c>
      <c r="E1580">
        <v>48.05</v>
      </c>
      <c r="F1580">
        <v>48.45</v>
      </c>
      <c r="G1580">
        <v>48.65</v>
      </c>
      <c r="H1580">
        <v>48.9</v>
      </c>
      <c r="I1580">
        <v>8201</v>
      </c>
      <c r="J1580">
        <v>401478.85</v>
      </c>
      <c r="K1580" s="3">
        <v>43770</v>
      </c>
      <c r="L1580">
        <v>236</v>
      </c>
      <c r="M1580" t="s">
        <v>3266</v>
      </c>
      <c r="N1580"/>
    </row>
    <row r="1581" spans="1:14">
      <c r="A1581" t="s">
        <v>289</v>
      </c>
      <c r="B1581" t="s">
        <v>837</v>
      </c>
      <c r="C1581">
        <v>250</v>
      </c>
      <c r="D1581">
        <v>257</v>
      </c>
      <c r="E1581">
        <v>246.6</v>
      </c>
      <c r="F1581">
        <v>248.85</v>
      </c>
      <c r="G1581">
        <v>249.6</v>
      </c>
      <c r="H1581">
        <v>249.8</v>
      </c>
      <c r="I1581">
        <v>386419</v>
      </c>
      <c r="J1581">
        <v>97245029.900000006</v>
      </c>
      <c r="K1581" s="3">
        <v>43770</v>
      </c>
      <c r="L1581">
        <v>7212</v>
      </c>
      <c r="M1581" t="s">
        <v>3267</v>
      </c>
      <c r="N1581"/>
    </row>
    <row r="1582" spans="1:14">
      <c r="A1582" t="s">
        <v>3268</v>
      </c>
      <c r="B1582" t="s">
        <v>837</v>
      </c>
      <c r="C1582">
        <v>1429.55</v>
      </c>
      <c r="D1582">
        <v>1439.65</v>
      </c>
      <c r="E1582">
        <v>1400.15</v>
      </c>
      <c r="F1582">
        <v>1424.9</v>
      </c>
      <c r="G1582">
        <v>1420</v>
      </c>
      <c r="H1582">
        <v>1401.6</v>
      </c>
      <c r="I1582">
        <v>260</v>
      </c>
      <c r="J1582">
        <v>369581.6</v>
      </c>
      <c r="K1582" s="3">
        <v>43770</v>
      </c>
      <c r="L1582">
        <v>94</v>
      </c>
      <c r="M1582" t="s">
        <v>3269</v>
      </c>
      <c r="N1582"/>
    </row>
    <row r="1583" spans="1:14">
      <c r="A1583" t="s">
        <v>3270</v>
      </c>
      <c r="B1583" t="s">
        <v>856</v>
      </c>
      <c r="C1583">
        <v>1.4</v>
      </c>
      <c r="D1583">
        <v>1.4</v>
      </c>
      <c r="E1583">
        <v>1.3</v>
      </c>
      <c r="F1583">
        <v>1.35</v>
      </c>
      <c r="G1583">
        <v>1.35</v>
      </c>
      <c r="H1583">
        <v>1.35</v>
      </c>
      <c r="I1583">
        <v>22814</v>
      </c>
      <c r="J1583">
        <v>30824.85</v>
      </c>
      <c r="K1583" s="3">
        <v>43770</v>
      </c>
      <c r="L1583">
        <v>74</v>
      </c>
      <c r="M1583" t="s">
        <v>3271</v>
      </c>
      <c r="N1583"/>
    </row>
    <row r="1584" spans="1:14">
      <c r="A1584" t="s">
        <v>3272</v>
      </c>
      <c r="B1584" t="s">
        <v>837</v>
      </c>
      <c r="C1584">
        <v>65.400000000000006</v>
      </c>
      <c r="D1584">
        <v>66</v>
      </c>
      <c r="E1584">
        <v>62.7</v>
      </c>
      <c r="F1584">
        <v>64.25</v>
      </c>
      <c r="G1584">
        <v>64.2</v>
      </c>
      <c r="H1584">
        <v>64.7</v>
      </c>
      <c r="I1584">
        <v>47556</v>
      </c>
      <c r="J1584">
        <v>3090074.45</v>
      </c>
      <c r="K1584" s="3">
        <v>43770</v>
      </c>
      <c r="L1584">
        <v>220</v>
      </c>
      <c r="M1584" t="s">
        <v>3273</v>
      </c>
      <c r="N1584"/>
    </row>
    <row r="1585" spans="1:14">
      <c r="A1585" t="s">
        <v>3274</v>
      </c>
      <c r="B1585" t="s">
        <v>837</v>
      </c>
      <c r="C1585">
        <v>0.45</v>
      </c>
      <c r="D1585">
        <v>0.45</v>
      </c>
      <c r="E1585">
        <v>0.4</v>
      </c>
      <c r="F1585">
        <v>0.4</v>
      </c>
      <c r="G1585">
        <v>0.45</v>
      </c>
      <c r="H1585">
        <v>0.45</v>
      </c>
      <c r="I1585">
        <v>48332</v>
      </c>
      <c r="J1585">
        <v>20457.900000000001</v>
      </c>
      <c r="K1585" s="3">
        <v>43770</v>
      </c>
      <c r="L1585">
        <v>50</v>
      </c>
      <c r="M1585" t="s">
        <v>3275</v>
      </c>
      <c r="N1585"/>
    </row>
    <row r="1586" spans="1:14">
      <c r="A1586" t="s">
        <v>3276</v>
      </c>
      <c r="B1586" t="s">
        <v>837</v>
      </c>
      <c r="C1586">
        <v>2.85</v>
      </c>
      <c r="D1586">
        <v>2.85</v>
      </c>
      <c r="E1586">
        <v>2.65</v>
      </c>
      <c r="F1586">
        <v>2.8</v>
      </c>
      <c r="G1586">
        <v>2.8</v>
      </c>
      <c r="H1586">
        <v>2.75</v>
      </c>
      <c r="I1586">
        <v>519797</v>
      </c>
      <c r="J1586">
        <v>1450356.15</v>
      </c>
      <c r="K1586" s="3">
        <v>43770</v>
      </c>
      <c r="L1586">
        <v>303</v>
      </c>
      <c r="M1586" t="s">
        <v>3277</v>
      </c>
      <c r="N1586"/>
    </row>
    <row r="1587" spans="1:14">
      <c r="A1587" t="s">
        <v>3278</v>
      </c>
      <c r="B1587" t="s">
        <v>856</v>
      </c>
      <c r="C1587">
        <v>3.85</v>
      </c>
      <c r="D1587">
        <v>3.85</v>
      </c>
      <c r="E1587">
        <v>3.6</v>
      </c>
      <c r="F1587">
        <v>3.65</v>
      </c>
      <c r="G1587">
        <v>3.65</v>
      </c>
      <c r="H1587">
        <v>3.7</v>
      </c>
      <c r="I1587">
        <v>108090</v>
      </c>
      <c r="J1587">
        <v>395895.35</v>
      </c>
      <c r="K1587" s="3">
        <v>43770</v>
      </c>
      <c r="L1587">
        <v>107</v>
      </c>
      <c r="M1587" t="s">
        <v>3279</v>
      </c>
      <c r="N1587"/>
    </row>
    <row r="1588" spans="1:14">
      <c r="A1588" t="s">
        <v>3280</v>
      </c>
      <c r="B1588" t="s">
        <v>837</v>
      </c>
      <c r="C1588">
        <v>3.95</v>
      </c>
      <c r="D1588">
        <v>3.95</v>
      </c>
      <c r="E1588">
        <v>3.95</v>
      </c>
      <c r="F1588">
        <v>3.95</v>
      </c>
      <c r="G1588">
        <v>3.95</v>
      </c>
      <c r="H1588">
        <v>3.9</v>
      </c>
      <c r="I1588">
        <v>31666</v>
      </c>
      <c r="J1588">
        <v>125080.7</v>
      </c>
      <c r="K1588" s="3">
        <v>43770</v>
      </c>
      <c r="L1588">
        <v>33</v>
      </c>
      <c r="M1588" t="s">
        <v>3281</v>
      </c>
      <c r="N1588"/>
    </row>
    <row r="1589" spans="1:14">
      <c r="A1589" t="s">
        <v>3282</v>
      </c>
      <c r="B1589" t="s">
        <v>837</v>
      </c>
      <c r="C1589">
        <v>10.3</v>
      </c>
      <c r="D1589">
        <v>10.55</v>
      </c>
      <c r="E1589">
        <v>10.050000000000001</v>
      </c>
      <c r="F1589">
        <v>10.3</v>
      </c>
      <c r="G1589">
        <v>10.3</v>
      </c>
      <c r="H1589">
        <v>10.050000000000001</v>
      </c>
      <c r="I1589">
        <v>203383</v>
      </c>
      <c r="J1589">
        <v>2114333.4500000002</v>
      </c>
      <c r="K1589" s="3">
        <v>43770</v>
      </c>
      <c r="L1589">
        <v>262</v>
      </c>
      <c r="M1589" t="s">
        <v>3283</v>
      </c>
      <c r="N1589"/>
    </row>
    <row r="1590" spans="1:14">
      <c r="A1590" t="s">
        <v>3664</v>
      </c>
      <c r="B1590" t="s">
        <v>856</v>
      </c>
      <c r="C1590">
        <v>5.5</v>
      </c>
      <c r="D1590">
        <v>5.7</v>
      </c>
      <c r="E1590">
        <v>5.5</v>
      </c>
      <c r="F1590">
        <v>5.7</v>
      </c>
      <c r="G1590">
        <v>5.7</v>
      </c>
      <c r="H1590">
        <v>5.65</v>
      </c>
      <c r="I1590">
        <v>300</v>
      </c>
      <c r="J1590">
        <v>1670</v>
      </c>
      <c r="K1590" s="3">
        <v>43770</v>
      </c>
      <c r="L1590">
        <v>2</v>
      </c>
      <c r="M1590" t="s">
        <v>3665</v>
      </c>
      <c r="N1590"/>
    </row>
    <row r="1591" spans="1:14">
      <c r="A1591" t="s">
        <v>3284</v>
      </c>
      <c r="B1591" t="s">
        <v>837</v>
      </c>
      <c r="C1591">
        <v>121.65</v>
      </c>
      <c r="D1591">
        <v>121.65</v>
      </c>
      <c r="E1591">
        <v>112.15</v>
      </c>
      <c r="F1591">
        <v>116.45</v>
      </c>
      <c r="G1591">
        <v>116.75</v>
      </c>
      <c r="H1591">
        <v>117.2</v>
      </c>
      <c r="I1591">
        <v>12689</v>
      </c>
      <c r="J1591">
        <v>1471539.95</v>
      </c>
      <c r="K1591" s="3">
        <v>43770</v>
      </c>
      <c r="L1591">
        <v>353</v>
      </c>
      <c r="M1591" t="s">
        <v>3285</v>
      </c>
      <c r="N1591"/>
    </row>
    <row r="1592" spans="1:14">
      <c r="A1592" t="s">
        <v>578</v>
      </c>
      <c r="B1592" t="s">
        <v>837</v>
      </c>
      <c r="C1592">
        <v>2170</v>
      </c>
      <c r="D1592">
        <v>2189.0500000000002</v>
      </c>
      <c r="E1592">
        <v>2157.0500000000002</v>
      </c>
      <c r="F1592">
        <v>2168.1999999999998</v>
      </c>
      <c r="G1592">
        <v>2166.5</v>
      </c>
      <c r="H1592">
        <v>2167.35</v>
      </c>
      <c r="I1592">
        <v>9738</v>
      </c>
      <c r="J1592">
        <v>21168944.800000001</v>
      </c>
      <c r="K1592" s="3">
        <v>43770</v>
      </c>
      <c r="L1592">
        <v>1862</v>
      </c>
      <c r="M1592" t="s">
        <v>3286</v>
      </c>
      <c r="N1592"/>
    </row>
    <row r="1593" spans="1:14">
      <c r="A1593" t="s">
        <v>3287</v>
      </c>
      <c r="B1593" t="s">
        <v>837</v>
      </c>
      <c r="C1593">
        <v>900</v>
      </c>
      <c r="D1593">
        <v>923.85</v>
      </c>
      <c r="E1593">
        <v>893</v>
      </c>
      <c r="F1593">
        <v>898.3</v>
      </c>
      <c r="G1593">
        <v>905</v>
      </c>
      <c r="H1593">
        <v>908.45</v>
      </c>
      <c r="I1593">
        <v>4341</v>
      </c>
      <c r="J1593">
        <v>3944264.1</v>
      </c>
      <c r="K1593" s="3">
        <v>43770</v>
      </c>
      <c r="L1593">
        <v>584</v>
      </c>
      <c r="M1593" t="s">
        <v>3288</v>
      </c>
      <c r="N1593"/>
    </row>
    <row r="1594" spans="1:14">
      <c r="A1594" t="s">
        <v>3289</v>
      </c>
      <c r="B1594" t="s">
        <v>837</v>
      </c>
      <c r="C1594">
        <v>64.95</v>
      </c>
      <c r="D1594">
        <v>66.400000000000006</v>
      </c>
      <c r="E1594">
        <v>63.4</v>
      </c>
      <c r="F1594">
        <v>65.900000000000006</v>
      </c>
      <c r="G1594">
        <v>66.349999999999994</v>
      </c>
      <c r="H1594">
        <v>64.8</v>
      </c>
      <c r="I1594">
        <v>11666</v>
      </c>
      <c r="J1594">
        <v>759815.7</v>
      </c>
      <c r="K1594" s="3">
        <v>43770</v>
      </c>
      <c r="L1594">
        <v>362</v>
      </c>
      <c r="M1594" t="s">
        <v>3290</v>
      </c>
      <c r="N1594"/>
    </row>
    <row r="1595" spans="1:14">
      <c r="A1595" t="s">
        <v>3291</v>
      </c>
      <c r="B1595" t="s">
        <v>837</v>
      </c>
      <c r="C1595">
        <v>7</v>
      </c>
      <c r="D1595">
        <v>7.1</v>
      </c>
      <c r="E1595">
        <v>6.75</v>
      </c>
      <c r="F1595">
        <v>6.9</v>
      </c>
      <c r="G1595">
        <v>6.9</v>
      </c>
      <c r="H1595">
        <v>7.05</v>
      </c>
      <c r="I1595">
        <v>111850</v>
      </c>
      <c r="J1595">
        <v>773070.1</v>
      </c>
      <c r="K1595" s="3">
        <v>43770</v>
      </c>
      <c r="L1595">
        <v>317</v>
      </c>
      <c r="M1595" t="s">
        <v>3292</v>
      </c>
      <c r="N1595"/>
    </row>
    <row r="1596" spans="1:14">
      <c r="A1596" t="s">
        <v>569</v>
      </c>
      <c r="B1596" t="s">
        <v>837</v>
      </c>
      <c r="C1596">
        <v>473.95</v>
      </c>
      <c r="D1596">
        <v>480</v>
      </c>
      <c r="E1596">
        <v>472.15</v>
      </c>
      <c r="F1596">
        <v>475</v>
      </c>
      <c r="G1596">
        <v>475</v>
      </c>
      <c r="H1596">
        <v>472.15</v>
      </c>
      <c r="I1596">
        <v>105950</v>
      </c>
      <c r="J1596">
        <v>50395967.75</v>
      </c>
      <c r="K1596" s="3">
        <v>43770</v>
      </c>
      <c r="L1596">
        <v>3701</v>
      </c>
      <c r="M1596" t="s">
        <v>3293</v>
      </c>
      <c r="N1596"/>
    </row>
    <row r="1597" spans="1:14">
      <c r="A1597" t="s">
        <v>3294</v>
      </c>
      <c r="B1597" t="s">
        <v>837</v>
      </c>
      <c r="C1597">
        <v>28.3</v>
      </c>
      <c r="D1597">
        <v>29.05</v>
      </c>
      <c r="E1597">
        <v>27.5</v>
      </c>
      <c r="F1597">
        <v>27.75</v>
      </c>
      <c r="G1597">
        <v>27.65</v>
      </c>
      <c r="H1597">
        <v>27.65</v>
      </c>
      <c r="I1597">
        <v>93911</v>
      </c>
      <c r="J1597">
        <v>2624312.1</v>
      </c>
      <c r="K1597" s="3">
        <v>43770</v>
      </c>
      <c r="L1597">
        <v>237</v>
      </c>
      <c r="M1597" t="s">
        <v>3295</v>
      </c>
      <c r="N1597"/>
    </row>
    <row r="1598" spans="1:14">
      <c r="A1598" t="s">
        <v>3296</v>
      </c>
      <c r="B1598" t="s">
        <v>837</v>
      </c>
      <c r="C1598">
        <v>311</v>
      </c>
      <c r="D1598">
        <v>311</v>
      </c>
      <c r="E1598">
        <v>281.10000000000002</v>
      </c>
      <c r="F1598">
        <v>288.2</v>
      </c>
      <c r="G1598">
        <v>288</v>
      </c>
      <c r="H1598">
        <v>303.85000000000002</v>
      </c>
      <c r="I1598">
        <v>78607</v>
      </c>
      <c r="J1598">
        <v>23031316.149999999</v>
      </c>
      <c r="K1598" s="3">
        <v>43770</v>
      </c>
      <c r="L1598">
        <v>3410</v>
      </c>
      <c r="M1598" t="s">
        <v>3297</v>
      </c>
      <c r="N1598"/>
    </row>
    <row r="1599" spans="1:14" hidden="1">
      <c r="A1599" t="s">
        <v>3298</v>
      </c>
      <c r="B1599" t="s">
        <v>837</v>
      </c>
      <c r="C1599">
        <v>5.75</v>
      </c>
      <c r="D1599">
        <v>6.25</v>
      </c>
      <c r="E1599">
        <v>5.7</v>
      </c>
      <c r="F1599">
        <v>6.1</v>
      </c>
      <c r="G1599">
        <v>6.2</v>
      </c>
      <c r="H1599">
        <v>5.7</v>
      </c>
      <c r="I1599">
        <v>125379</v>
      </c>
      <c r="J1599">
        <v>764523.6</v>
      </c>
      <c r="K1599" s="3">
        <v>43770</v>
      </c>
      <c r="L1599">
        <v>274</v>
      </c>
      <c r="M1599" t="s">
        <v>3299</v>
      </c>
      <c r="N1599"/>
    </row>
    <row r="1600" spans="1:14" hidden="1">
      <c r="A1600" t="s">
        <v>3300</v>
      </c>
      <c r="B1600" t="s">
        <v>856</v>
      </c>
      <c r="C1600">
        <v>0.05</v>
      </c>
      <c r="D1600">
        <v>0.1</v>
      </c>
      <c r="E1600">
        <v>0.05</v>
      </c>
      <c r="F1600">
        <v>0.05</v>
      </c>
      <c r="G1600">
        <v>0.1</v>
      </c>
      <c r="H1600">
        <v>0.05</v>
      </c>
      <c r="I1600">
        <v>1861157</v>
      </c>
      <c r="J1600">
        <v>108702.15</v>
      </c>
      <c r="K1600" s="3">
        <v>43770</v>
      </c>
      <c r="L1600">
        <v>224</v>
      </c>
      <c r="M1600" t="s">
        <v>3301</v>
      </c>
      <c r="N1600"/>
    </row>
    <row r="1601" spans="1:14">
      <c r="A1601" t="s">
        <v>3443</v>
      </c>
      <c r="B1601" t="s">
        <v>856</v>
      </c>
      <c r="C1601">
        <v>340</v>
      </c>
      <c r="D1601">
        <v>340</v>
      </c>
      <c r="E1601">
        <v>329</v>
      </c>
      <c r="F1601">
        <v>329</v>
      </c>
      <c r="G1601">
        <v>329</v>
      </c>
      <c r="H1601">
        <v>338</v>
      </c>
      <c r="I1601">
        <v>88310</v>
      </c>
      <c r="J1601">
        <v>30024875</v>
      </c>
      <c r="K1601" s="3">
        <v>43770</v>
      </c>
      <c r="L1601">
        <v>6</v>
      </c>
      <c r="M1601" t="s">
        <v>3444</v>
      </c>
      <c r="N1601"/>
    </row>
    <row r="1602" spans="1:14" hidden="1">
      <c r="A1602" t="s">
        <v>3302</v>
      </c>
      <c r="B1602" t="s">
        <v>837</v>
      </c>
      <c r="C1602">
        <v>139.94999999999999</v>
      </c>
      <c r="D1602">
        <v>139.94999999999999</v>
      </c>
      <c r="E1602">
        <v>134</v>
      </c>
      <c r="F1602">
        <v>135.5</v>
      </c>
      <c r="G1602">
        <v>135</v>
      </c>
      <c r="H1602">
        <v>137.94999999999999</v>
      </c>
      <c r="I1602">
        <v>3399</v>
      </c>
      <c r="J1602">
        <v>462665.35</v>
      </c>
      <c r="K1602" s="3">
        <v>43770</v>
      </c>
      <c r="L1602">
        <v>142</v>
      </c>
      <c r="M1602" t="s">
        <v>3303</v>
      </c>
      <c r="N1602"/>
    </row>
    <row r="1603" spans="1:14" hidden="1">
      <c r="A1603" t="s">
        <v>3479</v>
      </c>
      <c r="B1603" t="s">
        <v>837</v>
      </c>
      <c r="C1603">
        <v>63</v>
      </c>
      <c r="D1603">
        <v>64.95</v>
      </c>
      <c r="E1603">
        <v>61.35</v>
      </c>
      <c r="F1603">
        <v>63.95</v>
      </c>
      <c r="G1603">
        <v>64.95</v>
      </c>
      <c r="H1603">
        <v>62.75</v>
      </c>
      <c r="I1603">
        <v>42048</v>
      </c>
      <c r="J1603">
        <v>2667748.2000000002</v>
      </c>
      <c r="K1603" s="3">
        <v>43770</v>
      </c>
      <c r="L1603">
        <v>226</v>
      </c>
      <c r="M1603" t="s">
        <v>3482</v>
      </c>
      <c r="N1603"/>
    </row>
    <row r="1604" spans="1:14" hidden="1">
      <c r="A1604" t="s">
        <v>3304</v>
      </c>
      <c r="B1604" t="s">
        <v>837</v>
      </c>
      <c r="C1604">
        <v>0.2</v>
      </c>
      <c r="D1604">
        <v>0.2</v>
      </c>
      <c r="E1604">
        <v>0.15</v>
      </c>
      <c r="F1604">
        <v>0.2</v>
      </c>
      <c r="G1604">
        <v>0.2</v>
      </c>
      <c r="H1604">
        <v>0.15</v>
      </c>
      <c r="I1604">
        <v>45761</v>
      </c>
      <c r="J1604">
        <v>8794.7000000000007</v>
      </c>
      <c r="K1604" s="3">
        <v>43770</v>
      </c>
      <c r="L1604">
        <v>22</v>
      </c>
      <c r="M1604" t="s">
        <v>3305</v>
      </c>
      <c r="N1604"/>
    </row>
    <row r="1605" spans="1:14" hidden="1">
      <c r="A1605" t="s">
        <v>3306</v>
      </c>
      <c r="B1605" t="s">
        <v>837</v>
      </c>
      <c r="C1605">
        <v>15</v>
      </c>
      <c r="D1605">
        <v>15.4</v>
      </c>
      <c r="E1605">
        <v>14.8</v>
      </c>
      <c r="F1605">
        <v>14.95</v>
      </c>
      <c r="G1605">
        <v>15.1</v>
      </c>
      <c r="H1605">
        <v>14.85</v>
      </c>
      <c r="I1605">
        <v>59956</v>
      </c>
      <c r="J1605">
        <v>895771.55</v>
      </c>
      <c r="K1605" s="3">
        <v>43770</v>
      </c>
      <c r="L1605">
        <v>461</v>
      </c>
      <c r="M1605" t="s">
        <v>3307</v>
      </c>
      <c r="N1605"/>
    </row>
    <row r="1606" spans="1:14">
      <c r="A1606" t="s">
        <v>3308</v>
      </c>
      <c r="B1606" t="s">
        <v>837</v>
      </c>
      <c r="C1606">
        <v>53.95</v>
      </c>
      <c r="D1606">
        <v>56</v>
      </c>
      <c r="E1606">
        <v>53.95</v>
      </c>
      <c r="F1606">
        <v>55.15</v>
      </c>
      <c r="G1606">
        <v>55.45</v>
      </c>
      <c r="H1606">
        <v>54.45</v>
      </c>
      <c r="I1606">
        <v>30806</v>
      </c>
      <c r="J1606">
        <v>1706270.1</v>
      </c>
      <c r="K1606" s="3">
        <v>43770</v>
      </c>
      <c r="L1606">
        <v>241</v>
      </c>
      <c r="M1606" t="s">
        <v>3309</v>
      </c>
      <c r="N1606"/>
    </row>
    <row r="1607" spans="1:14">
      <c r="A1607" t="s">
        <v>568</v>
      </c>
      <c r="B1607" t="s">
        <v>837</v>
      </c>
      <c r="C1607">
        <v>2007.9</v>
      </c>
      <c r="D1607">
        <v>2007.9</v>
      </c>
      <c r="E1607">
        <v>1980</v>
      </c>
      <c r="F1607">
        <v>1997.75</v>
      </c>
      <c r="G1607">
        <v>1999</v>
      </c>
      <c r="H1607">
        <v>1974.25</v>
      </c>
      <c r="I1607">
        <v>17648</v>
      </c>
      <c r="J1607">
        <v>35260942.549999997</v>
      </c>
      <c r="K1607" s="3">
        <v>43770</v>
      </c>
      <c r="L1607">
        <v>2163</v>
      </c>
      <c r="M1607" t="s">
        <v>3310</v>
      </c>
      <c r="N1607"/>
    </row>
    <row r="1608" spans="1:14">
      <c r="A1608" t="s">
        <v>3311</v>
      </c>
      <c r="B1608" t="s">
        <v>837</v>
      </c>
      <c r="C1608">
        <v>1138.05</v>
      </c>
      <c r="D1608">
        <v>1139.9000000000001</v>
      </c>
      <c r="E1608">
        <v>1090.1500000000001</v>
      </c>
      <c r="F1608">
        <v>1101.8499999999999</v>
      </c>
      <c r="G1608">
        <v>1098</v>
      </c>
      <c r="H1608">
        <v>1144.55</v>
      </c>
      <c r="I1608">
        <v>9895</v>
      </c>
      <c r="J1608">
        <v>11013136.5</v>
      </c>
      <c r="K1608" s="3">
        <v>43770</v>
      </c>
      <c r="L1608">
        <v>1563</v>
      </c>
      <c r="M1608" t="s">
        <v>3312</v>
      </c>
      <c r="N1608"/>
    </row>
    <row r="1609" spans="1:14" hidden="1">
      <c r="A1609" t="s">
        <v>201</v>
      </c>
      <c r="B1609" t="s">
        <v>837</v>
      </c>
      <c r="C1609">
        <v>709</v>
      </c>
      <c r="D1609">
        <v>709.65</v>
      </c>
      <c r="E1609">
        <v>694</v>
      </c>
      <c r="F1609">
        <v>695.7</v>
      </c>
      <c r="G1609">
        <v>696</v>
      </c>
      <c r="H1609">
        <v>708.5</v>
      </c>
      <c r="I1609">
        <v>683006</v>
      </c>
      <c r="J1609">
        <v>478051833.69999999</v>
      </c>
      <c r="K1609" s="3">
        <v>43770</v>
      </c>
      <c r="L1609">
        <v>14243</v>
      </c>
      <c r="M1609" t="s">
        <v>3313</v>
      </c>
      <c r="N1609"/>
    </row>
    <row r="1610" spans="1:14">
      <c r="A1610" t="s">
        <v>570</v>
      </c>
      <c r="B1610" t="s">
        <v>837</v>
      </c>
      <c r="C1610">
        <v>268.95</v>
      </c>
      <c r="D1610">
        <v>270.8</v>
      </c>
      <c r="E1610">
        <v>266.55</v>
      </c>
      <c r="F1610">
        <v>267.85000000000002</v>
      </c>
      <c r="G1610">
        <v>267.5</v>
      </c>
      <c r="H1610">
        <v>266.45</v>
      </c>
      <c r="I1610">
        <v>17553</v>
      </c>
      <c r="J1610">
        <v>4712783.4000000004</v>
      </c>
      <c r="K1610" s="3">
        <v>43770</v>
      </c>
      <c r="L1610">
        <v>733</v>
      </c>
      <c r="M1610" t="s">
        <v>3314</v>
      </c>
      <c r="N1610"/>
    </row>
    <row r="1611" spans="1:14" hidden="1">
      <c r="A1611" t="s">
        <v>3315</v>
      </c>
      <c r="B1611" t="s">
        <v>837</v>
      </c>
      <c r="C1611">
        <v>64</v>
      </c>
      <c r="D1611">
        <v>73.45</v>
      </c>
      <c r="E1611">
        <v>64</v>
      </c>
      <c r="F1611">
        <v>71.45</v>
      </c>
      <c r="G1611">
        <v>70</v>
      </c>
      <c r="H1611">
        <v>65.3</v>
      </c>
      <c r="I1611">
        <v>16240</v>
      </c>
      <c r="J1611">
        <v>1135648.3</v>
      </c>
      <c r="K1611" s="3">
        <v>43770</v>
      </c>
      <c r="L1611">
        <v>442</v>
      </c>
      <c r="M1611" t="s">
        <v>3316</v>
      </c>
      <c r="N1611"/>
    </row>
    <row r="1612" spans="1:14" hidden="1">
      <c r="A1612" t="s">
        <v>571</v>
      </c>
      <c r="B1612" t="s">
        <v>837</v>
      </c>
      <c r="C1612">
        <v>3840.05</v>
      </c>
      <c r="D1612">
        <v>3945</v>
      </c>
      <c r="E1612">
        <v>3779.95</v>
      </c>
      <c r="F1612">
        <v>3900.8</v>
      </c>
      <c r="G1612">
        <v>3943.95</v>
      </c>
      <c r="H1612">
        <v>3856.75</v>
      </c>
      <c r="I1612">
        <v>76073</v>
      </c>
      <c r="J1612">
        <v>290053123.89999998</v>
      </c>
      <c r="K1612" s="3">
        <v>43770</v>
      </c>
      <c r="L1612">
        <v>1029</v>
      </c>
      <c r="M1612" t="s">
        <v>3317</v>
      </c>
      <c r="N1612"/>
    </row>
    <row r="1613" spans="1:14" hidden="1">
      <c r="A1613" t="s">
        <v>3318</v>
      </c>
      <c r="B1613" t="s">
        <v>837</v>
      </c>
      <c r="C1613">
        <v>1319.8</v>
      </c>
      <c r="D1613">
        <v>1350</v>
      </c>
      <c r="E1613">
        <v>1295.05</v>
      </c>
      <c r="F1613">
        <v>1314.25</v>
      </c>
      <c r="G1613">
        <v>1305.5</v>
      </c>
      <c r="H1613">
        <v>1316.65</v>
      </c>
      <c r="I1613">
        <v>2170</v>
      </c>
      <c r="J1613">
        <v>2846663.4</v>
      </c>
      <c r="K1613" s="3">
        <v>43770</v>
      </c>
      <c r="L1613">
        <v>352</v>
      </c>
      <c r="M1613" t="s">
        <v>3319</v>
      </c>
      <c r="N1613"/>
    </row>
    <row r="1614" spans="1:14" hidden="1">
      <c r="A1614" t="s">
        <v>575</v>
      </c>
      <c r="B1614" t="s">
        <v>837</v>
      </c>
      <c r="C1614">
        <v>906</v>
      </c>
      <c r="D1614">
        <v>906</v>
      </c>
      <c r="E1614">
        <v>897.2</v>
      </c>
      <c r="F1614">
        <v>898.7</v>
      </c>
      <c r="G1614">
        <v>897.25</v>
      </c>
      <c r="H1614">
        <v>903.75</v>
      </c>
      <c r="I1614">
        <v>5145</v>
      </c>
      <c r="J1614">
        <v>4636613.8499999996</v>
      </c>
      <c r="K1614" s="3">
        <v>43770</v>
      </c>
      <c r="L1614">
        <v>1525</v>
      </c>
      <c r="M1614" t="s">
        <v>3320</v>
      </c>
      <c r="N1614"/>
    </row>
    <row r="1615" spans="1:14" hidden="1">
      <c r="A1615" t="s">
        <v>572</v>
      </c>
      <c r="B1615" t="s">
        <v>837</v>
      </c>
      <c r="C1615">
        <v>197.05</v>
      </c>
      <c r="D1615">
        <v>201.6</v>
      </c>
      <c r="E1615">
        <v>194.55</v>
      </c>
      <c r="F1615">
        <v>196.05</v>
      </c>
      <c r="G1615">
        <v>195.9</v>
      </c>
      <c r="H1615">
        <v>197.05</v>
      </c>
      <c r="I1615">
        <v>64282</v>
      </c>
      <c r="J1615">
        <v>12755734.1</v>
      </c>
      <c r="K1615" s="3">
        <v>43770</v>
      </c>
      <c r="L1615">
        <v>3076</v>
      </c>
      <c r="M1615" t="s">
        <v>3321</v>
      </c>
      <c r="N1615"/>
    </row>
    <row r="1616" spans="1:14" hidden="1">
      <c r="A1616" t="s">
        <v>579</v>
      </c>
      <c r="B1616" t="s">
        <v>837</v>
      </c>
      <c r="C1616">
        <v>6239.3</v>
      </c>
      <c r="D1616">
        <v>6299</v>
      </c>
      <c r="E1616">
        <v>6200.3</v>
      </c>
      <c r="F1616">
        <v>6220.55</v>
      </c>
      <c r="G1616">
        <v>6220</v>
      </c>
      <c r="H1616">
        <v>6205.45</v>
      </c>
      <c r="I1616">
        <v>6249</v>
      </c>
      <c r="J1616">
        <v>39018545.100000001</v>
      </c>
      <c r="K1616" s="3">
        <v>43770</v>
      </c>
      <c r="L1616">
        <v>770</v>
      </c>
      <c r="M1616" t="s">
        <v>3322</v>
      </c>
      <c r="N1616"/>
    </row>
    <row r="1617" spans="1:14" hidden="1">
      <c r="A1617" t="s">
        <v>3323</v>
      </c>
      <c r="B1617" t="s">
        <v>837</v>
      </c>
      <c r="C1617">
        <v>66.5</v>
      </c>
      <c r="D1617">
        <v>69.150000000000006</v>
      </c>
      <c r="E1617">
        <v>64.5</v>
      </c>
      <c r="F1617">
        <v>67.400000000000006</v>
      </c>
      <c r="G1617">
        <v>67.5</v>
      </c>
      <c r="H1617">
        <v>66.099999999999994</v>
      </c>
      <c r="I1617">
        <v>525319</v>
      </c>
      <c r="J1617">
        <v>35424977.200000003</v>
      </c>
      <c r="K1617" s="3">
        <v>43770</v>
      </c>
      <c r="L1617">
        <v>5131</v>
      </c>
      <c r="M1617" t="s">
        <v>3324</v>
      </c>
      <c r="N1617"/>
    </row>
    <row r="1618" spans="1:14" hidden="1">
      <c r="A1618" t="s">
        <v>3325</v>
      </c>
      <c r="B1618" t="s">
        <v>856</v>
      </c>
      <c r="C1618">
        <v>12.75</v>
      </c>
      <c r="D1618">
        <v>12.75</v>
      </c>
      <c r="E1618">
        <v>11.75</v>
      </c>
      <c r="F1618">
        <v>12.75</v>
      </c>
      <c r="G1618">
        <v>12.75</v>
      </c>
      <c r="H1618">
        <v>12.15</v>
      </c>
      <c r="I1618">
        <v>2341</v>
      </c>
      <c r="J1618">
        <v>28828.65</v>
      </c>
      <c r="K1618" s="3">
        <v>43770</v>
      </c>
      <c r="L1618">
        <v>13</v>
      </c>
      <c r="M1618" t="s">
        <v>3326</v>
      </c>
      <c r="N1618"/>
    </row>
    <row r="1619" spans="1:14" hidden="1">
      <c r="A1619" t="s">
        <v>3327</v>
      </c>
      <c r="B1619" t="s">
        <v>837</v>
      </c>
      <c r="C1619">
        <v>108.3</v>
      </c>
      <c r="D1619">
        <v>109.05</v>
      </c>
      <c r="E1619">
        <v>106.3</v>
      </c>
      <c r="F1619">
        <v>107.2</v>
      </c>
      <c r="G1619">
        <v>106.7</v>
      </c>
      <c r="H1619">
        <v>107.55</v>
      </c>
      <c r="I1619">
        <v>34211</v>
      </c>
      <c r="J1619">
        <v>3679926</v>
      </c>
      <c r="K1619" s="3">
        <v>43770</v>
      </c>
      <c r="L1619">
        <v>762</v>
      </c>
      <c r="M1619" t="s">
        <v>3328</v>
      </c>
      <c r="N1619"/>
    </row>
    <row r="1620" spans="1:14" hidden="1">
      <c r="A1620" t="s">
        <v>3329</v>
      </c>
      <c r="B1620" t="s">
        <v>837</v>
      </c>
      <c r="C1620">
        <v>24.5</v>
      </c>
      <c r="D1620">
        <v>25.6</v>
      </c>
      <c r="E1620">
        <v>24.5</v>
      </c>
      <c r="F1620">
        <v>25.6</v>
      </c>
      <c r="G1620">
        <v>25.6</v>
      </c>
      <c r="H1620">
        <v>23.3</v>
      </c>
      <c r="I1620">
        <v>145779</v>
      </c>
      <c r="J1620">
        <v>3701146.65</v>
      </c>
      <c r="K1620" s="3">
        <v>43770</v>
      </c>
      <c r="L1620">
        <v>499</v>
      </c>
      <c r="M1620" t="s">
        <v>3330</v>
      </c>
      <c r="N1620"/>
    </row>
    <row r="1621" spans="1:14" hidden="1">
      <c r="A1621" t="s">
        <v>3331</v>
      </c>
      <c r="B1621" t="s">
        <v>837</v>
      </c>
      <c r="C1621">
        <v>270.14999999999998</v>
      </c>
      <c r="D1621">
        <v>290.85000000000002</v>
      </c>
      <c r="E1621">
        <v>269.10000000000002</v>
      </c>
      <c r="F1621">
        <v>273.8</v>
      </c>
      <c r="G1621">
        <v>272.35000000000002</v>
      </c>
      <c r="H1621">
        <v>270.14999999999998</v>
      </c>
      <c r="I1621">
        <v>551</v>
      </c>
      <c r="J1621">
        <v>152967.04999999999</v>
      </c>
      <c r="K1621" s="3">
        <v>43770</v>
      </c>
      <c r="L1621">
        <v>76</v>
      </c>
      <c r="M1621" t="s">
        <v>3332</v>
      </c>
      <c r="N1621"/>
    </row>
    <row r="1622" spans="1:14" hidden="1">
      <c r="A1622" t="s">
        <v>3333</v>
      </c>
      <c r="B1622" t="s">
        <v>837</v>
      </c>
      <c r="C1622">
        <v>23.7</v>
      </c>
      <c r="D1622">
        <v>23.7</v>
      </c>
      <c r="E1622">
        <v>22.65</v>
      </c>
      <c r="F1622">
        <v>22.7</v>
      </c>
      <c r="G1622">
        <v>22.65</v>
      </c>
      <c r="H1622">
        <v>22.65</v>
      </c>
      <c r="I1622">
        <v>23</v>
      </c>
      <c r="J1622">
        <v>543.15</v>
      </c>
      <c r="K1622" s="3">
        <v>43770</v>
      </c>
      <c r="L1622">
        <v>3</v>
      </c>
      <c r="M1622" t="s">
        <v>3334</v>
      </c>
      <c r="N1622"/>
    </row>
    <row r="1623" spans="1:14" hidden="1">
      <c r="A1623" t="s">
        <v>580</v>
      </c>
      <c r="B1623" t="s">
        <v>837</v>
      </c>
      <c r="C1623">
        <v>148.44999999999999</v>
      </c>
      <c r="D1623">
        <v>150</v>
      </c>
      <c r="E1623">
        <v>145.19999999999999</v>
      </c>
      <c r="F1623">
        <v>146</v>
      </c>
      <c r="G1623">
        <v>145.4</v>
      </c>
      <c r="H1623">
        <v>147.75</v>
      </c>
      <c r="I1623">
        <v>326991</v>
      </c>
      <c r="J1623">
        <v>48398635.350000001</v>
      </c>
      <c r="K1623" s="3">
        <v>43770</v>
      </c>
      <c r="L1623">
        <v>3948</v>
      </c>
      <c r="M1623" t="s">
        <v>3335</v>
      </c>
      <c r="N1623"/>
    </row>
    <row r="1624" spans="1:14">
      <c r="A1624" t="s">
        <v>3336</v>
      </c>
      <c r="B1624" t="s">
        <v>837</v>
      </c>
      <c r="C1624">
        <v>87</v>
      </c>
      <c r="D1624">
        <v>89.9</v>
      </c>
      <c r="E1624">
        <v>86.15</v>
      </c>
      <c r="F1624">
        <v>88.65</v>
      </c>
      <c r="G1624">
        <v>88.5</v>
      </c>
      <c r="H1624">
        <v>86.15</v>
      </c>
      <c r="I1624">
        <v>121143</v>
      </c>
      <c r="J1624">
        <v>10676047</v>
      </c>
      <c r="K1624" s="3">
        <v>43770</v>
      </c>
      <c r="L1624">
        <v>1393</v>
      </c>
      <c r="M1624" t="s">
        <v>3337</v>
      </c>
      <c r="N1624"/>
    </row>
    <row r="1625" spans="1:14">
      <c r="A1625" t="s">
        <v>3338</v>
      </c>
      <c r="B1625" t="s">
        <v>837</v>
      </c>
      <c r="C1625">
        <v>260</v>
      </c>
      <c r="D1625">
        <v>260</v>
      </c>
      <c r="E1625">
        <v>247.3</v>
      </c>
      <c r="F1625">
        <v>250.25</v>
      </c>
      <c r="G1625">
        <v>250</v>
      </c>
      <c r="H1625">
        <v>256.35000000000002</v>
      </c>
      <c r="I1625">
        <v>2602</v>
      </c>
      <c r="J1625">
        <v>656317.1</v>
      </c>
      <c r="K1625" s="3">
        <v>43770</v>
      </c>
      <c r="L1625">
        <v>114</v>
      </c>
      <c r="M1625" t="s">
        <v>3339</v>
      </c>
      <c r="N1625"/>
    </row>
    <row r="1626" spans="1:14" hidden="1">
      <c r="A1626" t="s">
        <v>581</v>
      </c>
      <c r="B1626" t="s">
        <v>837</v>
      </c>
      <c r="C1626">
        <v>56.6</v>
      </c>
      <c r="D1626">
        <v>56.75</v>
      </c>
      <c r="E1626">
        <v>55.5</v>
      </c>
      <c r="F1626">
        <v>55.6</v>
      </c>
      <c r="G1626">
        <v>55.95</v>
      </c>
      <c r="H1626">
        <v>55.85</v>
      </c>
      <c r="I1626">
        <v>499487</v>
      </c>
      <c r="J1626">
        <v>28112021.75</v>
      </c>
      <c r="K1626" s="3">
        <v>43770</v>
      </c>
      <c r="L1626">
        <v>6303</v>
      </c>
      <c r="M1626" t="s">
        <v>3340</v>
      </c>
      <c r="N1626"/>
    </row>
    <row r="1627" spans="1:14">
      <c r="A1627" t="s">
        <v>3341</v>
      </c>
      <c r="B1627" t="s">
        <v>837</v>
      </c>
      <c r="C1627">
        <v>3125</v>
      </c>
      <c r="D1627">
        <v>3283</v>
      </c>
      <c r="E1627">
        <v>3100</v>
      </c>
      <c r="F1627">
        <v>3166.6</v>
      </c>
      <c r="G1627">
        <v>3210</v>
      </c>
      <c r="H1627">
        <v>3124.05</v>
      </c>
      <c r="I1627">
        <v>750</v>
      </c>
      <c r="J1627">
        <v>2402292.5</v>
      </c>
      <c r="K1627" s="3">
        <v>43770</v>
      </c>
      <c r="L1627">
        <v>303</v>
      </c>
      <c r="M1627" t="s">
        <v>3342</v>
      </c>
      <c r="N1627"/>
    </row>
    <row r="1628" spans="1:14">
      <c r="A1628" t="s">
        <v>3343</v>
      </c>
      <c r="B1628" t="s">
        <v>837</v>
      </c>
      <c r="C1628">
        <v>352.9</v>
      </c>
      <c r="D1628">
        <v>357.15</v>
      </c>
      <c r="E1628">
        <v>347.05</v>
      </c>
      <c r="F1628">
        <v>348.8</v>
      </c>
      <c r="G1628">
        <v>347.5</v>
      </c>
      <c r="H1628">
        <v>350.7</v>
      </c>
      <c r="I1628">
        <v>11039</v>
      </c>
      <c r="J1628">
        <v>3901654.7</v>
      </c>
      <c r="K1628" s="3">
        <v>43770</v>
      </c>
      <c r="L1628">
        <v>886</v>
      </c>
      <c r="M1628" t="s">
        <v>3344</v>
      </c>
      <c r="N1628"/>
    </row>
    <row r="1629" spans="1:14">
      <c r="A1629" t="s">
        <v>3345</v>
      </c>
      <c r="B1629" t="s">
        <v>837</v>
      </c>
      <c r="C1629">
        <v>648</v>
      </c>
      <c r="D1629">
        <v>666</v>
      </c>
      <c r="E1629">
        <v>644.35</v>
      </c>
      <c r="F1629">
        <v>657.3</v>
      </c>
      <c r="G1629">
        <v>653.5</v>
      </c>
      <c r="H1629">
        <v>645</v>
      </c>
      <c r="I1629">
        <v>2026</v>
      </c>
      <c r="J1629">
        <v>1325572.05</v>
      </c>
      <c r="K1629" s="3">
        <v>43770</v>
      </c>
      <c r="L1629">
        <v>316</v>
      </c>
      <c r="M1629" t="s">
        <v>3346</v>
      </c>
      <c r="N1629"/>
    </row>
    <row r="1630" spans="1:14">
      <c r="A1630" t="s">
        <v>582</v>
      </c>
      <c r="B1630" t="s">
        <v>837</v>
      </c>
      <c r="C1630">
        <v>2208.1</v>
      </c>
      <c r="D1630">
        <v>2253</v>
      </c>
      <c r="E1630">
        <v>2151</v>
      </c>
      <c r="F1630">
        <v>2238</v>
      </c>
      <c r="G1630">
        <v>2230.1</v>
      </c>
      <c r="H1630">
        <v>2194.4499999999998</v>
      </c>
      <c r="I1630">
        <v>117413</v>
      </c>
      <c r="J1630">
        <v>259015219.90000001</v>
      </c>
      <c r="K1630" s="3">
        <v>43770</v>
      </c>
      <c r="L1630">
        <v>12207</v>
      </c>
      <c r="M1630" t="s">
        <v>3347</v>
      </c>
      <c r="N1630"/>
    </row>
    <row r="1631" spans="1:14">
      <c r="A1631" t="s">
        <v>3348</v>
      </c>
      <c r="B1631" t="s">
        <v>837</v>
      </c>
      <c r="C1631">
        <v>15.95</v>
      </c>
      <c r="D1631">
        <v>16.5</v>
      </c>
      <c r="E1631">
        <v>15.2</v>
      </c>
      <c r="F1631">
        <v>15.2</v>
      </c>
      <c r="G1631">
        <v>15.6</v>
      </c>
      <c r="H1631">
        <v>15.95</v>
      </c>
      <c r="I1631">
        <v>15381</v>
      </c>
      <c r="J1631">
        <v>237391.3</v>
      </c>
      <c r="K1631" s="3">
        <v>43770</v>
      </c>
      <c r="L1631">
        <v>230</v>
      </c>
      <c r="M1631" t="s">
        <v>3349</v>
      </c>
      <c r="N1631"/>
    </row>
    <row r="1632" spans="1:14">
      <c r="A1632" t="s">
        <v>3350</v>
      </c>
      <c r="B1632" t="s">
        <v>837</v>
      </c>
      <c r="C1632">
        <v>21</v>
      </c>
      <c r="D1632">
        <v>22.55</v>
      </c>
      <c r="E1632">
        <v>21</v>
      </c>
      <c r="F1632">
        <v>22.2</v>
      </c>
      <c r="G1632">
        <v>22.35</v>
      </c>
      <c r="H1632">
        <v>20.75</v>
      </c>
      <c r="I1632">
        <v>30689</v>
      </c>
      <c r="J1632">
        <v>680820.6</v>
      </c>
      <c r="K1632" s="3">
        <v>43770</v>
      </c>
      <c r="L1632">
        <v>199</v>
      </c>
      <c r="M1632" t="s">
        <v>3351</v>
      </c>
      <c r="N1632"/>
    </row>
    <row r="1633" spans="1:14">
      <c r="A1633" t="s">
        <v>3537</v>
      </c>
      <c r="B1633" t="s">
        <v>856</v>
      </c>
      <c r="C1633">
        <v>61.6</v>
      </c>
      <c r="D1633">
        <v>61.65</v>
      </c>
      <c r="E1633">
        <v>57.9</v>
      </c>
      <c r="F1633">
        <v>58</v>
      </c>
      <c r="G1633">
        <v>58</v>
      </c>
      <c r="H1633">
        <v>58.75</v>
      </c>
      <c r="I1633">
        <v>1653</v>
      </c>
      <c r="J1633">
        <v>100625.35</v>
      </c>
      <c r="K1633" s="3">
        <v>43770</v>
      </c>
      <c r="L1633">
        <v>29</v>
      </c>
      <c r="M1633" t="s">
        <v>3538</v>
      </c>
      <c r="N1633"/>
    </row>
    <row r="1634" spans="1:14">
      <c r="A1634" t="s">
        <v>202</v>
      </c>
      <c r="B1634" t="s">
        <v>837</v>
      </c>
      <c r="C1634">
        <v>260.2</v>
      </c>
      <c r="D1634">
        <v>261</v>
      </c>
      <c r="E1634">
        <v>256.75</v>
      </c>
      <c r="F1634">
        <v>258.60000000000002</v>
      </c>
      <c r="G1634">
        <v>258.75</v>
      </c>
      <c r="H1634">
        <v>259.3</v>
      </c>
      <c r="I1634">
        <v>2530921</v>
      </c>
      <c r="J1634">
        <v>654314713.35000002</v>
      </c>
      <c r="K1634" s="3">
        <v>43770</v>
      </c>
      <c r="L1634">
        <v>46031</v>
      </c>
      <c r="M1634" t="s">
        <v>3352</v>
      </c>
      <c r="N1634"/>
    </row>
    <row r="1635" spans="1:14">
      <c r="A1635" t="s">
        <v>583</v>
      </c>
      <c r="B1635" t="s">
        <v>837</v>
      </c>
      <c r="C1635">
        <v>289.39999999999998</v>
      </c>
      <c r="D1635">
        <v>294.35000000000002</v>
      </c>
      <c r="E1635">
        <v>286</v>
      </c>
      <c r="F1635">
        <v>287.95</v>
      </c>
      <c r="G1635">
        <v>286.75</v>
      </c>
      <c r="H1635">
        <v>287.14999999999998</v>
      </c>
      <c r="I1635">
        <v>631944</v>
      </c>
      <c r="J1635">
        <v>183185346.15000001</v>
      </c>
      <c r="K1635" s="3">
        <v>43770</v>
      </c>
      <c r="L1635">
        <v>12742</v>
      </c>
      <c r="M1635" t="s">
        <v>3353</v>
      </c>
      <c r="N1635"/>
    </row>
    <row r="1636" spans="1:14">
      <c r="A1636" t="s">
        <v>3354</v>
      </c>
      <c r="B1636" t="s">
        <v>837</v>
      </c>
      <c r="C1636">
        <v>282</v>
      </c>
      <c r="D1636">
        <v>283.8</v>
      </c>
      <c r="E1636">
        <v>276</v>
      </c>
      <c r="F1636">
        <v>279.05</v>
      </c>
      <c r="G1636">
        <v>281</v>
      </c>
      <c r="H1636">
        <v>281.2</v>
      </c>
      <c r="I1636">
        <v>22468</v>
      </c>
      <c r="J1636">
        <v>6309000.7999999998</v>
      </c>
      <c r="K1636" s="3">
        <v>43770</v>
      </c>
      <c r="L1636">
        <v>1416</v>
      </c>
      <c r="M1636" t="s">
        <v>3355</v>
      </c>
      <c r="N1636"/>
    </row>
    <row r="1637" spans="1:14">
      <c r="A1637" t="s">
        <v>3356</v>
      </c>
      <c r="B1637" t="s">
        <v>856</v>
      </c>
      <c r="C1637">
        <v>0.85</v>
      </c>
      <c r="D1637">
        <v>0.95</v>
      </c>
      <c r="E1637">
        <v>0.85</v>
      </c>
      <c r="F1637">
        <v>0.95</v>
      </c>
      <c r="G1637">
        <v>0.95</v>
      </c>
      <c r="H1637">
        <v>0.9</v>
      </c>
      <c r="I1637">
        <v>3167</v>
      </c>
      <c r="J1637">
        <v>2879.3</v>
      </c>
      <c r="K1637" s="3">
        <v>43770</v>
      </c>
      <c r="L1637">
        <v>9</v>
      </c>
      <c r="M1637" t="s">
        <v>3357</v>
      </c>
      <c r="N1637"/>
    </row>
    <row r="1638" spans="1:14">
      <c r="A1638" t="s">
        <v>3358</v>
      </c>
      <c r="B1638" t="s">
        <v>837</v>
      </c>
      <c r="C1638">
        <v>235</v>
      </c>
      <c r="D1638">
        <v>238.5</v>
      </c>
      <c r="E1638">
        <v>224.7</v>
      </c>
      <c r="F1638">
        <v>227.45</v>
      </c>
      <c r="G1638">
        <v>226.5</v>
      </c>
      <c r="H1638">
        <v>234.7</v>
      </c>
      <c r="I1638">
        <v>158513</v>
      </c>
      <c r="J1638">
        <v>36604073.25</v>
      </c>
      <c r="K1638" s="3">
        <v>43770</v>
      </c>
      <c r="L1638">
        <v>2913</v>
      </c>
      <c r="M1638" t="s">
        <v>3359</v>
      </c>
      <c r="N1638"/>
    </row>
    <row r="1639" spans="1:14">
      <c r="A1639" t="s">
        <v>3360</v>
      </c>
      <c r="B1639" t="s">
        <v>837</v>
      </c>
      <c r="C1639">
        <v>55.8</v>
      </c>
      <c r="D1639">
        <v>55.8</v>
      </c>
      <c r="E1639">
        <v>53.5</v>
      </c>
      <c r="F1639">
        <v>55.2</v>
      </c>
      <c r="G1639">
        <v>55.3</v>
      </c>
      <c r="H1639">
        <v>54.7</v>
      </c>
      <c r="I1639">
        <v>13720</v>
      </c>
      <c r="J1639">
        <v>748725.8</v>
      </c>
      <c r="K1639" s="3">
        <v>43770</v>
      </c>
      <c r="L1639">
        <v>276</v>
      </c>
      <c r="M1639" t="s">
        <v>3361</v>
      </c>
      <c r="N1639"/>
    </row>
    <row r="1640" spans="1:14">
      <c r="A1640" t="s">
        <v>3362</v>
      </c>
      <c r="B1640" t="s">
        <v>837</v>
      </c>
      <c r="C1640">
        <v>63.3</v>
      </c>
      <c r="D1640">
        <v>65.95</v>
      </c>
      <c r="E1640">
        <v>63.3</v>
      </c>
      <c r="F1640">
        <v>64.55</v>
      </c>
      <c r="G1640">
        <v>64.5</v>
      </c>
      <c r="H1640">
        <v>65</v>
      </c>
      <c r="I1640">
        <v>594</v>
      </c>
      <c r="J1640">
        <v>38143.550000000003</v>
      </c>
      <c r="K1640" s="3">
        <v>43770</v>
      </c>
      <c r="L1640">
        <v>77</v>
      </c>
      <c r="M1640" t="s">
        <v>3363</v>
      </c>
      <c r="N1640"/>
    </row>
    <row r="1641" spans="1:14">
      <c r="A1641" t="s">
        <v>3364</v>
      </c>
      <c r="B1641" t="s">
        <v>856</v>
      </c>
      <c r="C1641">
        <v>0.4</v>
      </c>
      <c r="D1641">
        <v>0.45</v>
      </c>
      <c r="E1641">
        <v>0.4</v>
      </c>
      <c r="F1641">
        <v>0.45</v>
      </c>
      <c r="G1641">
        <v>0.45</v>
      </c>
      <c r="H1641">
        <v>0.4</v>
      </c>
      <c r="I1641">
        <v>760</v>
      </c>
      <c r="J1641">
        <v>325.55</v>
      </c>
      <c r="K1641" s="3">
        <v>43770</v>
      </c>
      <c r="L1641">
        <v>14</v>
      </c>
      <c r="M1641" t="s">
        <v>3365</v>
      </c>
      <c r="N1641"/>
    </row>
    <row r="1642" spans="1:14" hidden="1">
      <c r="A1642" t="s">
        <v>3366</v>
      </c>
      <c r="B1642" t="s">
        <v>837</v>
      </c>
      <c r="C1642">
        <v>25</v>
      </c>
      <c r="D1642">
        <v>25</v>
      </c>
      <c r="E1642">
        <v>24.9</v>
      </c>
      <c r="F1642">
        <v>24.9</v>
      </c>
      <c r="G1642">
        <v>24.9</v>
      </c>
      <c r="H1642">
        <v>24.3</v>
      </c>
      <c r="I1642">
        <v>125</v>
      </c>
      <c r="J1642">
        <v>3117.75</v>
      </c>
      <c r="K1642" s="3">
        <v>43770</v>
      </c>
      <c r="L1642">
        <v>6</v>
      </c>
      <c r="M1642" t="s">
        <v>3367</v>
      </c>
      <c r="N1642"/>
    </row>
    <row r="1643" spans="1:14">
      <c r="A1643" t="s">
        <v>203</v>
      </c>
      <c r="B1643" t="s">
        <v>837</v>
      </c>
      <c r="C1643">
        <v>71</v>
      </c>
      <c r="D1643">
        <v>71.849999999999994</v>
      </c>
      <c r="E1643">
        <v>65</v>
      </c>
      <c r="F1643">
        <v>66.599999999999994</v>
      </c>
      <c r="G1643">
        <v>66.099999999999994</v>
      </c>
      <c r="H1643">
        <v>70.400000000000006</v>
      </c>
      <c r="I1643">
        <v>431574597</v>
      </c>
      <c r="J1643">
        <v>29455098320.549999</v>
      </c>
      <c r="K1643" s="3">
        <v>43770</v>
      </c>
      <c r="L1643">
        <v>1021293</v>
      </c>
      <c r="M1643" t="s">
        <v>3368</v>
      </c>
      <c r="N1643"/>
    </row>
    <row r="1644" spans="1:14">
      <c r="A1644" t="s">
        <v>204</v>
      </c>
      <c r="B1644" t="s">
        <v>837</v>
      </c>
      <c r="C1644">
        <v>261.75</v>
      </c>
      <c r="D1644">
        <v>314.5</v>
      </c>
      <c r="E1644">
        <v>261.05</v>
      </c>
      <c r="F1644">
        <v>309.5</v>
      </c>
      <c r="G1644">
        <v>308.7</v>
      </c>
      <c r="H1644">
        <v>260.60000000000002</v>
      </c>
      <c r="I1644">
        <v>61798777</v>
      </c>
      <c r="J1644">
        <v>18053256072.650002</v>
      </c>
      <c r="K1644" s="3">
        <v>43770</v>
      </c>
      <c r="L1644">
        <v>516371</v>
      </c>
      <c r="M1644" t="s">
        <v>3369</v>
      </c>
      <c r="N1644"/>
    </row>
    <row r="1645" spans="1:14">
      <c r="A1645" t="s">
        <v>3370</v>
      </c>
      <c r="B1645" t="s">
        <v>837</v>
      </c>
      <c r="C1645">
        <v>22.3</v>
      </c>
      <c r="D1645">
        <v>23.3</v>
      </c>
      <c r="E1645">
        <v>21.5</v>
      </c>
      <c r="F1645">
        <v>22.95</v>
      </c>
      <c r="G1645">
        <v>22.6</v>
      </c>
      <c r="H1645">
        <v>21.85</v>
      </c>
      <c r="I1645">
        <v>390051</v>
      </c>
      <c r="J1645">
        <v>8861200.1500000004</v>
      </c>
      <c r="K1645" s="3">
        <v>43770</v>
      </c>
      <c r="L1645">
        <v>2486</v>
      </c>
      <c r="M1645" t="s">
        <v>3371</v>
      </c>
      <c r="N1645"/>
    </row>
    <row r="1646" spans="1:14">
      <c r="A1646" t="s">
        <v>811</v>
      </c>
      <c r="B1646" t="s">
        <v>837</v>
      </c>
      <c r="C1646">
        <v>5.4</v>
      </c>
      <c r="D1646">
        <v>5.4</v>
      </c>
      <c r="E1646">
        <v>5.4</v>
      </c>
      <c r="F1646">
        <v>5.4</v>
      </c>
      <c r="G1646">
        <v>5.4</v>
      </c>
      <c r="H1646">
        <v>5.15</v>
      </c>
      <c r="I1646">
        <v>209775</v>
      </c>
      <c r="J1646">
        <v>1132785</v>
      </c>
      <c r="K1646" s="3">
        <v>43770</v>
      </c>
      <c r="L1646">
        <v>197</v>
      </c>
      <c r="M1646" t="s">
        <v>3372</v>
      </c>
      <c r="N1646"/>
    </row>
    <row r="1647" spans="1:14">
      <c r="A1647" t="s">
        <v>3373</v>
      </c>
      <c r="B1647" t="s">
        <v>856</v>
      </c>
      <c r="C1647">
        <v>0.7</v>
      </c>
      <c r="D1647">
        <v>0.7</v>
      </c>
      <c r="E1647">
        <v>0.6</v>
      </c>
      <c r="F1647">
        <v>0.7</v>
      </c>
      <c r="G1647">
        <v>0.7</v>
      </c>
      <c r="H1647">
        <v>0.65</v>
      </c>
      <c r="I1647">
        <v>164523</v>
      </c>
      <c r="J1647">
        <v>113370.2</v>
      </c>
      <c r="K1647" s="3">
        <v>43770</v>
      </c>
      <c r="L1647">
        <v>58</v>
      </c>
      <c r="M1647" t="s">
        <v>3374</v>
      </c>
      <c r="N1647"/>
    </row>
    <row r="1648" spans="1:14">
      <c r="A1648" t="s">
        <v>3375</v>
      </c>
      <c r="B1648" t="s">
        <v>837</v>
      </c>
      <c r="C1648">
        <v>37.049999999999997</v>
      </c>
      <c r="D1648">
        <v>41.9</v>
      </c>
      <c r="E1648">
        <v>37.049999999999997</v>
      </c>
      <c r="F1648">
        <v>41</v>
      </c>
      <c r="G1648">
        <v>41</v>
      </c>
      <c r="H1648">
        <v>38.299999999999997</v>
      </c>
      <c r="I1648">
        <v>562</v>
      </c>
      <c r="J1648">
        <v>22137.85</v>
      </c>
      <c r="K1648" s="3">
        <v>43770</v>
      </c>
      <c r="L1648">
        <v>43</v>
      </c>
      <c r="M1648" t="s">
        <v>3376</v>
      </c>
      <c r="N1648" s="2"/>
    </row>
    <row r="1649" spans="1:14">
      <c r="A1649" t="s">
        <v>584</v>
      </c>
      <c r="B1649" t="s">
        <v>837</v>
      </c>
      <c r="C1649">
        <v>179</v>
      </c>
      <c r="D1649">
        <v>184.1</v>
      </c>
      <c r="E1649">
        <v>179</v>
      </c>
      <c r="F1649">
        <v>182.95</v>
      </c>
      <c r="G1649">
        <v>182</v>
      </c>
      <c r="H1649">
        <v>178.4</v>
      </c>
      <c r="I1649">
        <v>45627</v>
      </c>
      <c r="J1649">
        <v>8334697</v>
      </c>
      <c r="K1649" s="3">
        <v>43770</v>
      </c>
      <c r="L1649">
        <v>2367</v>
      </c>
      <c r="M1649" t="s">
        <v>3377</v>
      </c>
      <c r="N1649" s="2"/>
    </row>
    <row r="1650" spans="1:14">
      <c r="A1650" t="s">
        <v>3378</v>
      </c>
      <c r="B1650" t="s">
        <v>837</v>
      </c>
      <c r="C1650">
        <v>64.3</v>
      </c>
      <c r="D1650">
        <v>68.900000000000006</v>
      </c>
      <c r="E1650">
        <v>64.3</v>
      </c>
      <c r="F1650">
        <v>68.25</v>
      </c>
      <c r="G1650">
        <v>68</v>
      </c>
      <c r="H1650">
        <v>64.2</v>
      </c>
      <c r="I1650">
        <v>115899</v>
      </c>
      <c r="J1650">
        <v>7815535.25</v>
      </c>
      <c r="K1650" s="3">
        <v>43770</v>
      </c>
      <c r="L1650">
        <v>1055</v>
      </c>
      <c r="M1650" t="s">
        <v>3379</v>
      </c>
      <c r="N1650" s="2"/>
    </row>
    <row r="1651" spans="1:14">
      <c r="A1651" t="s">
        <v>3380</v>
      </c>
      <c r="B1651" t="s">
        <v>856</v>
      </c>
      <c r="C1651">
        <v>1.1000000000000001</v>
      </c>
      <c r="D1651">
        <v>1.1499999999999999</v>
      </c>
      <c r="E1651">
        <v>1.05</v>
      </c>
      <c r="F1651">
        <v>1.1499999999999999</v>
      </c>
      <c r="G1651">
        <v>1.1499999999999999</v>
      </c>
      <c r="H1651">
        <v>1.1000000000000001</v>
      </c>
      <c r="I1651">
        <v>27160</v>
      </c>
      <c r="J1651">
        <v>30158.5</v>
      </c>
      <c r="K1651" s="3">
        <v>43770</v>
      </c>
      <c r="L1651">
        <v>17</v>
      </c>
      <c r="M1651" t="s">
        <v>3381</v>
      </c>
      <c r="N1651" s="2"/>
    </row>
    <row r="1652" spans="1:14">
      <c r="A1652" t="s">
        <v>3382</v>
      </c>
      <c r="B1652" t="s">
        <v>837</v>
      </c>
      <c r="C1652">
        <v>190</v>
      </c>
      <c r="D1652">
        <v>192.5</v>
      </c>
      <c r="E1652">
        <v>189</v>
      </c>
      <c r="F1652">
        <v>191.55</v>
      </c>
      <c r="G1652">
        <v>191.9</v>
      </c>
      <c r="H1652">
        <v>191.5</v>
      </c>
      <c r="I1652">
        <v>389</v>
      </c>
      <c r="J1652">
        <v>74255.350000000006</v>
      </c>
      <c r="K1652" s="3">
        <v>43770</v>
      </c>
      <c r="L1652">
        <v>61</v>
      </c>
      <c r="M1652" t="s">
        <v>3383</v>
      </c>
      <c r="N1652" s="2"/>
    </row>
    <row r="1653" spans="1:14">
      <c r="A1653" t="s">
        <v>3384</v>
      </c>
      <c r="B1653" t="s">
        <v>837</v>
      </c>
      <c r="C1653">
        <v>27.4</v>
      </c>
      <c r="D1653">
        <v>33.25</v>
      </c>
      <c r="E1653">
        <v>27.4</v>
      </c>
      <c r="F1653">
        <v>30.05</v>
      </c>
      <c r="G1653">
        <v>30.05</v>
      </c>
      <c r="H1653">
        <v>31</v>
      </c>
      <c r="I1653">
        <v>1206</v>
      </c>
      <c r="J1653">
        <v>38088.15</v>
      </c>
      <c r="K1653" s="3">
        <v>43770</v>
      </c>
      <c r="L1653">
        <v>34</v>
      </c>
      <c r="M1653" t="s">
        <v>3385</v>
      </c>
      <c r="N1653" s="2"/>
    </row>
    <row r="1654" spans="1:14">
      <c r="A1654" t="s">
        <v>3386</v>
      </c>
      <c r="B1654" t="s">
        <v>837</v>
      </c>
      <c r="C1654">
        <v>186</v>
      </c>
      <c r="D1654">
        <v>188.65</v>
      </c>
      <c r="E1654">
        <v>184.1</v>
      </c>
      <c r="F1654">
        <v>187.5</v>
      </c>
      <c r="G1654">
        <v>188</v>
      </c>
      <c r="H1654">
        <v>185.75</v>
      </c>
      <c r="I1654">
        <v>21598</v>
      </c>
      <c r="J1654">
        <v>4025141.15</v>
      </c>
      <c r="K1654" s="3">
        <v>43770</v>
      </c>
      <c r="L1654">
        <v>138</v>
      </c>
      <c r="M1654" t="s">
        <v>3387</v>
      </c>
      <c r="N1654" s="2"/>
    </row>
    <row r="1655" spans="1:14">
      <c r="A1655" t="s">
        <v>3388</v>
      </c>
      <c r="B1655" t="s">
        <v>837</v>
      </c>
      <c r="C1655">
        <v>93.55</v>
      </c>
      <c r="D1655">
        <v>97.2</v>
      </c>
      <c r="E1655">
        <v>93.2</v>
      </c>
      <c r="F1655">
        <v>94.2</v>
      </c>
      <c r="G1655">
        <v>93.25</v>
      </c>
      <c r="H1655">
        <v>95.75</v>
      </c>
      <c r="I1655">
        <v>33551</v>
      </c>
      <c r="J1655">
        <v>3192046.6</v>
      </c>
      <c r="K1655" s="3">
        <v>43770</v>
      </c>
      <c r="L1655">
        <v>1855</v>
      </c>
      <c r="M1655" t="s">
        <v>3389</v>
      </c>
      <c r="N1655" s="2"/>
    </row>
    <row r="1656" spans="1:14">
      <c r="A1656" t="s">
        <v>3390</v>
      </c>
      <c r="B1656" t="s">
        <v>837</v>
      </c>
      <c r="C1656">
        <v>61.55</v>
      </c>
      <c r="D1656">
        <v>62.1</v>
      </c>
      <c r="E1656">
        <v>60.9</v>
      </c>
      <c r="F1656">
        <v>61.05</v>
      </c>
      <c r="G1656">
        <v>61</v>
      </c>
      <c r="H1656">
        <v>62</v>
      </c>
      <c r="I1656">
        <v>31256</v>
      </c>
      <c r="J1656">
        <v>1917025.6</v>
      </c>
      <c r="K1656" s="3">
        <v>43770</v>
      </c>
      <c r="L1656">
        <v>306</v>
      </c>
      <c r="M1656" t="s">
        <v>3391</v>
      </c>
      <c r="N1656" s="2"/>
    </row>
    <row r="1657" spans="1:14">
      <c r="A1657" t="s">
        <v>585</v>
      </c>
      <c r="B1657" t="s">
        <v>837</v>
      </c>
      <c r="C1657">
        <v>1715.95</v>
      </c>
      <c r="D1657">
        <v>1724.95</v>
      </c>
      <c r="E1657">
        <v>1673.15</v>
      </c>
      <c r="F1657">
        <v>1682.45</v>
      </c>
      <c r="G1657">
        <v>1683.1</v>
      </c>
      <c r="H1657">
        <v>1705.1</v>
      </c>
      <c r="I1657">
        <v>9226</v>
      </c>
      <c r="J1657">
        <v>15642627.5</v>
      </c>
      <c r="K1657" s="3">
        <v>43770</v>
      </c>
      <c r="L1657">
        <v>1497</v>
      </c>
      <c r="M1657" t="s">
        <v>3392</v>
      </c>
      <c r="N1657" s="2"/>
    </row>
    <row r="1658" spans="1:14">
      <c r="A1658" t="s">
        <v>204</v>
      </c>
      <c r="B1658" t="s">
        <v>837</v>
      </c>
      <c r="C1658">
        <v>310</v>
      </c>
      <c r="D1658">
        <v>312</v>
      </c>
      <c r="E1658">
        <v>267.14999999999998</v>
      </c>
      <c r="F1658">
        <v>271.60000000000002</v>
      </c>
      <c r="G1658">
        <v>277.05</v>
      </c>
      <c r="H1658">
        <v>301.39999999999998</v>
      </c>
      <c r="I1658">
        <v>29747305</v>
      </c>
      <c r="J1658">
        <v>8448360685.75</v>
      </c>
      <c r="K1658" s="3">
        <v>43731</v>
      </c>
      <c r="L1658">
        <v>258773</v>
      </c>
      <c r="M1658" t="s">
        <v>3369</v>
      </c>
      <c r="N1658" s="2"/>
    </row>
    <row r="1659" spans="1:14" hidden="1">
      <c r="A1659" t="s">
        <v>3370</v>
      </c>
      <c r="B1659" t="s">
        <v>837</v>
      </c>
      <c r="C1659">
        <v>22.9</v>
      </c>
      <c r="D1659">
        <v>23.1</v>
      </c>
      <c r="E1659">
        <v>22.35</v>
      </c>
      <c r="F1659">
        <v>22.45</v>
      </c>
      <c r="G1659">
        <v>22.4</v>
      </c>
      <c r="H1659">
        <v>22.1</v>
      </c>
      <c r="I1659">
        <v>117035</v>
      </c>
      <c r="J1659">
        <v>2658697.85</v>
      </c>
      <c r="K1659" s="3">
        <v>43731</v>
      </c>
      <c r="L1659">
        <v>615</v>
      </c>
      <c r="M1659" t="s">
        <v>3371</v>
      </c>
      <c r="N1659" s="2"/>
    </row>
    <row r="1660" spans="1:14">
      <c r="A1660" t="s">
        <v>811</v>
      </c>
      <c r="B1660" t="s">
        <v>837</v>
      </c>
      <c r="C1660">
        <v>10.85</v>
      </c>
      <c r="D1660">
        <v>11.1</v>
      </c>
      <c r="E1660">
        <v>10.35</v>
      </c>
      <c r="F1660">
        <v>10.75</v>
      </c>
      <c r="G1660">
        <v>10.6</v>
      </c>
      <c r="H1660">
        <v>10.7</v>
      </c>
      <c r="I1660">
        <v>5711619</v>
      </c>
      <c r="J1660">
        <v>62263922.899999999</v>
      </c>
      <c r="K1660" s="3">
        <v>43731</v>
      </c>
      <c r="L1660">
        <v>5647</v>
      </c>
      <c r="M1660" t="s">
        <v>3372</v>
      </c>
      <c r="N1660" s="2"/>
    </row>
    <row r="1661" spans="1:14">
      <c r="A1661" t="s">
        <v>3373</v>
      </c>
      <c r="B1661" t="s">
        <v>856</v>
      </c>
      <c r="C1661">
        <v>0.35</v>
      </c>
      <c r="D1661">
        <v>0.4</v>
      </c>
      <c r="E1661">
        <v>0.3</v>
      </c>
      <c r="F1661">
        <v>0.35</v>
      </c>
      <c r="G1661">
        <v>0.35</v>
      </c>
      <c r="H1661">
        <v>0.35</v>
      </c>
      <c r="I1661">
        <v>57221</v>
      </c>
      <c r="J1661">
        <v>22227.599999999999</v>
      </c>
      <c r="K1661" s="3">
        <v>43731</v>
      </c>
      <c r="L1661">
        <v>38</v>
      </c>
      <c r="M1661" t="s">
        <v>3374</v>
      </c>
      <c r="N1661" s="2"/>
    </row>
    <row r="1662" spans="1:14">
      <c r="A1662" t="s">
        <v>3375</v>
      </c>
      <c r="B1662" t="s">
        <v>837</v>
      </c>
      <c r="C1662">
        <v>40.1</v>
      </c>
      <c r="D1662">
        <v>46.6</v>
      </c>
      <c r="E1662">
        <v>39.200000000000003</v>
      </c>
      <c r="F1662">
        <v>46.6</v>
      </c>
      <c r="G1662">
        <v>46.6</v>
      </c>
      <c r="H1662">
        <v>42.75</v>
      </c>
      <c r="I1662">
        <v>990</v>
      </c>
      <c r="J1662">
        <v>42917.5</v>
      </c>
      <c r="K1662" s="3">
        <v>43731</v>
      </c>
      <c r="L1662">
        <v>6</v>
      </c>
      <c r="M1662" t="s">
        <v>3376</v>
      </c>
      <c r="N1662" s="2"/>
    </row>
    <row r="1663" spans="1:14">
      <c r="A1663" t="s">
        <v>584</v>
      </c>
      <c r="B1663" t="s">
        <v>837</v>
      </c>
      <c r="C1663">
        <v>215.95</v>
      </c>
      <c r="D1663">
        <v>216.9</v>
      </c>
      <c r="E1663">
        <v>210</v>
      </c>
      <c r="F1663">
        <v>210.75</v>
      </c>
      <c r="G1663">
        <v>210.8</v>
      </c>
      <c r="H1663">
        <v>215.25</v>
      </c>
      <c r="I1663">
        <v>60911</v>
      </c>
      <c r="J1663">
        <v>12915274.050000001</v>
      </c>
      <c r="K1663" s="3">
        <v>43731</v>
      </c>
      <c r="L1663">
        <v>2977</v>
      </c>
      <c r="M1663" t="s">
        <v>3377</v>
      </c>
      <c r="N1663" s="2"/>
    </row>
    <row r="1664" spans="1:14" hidden="1">
      <c r="A1664" t="s">
        <v>3378</v>
      </c>
      <c r="B1664" t="s">
        <v>837</v>
      </c>
      <c r="C1664">
        <v>67.5</v>
      </c>
      <c r="D1664">
        <v>72</v>
      </c>
      <c r="E1664">
        <v>64.2</v>
      </c>
      <c r="F1664">
        <v>70.150000000000006</v>
      </c>
      <c r="G1664">
        <v>70.05</v>
      </c>
      <c r="H1664">
        <v>64.900000000000006</v>
      </c>
      <c r="I1664">
        <v>105372</v>
      </c>
      <c r="J1664">
        <v>7246778.75</v>
      </c>
      <c r="K1664" s="3">
        <v>43731</v>
      </c>
      <c r="L1664">
        <v>1203</v>
      </c>
      <c r="M1664" t="s">
        <v>3379</v>
      </c>
      <c r="N1664" s="2"/>
    </row>
    <row r="1665" spans="1:14" hidden="1">
      <c r="A1665" t="s">
        <v>3380</v>
      </c>
      <c r="B1665" t="s">
        <v>856</v>
      </c>
      <c r="C1665">
        <v>1.05</v>
      </c>
      <c r="D1665">
        <v>1.05</v>
      </c>
      <c r="E1665">
        <v>0.95</v>
      </c>
      <c r="F1665">
        <v>1.05</v>
      </c>
      <c r="G1665">
        <v>1.05</v>
      </c>
      <c r="H1665">
        <v>1</v>
      </c>
      <c r="I1665">
        <v>11372</v>
      </c>
      <c r="J1665">
        <v>11862.85</v>
      </c>
      <c r="K1665" s="3">
        <v>43731</v>
      </c>
      <c r="L1665">
        <v>29</v>
      </c>
      <c r="M1665" t="s">
        <v>3381</v>
      </c>
      <c r="N1665" s="2"/>
    </row>
    <row r="1666" spans="1:14">
      <c r="A1666" t="s">
        <v>3382</v>
      </c>
      <c r="B1666" t="s">
        <v>837</v>
      </c>
      <c r="C1666">
        <v>214</v>
      </c>
      <c r="D1666">
        <v>216.55</v>
      </c>
      <c r="E1666">
        <v>208.65</v>
      </c>
      <c r="F1666">
        <v>215.45</v>
      </c>
      <c r="G1666">
        <v>216.55</v>
      </c>
      <c r="H1666">
        <v>206.25</v>
      </c>
      <c r="I1666">
        <v>7753</v>
      </c>
      <c r="J1666">
        <v>1637151.1</v>
      </c>
      <c r="K1666" s="3">
        <v>43731</v>
      </c>
      <c r="L1666">
        <v>134</v>
      </c>
      <c r="M1666" t="s">
        <v>3383</v>
      </c>
      <c r="N1666" s="2"/>
    </row>
    <row r="1667" spans="1:14">
      <c r="A1667" t="s">
        <v>3384</v>
      </c>
      <c r="B1667" t="s">
        <v>837</v>
      </c>
      <c r="C1667">
        <v>33.049999999999997</v>
      </c>
      <c r="D1667">
        <v>34.65</v>
      </c>
      <c r="E1667">
        <v>33.049999999999997</v>
      </c>
      <c r="F1667">
        <v>34.5</v>
      </c>
      <c r="G1667">
        <v>34.5</v>
      </c>
      <c r="H1667">
        <v>33.5</v>
      </c>
      <c r="I1667">
        <v>911</v>
      </c>
      <c r="J1667">
        <v>30955.05</v>
      </c>
      <c r="K1667" s="3">
        <v>43731</v>
      </c>
      <c r="L1667">
        <v>12</v>
      </c>
      <c r="M1667" t="s">
        <v>3385</v>
      </c>
      <c r="N1667" s="2"/>
    </row>
    <row r="1668" spans="1:14">
      <c r="A1668" t="s">
        <v>3386</v>
      </c>
      <c r="B1668" t="s">
        <v>837</v>
      </c>
      <c r="C1668">
        <v>199</v>
      </c>
      <c r="D1668">
        <v>199</v>
      </c>
      <c r="E1668">
        <v>193</v>
      </c>
      <c r="F1668">
        <v>194.25</v>
      </c>
      <c r="G1668">
        <v>195</v>
      </c>
      <c r="H1668">
        <v>194</v>
      </c>
      <c r="I1668">
        <v>22968</v>
      </c>
      <c r="J1668">
        <v>4489763.05</v>
      </c>
      <c r="K1668" s="3">
        <v>43731</v>
      </c>
      <c r="L1668">
        <v>232</v>
      </c>
      <c r="M1668" t="s">
        <v>3387</v>
      </c>
      <c r="N1668" s="2"/>
    </row>
    <row r="1669" spans="1:14">
      <c r="A1669" t="s">
        <v>3388</v>
      </c>
      <c r="B1669" t="s">
        <v>837</v>
      </c>
      <c r="C1669">
        <v>99</v>
      </c>
      <c r="D1669">
        <v>99.7</v>
      </c>
      <c r="E1669">
        <v>95</v>
      </c>
      <c r="F1669">
        <v>95.85</v>
      </c>
      <c r="G1669">
        <v>96</v>
      </c>
      <c r="H1669">
        <v>96.4</v>
      </c>
      <c r="I1669">
        <v>36557</v>
      </c>
      <c r="J1669">
        <v>3553769.3</v>
      </c>
      <c r="K1669" s="3">
        <v>43731</v>
      </c>
      <c r="L1669">
        <v>664</v>
      </c>
      <c r="M1669" t="s">
        <v>3389</v>
      </c>
      <c r="N1669" s="2"/>
    </row>
    <row r="1670" spans="1:14">
      <c r="A1670" t="s">
        <v>3390</v>
      </c>
      <c r="B1670" t="s">
        <v>837</v>
      </c>
      <c r="C1670">
        <v>68.05</v>
      </c>
      <c r="D1670">
        <v>68.05</v>
      </c>
      <c r="E1670">
        <v>66.25</v>
      </c>
      <c r="F1670">
        <v>66.5</v>
      </c>
      <c r="G1670">
        <v>66.25</v>
      </c>
      <c r="H1670">
        <v>66.849999999999994</v>
      </c>
      <c r="I1670">
        <v>30463</v>
      </c>
      <c r="J1670">
        <v>2042464.9</v>
      </c>
      <c r="K1670" s="3">
        <v>43731</v>
      </c>
      <c r="L1670">
        <v>400</v>
      </c>
      <c r="M1670" t="s">
        <v>3391</v>
      </c>
      <c r="N1670" s="2"/>
    </row>
    <row r="1671" spans="1:14">
      <c r="A1671" t="s">
        <v>585</v>
      </c>
      <c r="B1671" t="s">
        <v>837</v>
      </c>
      <c r="C1671">
        <v>1688.85</v>
      </c>
      <c r="D1671">
        <v>1728.75</v>
      </c>
      <c r="E1671">
        <v>1653</v>
      </c>
      <c r="F1671">
        <v>1708.1</v>
      </c>
      <c r="G1671">
        <v>1718</v>
      </c>
      <c r="H1671">
        <v>1646.7</v>
      </c>
      <c r="I1671">
        <v>23930</v>
      </c>
      <c r="J1671">
        <v>40667400.149999999</v>
      </c>
      <c r="K1671" s="3">
        <v>43731</v>
      </c>
      <c r="L1671">
        <v>4017</v>
      </c>
      <c r="M1671" t="s">
        <v>3392</v>
      </c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3393</v>
      </c>
      <c r="B1686" t="s">
        <v>3394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3395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188</v>
      </c>
      <c r="B1702" t="s">
        <v>3396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3397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3398</v>
      </c>
      <c r="B1706" t="s">
        <v>3399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3400</v>
      </c>
    </row>
    <row r="1707" spans="1:13" hidden="1">
      <c r="A1707" t="s">
        <v>3398</v>
      </c>
      <c r="B1707" t="s">
        <v>3401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3402</v>
      </c>
    </row>
    <row r="1708" spans="1:13" hidden="1">
      <c r="A1708" t="s">
        <v>3398</v>
      </c>
      <c r="B1708" t="s">
        <v>3403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3404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3405</v>
      </c>
      <c r="B1748" t="s">
        <v>3394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3406</v>
      </c>
    </row>
    <row r="1749" spans="1:13" hidden="1">
      <c r="A1749" t="s">
        <v>3407</v>
      </c>
      <c r="B1749" t="s">
        <v>3394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3408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3409</v>
      </c>
      <c r="B1757" t="s">
        <v>3394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3410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3411</v>
      </c>
      <c r="B1759" t="s">
        <v>3394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3412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3413</v>
      </c>
      <c r="B1792" t="s">
        <v>3394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3414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3415</v>
      </c>
      <c r="B1797" t="s">
        <v>3394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3416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3417</v>
      </c>
      <c r="B1799" t="s">
        <v>3418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3419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3420</v>
      </c>
      <c r="B1802" t="s">
        <v>3394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3421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3422</v>
      </c>
      <c r="B1805" t="s">
        <v>3423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3424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3425</v>
      </c>
      <c r="B1816" t="s">
        <v>3394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3426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3427</v>
      </c>
      <c r="B1827" t="s">
        <v>3394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3428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3429</v>
      </c>
      <c r="B1833" t="s">
        <v>3418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3430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204</v>
      </c>
      <c r="B1888" t="s">
        <v>3431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3432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3433</v>
      </c>
      <c r="B1896" t="s">
        <v>3394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3434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3386</v>
      </c>
      <c r="B1899" t="s">
        <v>3394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3387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  <extLst/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2019-11-04T02:40:03Z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