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F&amp;O)'!$R$1:$R$264</definedName>
  </definedNames>
  <calcPr calcId="191029"/>
</workbook>
</file>

<file path=xl/calcChain.xml><?xml version="1.0" encoding="utf-8"?>
<calcChain xmlns="http://schemas.openxmlformats.org/spreadsheetml/2006/main">
  <c r="K45" i="6" l="1"/>
  <c r="K46" i="6"/>
  <c r="K44" i="6" l="1"/>
  <c r="K42" i="6"/>
  <c r="K41" i="6"/>
  <c r="K48" i="6"/>
  <c r="K47" i="6"/>
  <c r="K43" i="6"/>
  <c r="L19" i="6"/>
  <c r="K19" i="6"/>
  <c r="M19" i="6" s="1"/>
  <c r="P18" i="6" l="1"/>
  <c r="P19" i="6"/>
  <c r="P17" i="6" l="1"/>
  <c r="P16" i="6" l="1"/>
  <c r="P14" i="6" l="1"/>
  <c r="P15" i="6"/>
  <c r="P13" i="6" l="1"/>
  <c r="P11" i="6" l="1"/>
  <c r="P12" i="6"/>
  <c r="K258" i="6" l="1"/>
  <c r="L258" i="6" s="1"/>
  <c r="K252" i="6"/>
  <c r="L252" i="6" s="1"/>
  <c r="P10" i="6" l="1"/>
  <c r="L33" i="6" l="1"/>
  <c r="K33" i="6"/>
  <c r="M33" i="6" l="1"/>
  <c r="K260" i="6" l="1"/>
  <c r="L260" i="6" s="1"/>
  <c r="K248" i="6" l="1"/>
  <c r="L248" i="6" s="1"/>
  <c r="K249" i="6" l="1"/>
  <c r="L249" i="6" s="1"/>
  <c r="K242" i="6"/>
  <c r="L242" i="6" s="1"/>
  <c r="K259" i="6" l="1"/>
  <c r="L259" i="6" s="1"/>
  <c r="K253" i="6"/>
  <c r="L253" i="6" s="1"/>
  <c r="K255" i="6" l="1"/>
  <c r="L255" i="6" s="1"/>
  <c r="L6" i="2" l="1"/>
  <c r="K6" i="3"/>
  <c r="D7" i="5" l="1"/>
  <c r="M7" i="6"/>
  <c r="K250" i="6" l="1"/>
  <c r="L250" i="6" s="1"/>
  <c r="K247" i="6" l="1"/>
  <c r="L247" i="6" s="1"/>
  <c r="K251" i="6" l="1"/>
  <c r="L251" i="6" s="1"/>
  <c r="K246" i="6"/>
  <c r="L246" i="6" s="1"/>
  <c r="K245" i="6"/>
  <c r="L245" i="6" s="1"/>
  <c r="K243" i="6"/>
  <c r="L243" i="6" s="1"/>
  <c r="H241" i="6"/>
  <c r="K241" i="6" s="1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F203" i="6"/>
  <c r="K203" i="6" s="1"/>
  <c r="L203" i="6" s="1"/>
  <c r="F202" i="6"/>
  <c r="K202" i="6" s="1"/>
  <c r="L202" i="6" s="1"/>
  <c r="K201" i="6"/>
  <c r="L201" i="6" s="1"/>
  <c r="F200" i="6"/>
  <c r="K200" i="6" s="1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2" i="6"/>
  <c r="L182" i="6" s="1"/>
  <c r="K181" i="6"/>
  <c r="L181" i="6" s="1"/>
  <c r="F180" i="6"/>
  <c r="K180" i="6" s="1"/>
  <c r="L180" i="6" s="1"/>
  <c r="K179" i="6"/>
  <c r="L179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4" i="6"/>
  <c r="L154" i="6" s="1"/>
  <c r="K152" i="6"/>
  <c r="L152" i="6" s="1"/>
  <c r="K150" i="6"/>
  <c r="L150" i="6" s="1"/>
  <c r="K148" i="6"/>
  <c r="L148" i="6" s="1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K140" i="6"/>
  <c r="L140" i="6" s="1"/>
  <c r="K139" i="6"/>
  <c r="L139" i="6" s="1"/>
  <c r="K137" i="6"/>
  <c r="L137" i="6" s="1"/>
  <c r="K136" i="6"/>
  <c r="L136" i="6" s="1"/>
  <c r="K135" i="6"/>
  <c r="L135" i="6" s="1"/>
  <c r="K134" i="6"/>
  <c r="L134" i="6" s="1"/>
  <c r="K133" i="6"/>
  <c r="L133" i="6" s="1"/>
  <c r="F132" i="6"/>
  <c r="K132" i="6" s="1"/>
  <c r="L132" i="6" s="1"/>
  <c r="H131" i="6"/>
  <c r="K131" i="6" s="1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H97" i="6"/>
  <c r="K97" i="6" s="1"/>
  <c r="L97" i="6" s="1"/>
  <c r="F96" i="6"/>
  <c r="K96" i="6" s="1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" i="4"/>
</calcChain>
</file>

<file path=xl/sharedStrings.xml><?xml version="1.0" encoding="utf-8"?>
<sst xmlns="http://schemas.openxmlformats.org/spreadsheetml/2006/main" count="2873" uniqueCount="1082">
  <si>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</si>
  <si>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</si>
  <si>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</si>
  <si>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</si>
  <si>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</si>
  <si>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</si>
  <si>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</si>
  <si>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</si>
  <si>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</si>
  <si>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</si>
  <si>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</si>
  <si>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</si>
  <si>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</si>
  <si>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</si>
  <si>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</si>
  <si>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</si>
  <si>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</si>
  <si>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</si>
  <si>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</si>
  <si>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</si>
  <si>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</si>
  <si>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</si>
  <si>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</si>
  <si>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</si>
  <si>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</si>
  <si>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</si>
  <si>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</si>
  <si>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</si>
  <si>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</si>
  <si>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</si>
  <si>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</si>
  <si>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</si>
  <si>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</si>
  <si>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</si>
  <si>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</si>
  <si>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</si>
  <si>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</si>
  <si>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</si>
  <si>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</si>
  <si>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</si>
  <si>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</si>
  <si>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</si>
  <si>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</si>
  <si>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</si>
  <si>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</si>
  <si>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</si>
  <si>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</si>
  <si>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</si>
  <si>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</si>
  <si>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</si>
  <si>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</si>
  <si>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</si>
  <si>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</si>
  <si>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</si>
  <si>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</si>
  <si>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</si>
  <si>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</si>
  <si>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</si>
  <si>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</si>
  <si>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</si>
  <si>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</si>
  <si>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</si>
  <si>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</si>
  <si>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</si>
  <si>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</si>
  <si>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</si>
  <si>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</si>
  <si>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</si>
  <si>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</si>
  <si>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</si>
  <si>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</si>
  <si>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</si>
  <si>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</si>
  <si>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</si>
  <si>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</si>
  <si>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</si>
  <si>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</si>
  <si>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</si>
  <si>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</si>
  <si>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</si>
  <si>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</si>
  <si>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</si>
  <si>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</si>
  <si>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</si>
  <si>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</si>
  <si>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</si>
  <si>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</si>
  <si>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</si>
  <si>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</si>
  <si>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</si>
  <si>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</si>
  <si>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</si>
  <si>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</si>
  <si>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</si>
  <si>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</si>
  <si>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</si>
  <si>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</si>
  <si>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</si>
  <si>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</si>
  <si>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</si>
  <si>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</si>
  <si>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</si>
  <si>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</si>
  <si>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</si>
  <si>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</si>
  <si>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</si>
  <si>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</si>
  <si>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</si>
  <si>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</si>
  <si>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</si>
  <si>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</si>
  <si>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</si>
  <si>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</si>
  <si>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</si>
  <si>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</si>
  <si>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</si>
  <si>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</si>
  <si>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</si>
  <si>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</si>
  <si>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</si>
  <si>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</si>
  <si>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</si>
  <si>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</si>
  <si>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</si>
  <si>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</si>
  <si>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</si>
  <si>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</si>
  <si>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</si>
  <si>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</si>
  <si>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</si>
  <si>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</si>
  <si>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</si>
  <si>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</si>
  <si>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</si>
  <si>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</si>
  <si>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</si>
  <si>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</si>
  <si>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</si>
  <si>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</si>
  <si>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</si>
  <si>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</si>
  <si>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</si>
  <si>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</si>
  <si>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</si>
  <si>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</si>
  <si>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</si>
  <si>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</si>
  <si>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</si>
  <si>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</si>
  <si>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</si>
  <si>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</si>
  <si>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</si>
  <si>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</si>
  <si>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</si>
  <si>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</si>
  <si>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</si>
  <si>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</si>
  <si>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</si>
  <si>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</si>
  <si>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</si>
  <si>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</si>
  <si>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</si>
  <si>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</si>
  <si>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</si>
  <si>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</si>
  <si>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</si>
  <si>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</si>
  <si>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</si>
  <si>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</si>
  <si>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</si>
  <si>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</si>
  <si>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</si>
  <si>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</si>
  <si>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</si>
  <si>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</si>
  <si>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</si>
  <si>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</si>
  <si>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</si>
  <si>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</si>
  <si>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</si>
  <si>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</si>
  <si>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</si>
  <si>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</si>
  <si>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</si>
  <si>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</si>
  <si>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</si>
  <si>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</si>
  <si>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</si>
  <si>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</si>
  <si>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</si>
  <si>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</si>
  <si>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</si>
  <si>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</si>
  <si>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</si>
  <si>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</si>
  <si>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</si>
  <si>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</si>
  <si>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</si>
  <si>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</si>
  <si>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</si>
  <si>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</si>
  <si>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</si>
  <si>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</si>
  <si>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</si>
  <si>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</si>
  <si>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</si>
  <si>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</si>
  <si>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</si>
  <si>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</si>
  <si>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</si>
  <si>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</si>
  <si>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</si>
  <si>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</si>
  <si>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</si>
  <si>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</si>
  <si>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</si>
  <si>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</si>
  <si>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</si>
  <si>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</si>
  <si>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</si>
  <si>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</si>
  <si>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</si>
  <si>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</si>
  <si>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</si>
  <si>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</si>
  <si>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</si>
  <si>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</si>
  <si>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</si>
  <si>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</si>
  <si>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</si>
  <si>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</si>
  <si>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</si>
  <si>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</si>
  <si>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</si>
  <si>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</si>
  <si>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</si>
  <si>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</si>
  <si>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</si>
  <si>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</si>
  <si>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</si>
  <si>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</si>
  <si>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</si>
  <si>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</si>
  <si>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</si>
  <si>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</si>
  <si>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</si>
  <si>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</si>
  <si>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</si>
  <si>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</si>
  <si>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</si>
  <si>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</si>
  <si>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</si>
  <si>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</si>
  <si>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</si>
  <si>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</si>
  <si>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</si>
  <si>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</si>
  <si>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</si>
  <si>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</si>
  <si>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</si>
  <si>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</si>
  <si>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</si>
  <si>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</si>
  <si>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</si>
  <si>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</si>
  <si>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</si>
  <si>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</si>
  <si>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</si>
  <si>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</si>
  <si>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</si>
  <si>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</si>
  <si>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</si>
  <si>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</si>
  <si>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</si>
  <si>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</si>
  <si>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</si>
  <si>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</si>
  <si>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</si>
  <si>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</si>
  <si>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</si>
  <si>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</si>
  <si>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</si>
  <si>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</si>
  <si>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</si>
  <si>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</si>
  <si>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</si>
  <si>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</si>
  <si>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</si>
  <si>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</si>
  <si>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</si>
  <si>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</si>
  <si>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</si>
  <si>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</si>
  <si>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</si>
  <si>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</si>
  <si>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</si>
  <si>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</si>
  <si>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</si>
  <si>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</si>
  <si>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</si>
  <si>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</si>
  <si>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</si>
  <si>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</si>
  <si>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</si>
  <si>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</si>
  <si>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</si>
  <si>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</si>
  <si>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</si>
  <si>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</si>
  <si>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</si>
  <si>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</si>
  <si>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</si>
  <si>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</si>
  <si>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</si>
  <si>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</si>
  <si>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</si>
  <si>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</si>
  <si>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</si>
  <si>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</si>
  <si>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</si>
  <si>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</si>
  <si>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</si>
  <si>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</si>
  <si>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</si>
  <si>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</si>
  <si>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</si>
  <si>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</si>
  <si>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</si>
  <si>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</si>
  <si>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</si>
  <si>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</si>
  <si>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</si>
  <si>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</si>
  <si>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</si>
  <si>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</si>
  <si>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</si>
  <si>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</si>
  <si>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</si>
  <si>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</si>
  <si>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</si>
  <si>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</si>
  <si>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</si>
  <si>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</si>
  <si>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</si>
  <si>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</si>
  <si>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</si>
  <si>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</si>
  <si>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</si>
  <si>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</si>
  <si>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</si>
  <si>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</si>
  <si>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</si>
  <si>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</si>
  <si>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</si>
  <si>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</si>
  <si>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</si>
  <si>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</si>
  <si>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</si>
  <si>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</si>
  <si>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</si>
  <si>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</si>
  <si>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</si>
  <si>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</si>
  <si>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</si>
  <si>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</si>
  <si>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</si>
  <si>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</si>
  <si>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</si>
  <si>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</si>
  <si>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</si>
  <si>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</si>
  <si>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</si>
  <si>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</si>
  <si>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</si>
  <si>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</si>
  <si>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</si>
  <si>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</si>
  <si>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</si>
  <si>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</si>
  <si>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</si>
  <si>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</si>
  <si>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</si>
  <si>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</si>
  <si>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</si>
  <si>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</si>
  <si>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</si>
  <si>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</si>
  <si>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</si>
  <si>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</si>
  <si>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</si>
  <si>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</si>
  <si>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</si>
  <si>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</si>
  <si>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</si>
  <si>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</si>
  <si>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</si>
  <si>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</si>
  <si>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</si>
  <si>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</si>
  <si>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</si>
  <si>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</si>
  <si>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</si>
  <si>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</si>
  <si>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</si>
  <si>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</si>
  <si>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</si>
  <si>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</si>
  <si>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</si>
  <si>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</si>
  <si>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</si>
  <si>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</si>
  <si>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</si>
  <si>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</si>
  <si>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</si>
  <si>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</si>
  <si>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</si>
  <si>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</si>
  <si>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</si>
  <si>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</si>
  <si>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</si>
  <si>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</si>
  <si>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</si>
  <si>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</si>
  <si>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</si>
  <si>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</si>
  <si>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</si>
  <si>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</si>
  <si>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</si>
  <si>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</si>
  <si>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</si>
  <si>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</si>
  <si>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</si>
  <si>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</si>
  <si>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</si>
  <si>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</si>
  <si>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</si>
  <si>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</si>
  <si>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</si>
  <si>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</si>
  <si>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</si>
  <si>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</si>
  <si>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</si>
  <si>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</si>
  <si>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</si>
  <si>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</si>
  <si>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</si>
  <si>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</si>
  <si>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</si>
  <si>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</si>
  <si>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</si>
  <si>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</si>
  <si>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</si>
  <si>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</si>
  <si>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</si>
  <si>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</si>
  <si>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</si>
  <si>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</si>
  <si>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</si>
  <si>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</si>
  <si>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</si>
  <si>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</si>
  <si>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</si>
  <si>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</si>
  <si>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</si>
  <si>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</si>
  <si>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</si>
  <si>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</si>
  <si>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</si>
  <si>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</si>
  <si>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</si>
  <si>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</si>
  <si>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</si>
  <si>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</si>
  <si>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</si>
  <si>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</si>
  <si>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</si>
  <si>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</si>
  <si>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</si>
  <si>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</si>
  <si>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</si>
  <si>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</si>
  <si>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</si>
  <si>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</si>
  <si>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</si>
  <si>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</si>
  <si>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</si>
  <si>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</si>
  <si>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</si>
  <si>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</si>
  <si>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</si>
  <si>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</si>
  <si>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</si>
  <si>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</si>
  <si>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</si>
  <si>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</si>
  <si>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</si>
  <si>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</si>
  <si>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</si>
  <si>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</si>
  <si>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</si>
  <si>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</si>
  <si>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</si>
  <si>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</si>
  <si>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</si>
  <si>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</si>
  <si>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</si>
  <si>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</si>
  <si>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</si>
  <si>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</si>
  <si>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</si>
  <si>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</si>
  <si>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</si>
  <si>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</si>
  <si>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</si>
  <si>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</si>
  <si>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</si>
  <si>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</si>
  <si>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</si>
  <si>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</si>
  <si>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</si>
  <si>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</si>
  <si>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</si>
  <si>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</si>
  <si>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</si>
  <si>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</si>
  <si>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</si>
  <si>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</si>
  <si>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</si>
  <si>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</si>
  <si>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</si>
  <si>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</si>
  <si>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</si>
  <si>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</si>
  <si>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</si>
  <si>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</si>
  <si>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</si>
  <si>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</si>
  <si>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</si>
  <si>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</si>
  <si>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</si>
  <si>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</si>
  <si>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</si>
  <si>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</si>
  <si>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</si>
  <si>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</si>
  <si>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</si>
  <si>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</si>
  <si>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</si>
  <si>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</si>
  <si>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</si>
  <si>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</si>
  <si>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</si>
  <si>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</si>
  <si>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</si>
  <si>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</si>
  <si>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</si>
  <si>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</si>
  <si>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</si>
  <si>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</si>
  <si>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</si>
  <si>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</si>
  <si>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</si>
  <si>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</si>
  <si>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</si>
  <si>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</si>
  <si>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</si>
  <si>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</si>
  <si>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</si>
  <si>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</si>
  <si>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</si>
  <si>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</si>
  <si>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</si>
  <si>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</si>
  <si>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</si>
  <si>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</si>
  <si>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</si>
  <si>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</si>
  <si>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</si>
  <si>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</si>
  <si>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</si>
  <si>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</si>
  <si>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</si>
  <si>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</si>
  <si>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</si>
  <si>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</si>
  <si>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</si>
  <si>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</si>
  <si>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</si>
  <si>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</si>
  <si>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</si>
  <si>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</si>
  <si>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</si>
  <si>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</si>
  <si>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</si>
  <si>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</si>
  <si>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</si>
  <si>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</si>
  <si>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</si>
  <si>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</si>
  <si>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</si>
  <si>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</si>
  <si>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</si>
  <si>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</si>
  <si>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</si>
  <si>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</si>
  <si>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</si>
  <si>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</si>
  <si>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</si>
  <si>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</si>
  <si>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</si>
  <si>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</si>
  <si>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</si>
  <si>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</si>
  <si>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</si>
  <si>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</si>
  <si>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</si>
  <si>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</si>
  <si>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</si>
  <si>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</si>
  <si>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</si>
  <si>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</si>
  <si>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</si>
  <si>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</si>
  <si>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</si>
  <si>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</si>
  <si>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</si>
  <si>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</si>
  <si>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</si>
  <si>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</si>
  <si>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</si>
  <si>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</si>
  <si>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</si>
  <si>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</si>
  <si>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</si>
  <si>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</si>
  <si>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</si>
  <si>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</si>
  <si>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</si>
  <si>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</si>
  <si>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</si>
  <si>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</si>
  <si>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</si>
  <si>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</si>
  <si>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</si>
  <si>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</si>
  <si>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</si>
  <si>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</si>
  <si>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</si>
  <si>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</si>
  <si>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</si>
  <si>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</si>
  <si>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</si>
  <si>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</si>
  <si>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</si>
  <si>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</si>
  <si>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</si>
  <si>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</si>
  <si>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</si>
  <si>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</si>
  <si>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</si>
  <si>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</si>
  <si>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</si>
  <si>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</si>
  <si>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</si>
  <si>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</si>
  <si>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</si>
  <si>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</si>
  <si>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</si>
  <si>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</si>
  <si>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</si>
  <si>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</si>
  <si>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</si>
  <si>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</si>
  <si>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</si>
  <si>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</si>
  <si>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</si>
  <si>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</si>
  <si>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</si>
  <si>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</si>
  <si>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</si>
  <si>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</si>
  <si>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</si>
  <si>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</si>
  <si>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</si>
  <si>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</si>
  <si>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</si>
  <si>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</si>
  <si>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</si>
  <si>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</si>
  <si>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</si>
  <si>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</si>
  <si>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</si>
  <si>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</si>
  <si>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</si>
  <si>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</si>
  <si>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</si>
  <si>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</si>
  <si>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</si>
  <si>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</si>
  <si>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</si>
  <si>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</si>
  <si>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</si>
  <si>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</si>
  <si>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</si>
  <si>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</si>
  <si>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</si>
  <si>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</si>
  <si>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</si>
  <si>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</si>
  <si>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</si>
  <si>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</si>
  <si>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</si>
  <si>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</si>
  <si>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</si>
  <si>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</si>
  <si>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</si>
  <si>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</si>
  <si>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</si>
  <si>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</si>
  <si>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</si>
  <si>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</si>
  <si>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</si>
  <si>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</si>
  <si>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</si>
  <si>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</si>
  <si>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</si>
  <si>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</si>
  <si>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</si>
  <si>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</si>
  <si>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</si>
  <si>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</si>
  <si>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</si>
  <si>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</si>
  <si>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</si>
  <si>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</si>
  <si>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</si>
  <si>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</si>
  <si>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</si>
  <si>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</si>
  <si>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</si>
  <si>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</si>
  <si>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</si>
  <si>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</si>
  <si>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</si>
  <si>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</si>
  <si>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</si>
  <si>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</si>
  <si>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</si>
  <si>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</si>
  <si>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</si>
  <si>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</si>
  <si>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</si>
  <si>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</si>
  <si>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</si>
  <si>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</si>
  <si>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</si>
  <si>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</si>
  <si>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</si>
  <si>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</si>
  <si>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</si>
  <si>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</si>
  <si>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</si>
  <si>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</si>
  <si>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</si>
  <si>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</si>
  <si>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</si>
  <si>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</si>
  <si>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</si>
  <si>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</si>
  <si>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</si>
  <si>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</si>
  <si>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</si>
  <si>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</si>
  <si>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</si>
  <si>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</si>
  <si>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</si>
  <si>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</si>
  <si>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</si>
  <si>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</si>
  <si>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</si>
  <si>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</si>
  <si>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</si>
  <si>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</si>
  <si>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</si>
  <si>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</si>
  <si>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</si>
  <si>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</si>
  <si>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</si>
  <si>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</si>
  <si>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</si>
  <si>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</si>
  <si>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</si>
  <si>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</si>
  <si>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</si>
  <si>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</si>
  <si>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</si>
  <si>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</si>
  <si>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</si>
  <si>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</si>
  <si>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</si>
  <si>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</si>
  <si>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</si>
  <si>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</si>
  <si>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</si>
  <si>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</si>
  <si>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</si>
  <si>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</si>
  <si>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</si>
  <si>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</si>
  <si>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</si>
  <si>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</si>
  <si>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</si>
  <si>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</si>
  <si>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</si>
  <si>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</si>
  <si>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</si>
  <si>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</si>
  <si>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</si>
  <si>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</si>
  <si>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</si>
  <si>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</si>
  <si>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</si>
  <si>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</si>
  <si>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</si>
  <si>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</si>
  <si>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</si>
  <si>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</si>
  <si>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</si>
  <si>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</si>
  <si>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</si>
  <si>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</si>
  <si>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</si>
  <si>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</si>
  <si>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</si>
  <si>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</si>
  <si>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</si>
  <si>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</si>
  <si>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</si>
  <si>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</si>
  <si>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</si>
  <si>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</si>
  <si>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</si>
  <si>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</si>
  <si>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</si>
  <si>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</si>
  <si>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</si>
  <si>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</si>
  <si>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</si>
  <si>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</si>
  <si>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</si>
  <si>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</si>
  <si>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</si>
  <si>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</si>
  <si>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</si>
  <si>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</si>
  <si>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</si>
  <si>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</si>
  <si>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</si>
  <si>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</si>
  <si>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</si>
  <si>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</si>
  <si>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</si>
  <si>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</si>
  <si>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</si>
  <si>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</si>
  <si>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</si>
  <si>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</si>
  <si>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</si>
  <si>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</si>
  <si>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</si>
  <si>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</si>
  <si>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HRTI PRIVATE LIMITED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</si>
  <si>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</si>
  <si>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</si>
  <si>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</si>
  <si>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</si>
  <si>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</si>
  <si>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</si>
  <si>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</si>
  <si>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</si>
  <si>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Retail Research Technical Calls &amp; Fundamental Performance Report for the month of September-2023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</si>
  <si>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</si>
  <si>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</si>
  <si>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</si>
  <si>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</si>
  <si>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</si>
  <si>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</si>
  <si>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</si>
  <si>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</si>
  <si>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</si>
  <si>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NK SECURITIES RESEARCH PRIVATE LIMITED</t>
  </si>
  <si>
    <t>2465-2585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</si>
  <si>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</si>
  <si>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</si>
  <si>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</si>
  <si>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</si>
  <si>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</si>
  <si>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</si>
  <si>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</si>
  <si>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</si>
  <si>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</si>
  <si>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</si>
  <si>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</si>
  <si>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</si>
  <si>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ETT</t>
  </si>
  <si>
    <t>CRONY VYAPAR PVT LTD</t>
  </si>
  <si>
    <t>FOODSIN</t>
  </si>
  <si>
    <t>Foods &amp; Inns Limited</t>
  </si>
  <si>
    <t>FINNIFTY 19700 CE 03-OCT</t>
  </si>
  <si>
    <t>MANSI SHARE AND STOCK ADVISORS PVT LTD</t>
  </si>
  <si>
    <t>BANKNIFTY 44600 PE 04-OCT</t>
  </si>
  <si>
    <t>KAHAN</t>
  </si>
  <si>
    <t>SAICOM</t>
  </si>
  <si>
    <t>SHOORA</t>
  </si>
  <si>
    <t>VIKASH DAHIYA</t>
  </si>
  <si>
    <t>JAINAM BROKING LIMITED</t>
  </si>
  <si>
    <t>LIBERTSHOE</t>
  </si>
  <si>
    <t>Liberty Shoes Ltd</t>
  </si>
  <si>
    <t>MADHUSUDAN</t>
  </si>
  <si>
    <t>Madhusudan Masala Limited</t>
  </si>
  <si>
    <t>Multi Commodity Exchange</t>
  </si>
  <si>
    <t>NIDAN</t>
  </si>
  <si>
    <t>Nidan Labs and Health Ltd</t>
  </si>
  <si>
    <t>MAHADEV MANUBHAI MAKVANA</t>
  </si>
  <si>
    <t>NIKHIL RAJESH SINGH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</si>
  <si>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</si>
  <si>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</si>
  <si>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</si>
  <si>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</si>
  <si>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</si>
  <si>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</si>
  <si>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DPL</t>
  </si>
  <si>
    <t>DIPNA KEYUR SHAH</t>
  </si>
  <si>
    <t>SHETH BROTHER</t>
  </si>
  <si>
    <t>VISAGAR</t>
  </si>
  <si>
    <t>HOLMARC</t>
  </si>
  <si>
    <t>Holmarc Opto Mechatro L</t>
  </si>
  <si>
    <t>MSB E TRADE SECURITIES LIMITED</t>
  </si>
  <si>
    <t>JIWANRAM</t>
  </si>
  <si>
    <t>Jiwanram Sheoduttra Ind L</t>
  </si>
  <si>
    <t>MASTER</t>
  </si>
  <si>
    <t>Master Components Limited</t>
  </si>
  <si>
    <t>S K GROWTH FUND PVT.LTD.</t>
  </si>
  <si>
    <t>GPTINFRA</t>
  </si>
  <si>
    <t>GPT Infraprojects Ltd</t>
  </si>
  <si>
    <t>NINE RIVERS CAPITAL LIMITED</t>
  </si>
  <si>
    <t>RPPL</t>
  </si>
  <si>
    <t>Rajshree PolyPack Ltd</t>
  </si>
  <si>
    <t>Profit of Rs.12.50/-</t>
  </si>
  <si>
    <t>HCLTECH OCT FUT</t>
  </si>
  <si>
    <t>1247-1262</t>
  </si>
  <si>
    <t>Profit of Rs.13.5/-</t>
  </si>
  <si>
    <t>LALPATHLAB OCT FUT</t>
  </si>
  <si>
    <t>2514-2518</t>
  </si>
  <si>
    <t>2551-2586</t>
  </si>
  <si>
    <t>DIXON OCT FUT</t>
  </si>
  <si>
    <t>5295-5305</t>
  </si>
  <si>
    <t>5353-5405</t>
  </si>
  <si>
    <t>Loss of Rs.7/-</t>
  </si>
  <si>
    <t>Loss of Rs.4.5/-</t>
  </si>
  <si>
    <t>ABATEAS</t>
  </si>
  <si>
    <t>KARAM VIR SINGH</t>
  </si>
  <si>
    <t>ADISHAKTI</t>
  </si>
  <si>
    <t>UPENDRA GANDALAL SHAH</t>
  </si>
  <si>
    <t>ASHISH NAHATA (HUF) .</t>
  </si>
  <si>
    <t>ALFATRAN</t>
  </si>
  <si>
    <t>SURBHI INVESTMENTS &amp; TRADING COMPANY PRIVATE</t>
  </si>
  <si>
    <t>ALPHAIND</t>
  </si>
  <si>
    <t>DHRUVSUNILGOEL</t>
  </si>
  <si>
    <t>ASHWIN NARPATCHAND BHANDARI</t>
  </si>
  <si>
    <t>RUBY BAXLA</t>
  </si>
  <si>
    <t>MONISH BAKHLA</t>
  </si>
  <si>
    <t>VANRAJ DADBHAI KAHOR</t>
  </si>
  <si>
    <t>GGL</t>
  </si>
  <si>
    <t>KAMLESH WASAN</t>
  </si>
  <si>
    <t>HALDYNGL</t>
  </si>
  <si>
    <t>DALMUS PERFORMANCE FOCUSED FUND</t>
  </si>
  <si>
    <t>INDXTRA</t>
  </si>
  <si>
    <t>MANISHKUMAR INDRAVADAN MEHTA</t>
  </si>
  <si>
    <t>MUKESH KUMAR</t>
  </si>
  <si>
    <t>PURVISH MUKESH SHAH</t>
  </si>
  <si>
    <t>KCLINFRA</t>
  </si>
  <si>
    <t>PRATIK KHANDELWAL</t>
  </si>
  <si>
    <t>NAVODAYENT</t>
  </si>
  <si>
    <t>LEMON MANAGEMENT CONSULTANCY PRIVATE LIMITED</t>
  </si>
  <si>
    <t>ROJL</t>
  </si>
  <si>
    <t>RUPALBEN JAYESHKUMAR SHAH</t>
  </si>
  <si>
    <t>NITIN BAKSHI</t>
  </si>
  <si>
    <t>SBLI</t>
  </si>
  <si>
    <t>RINKUBEN VAGHELA</t>
  </si>
  <si>
    <t>EKLINGJI TRADELINK PRIVATE LIMITED</t>
  </si>
  <si>
    <t>ASHISH PANCHAL</t>
  </si>
  <si>
    <t>NARMADABEN VAGHELA</t>
  </si>
  <si>
    <t>KAMUBEN DEVABHAI MARUDA</t>
  </si>
  <si>
    <t>SKSE SECURITIES LIMITED CORP CM/TM PROP A/C</t>
  </si>
  <si>
    <t>TARINI</t>
  </si>
  <si>
    <t>DEVENDRA VEER GUPTA</t>
  </si>
  <si>
    <t>TINEAGRO</t>
  </si>
  <si>
    <t>DIPTI BAIJU PAREKH</t>
  </si>
  <si>
    <t>SYKES AND RAY EQUITIES (INDIA) LIMITED</t>
  </si>
  <si>
    <t>TRANSPACT</t>
  </si>
  <si>
    <t>ANIL KUMAR GOEL (HUF)</t>
  </si>
  <si>
    <t>VASUDHAGAM</t>
  </si>
  <si>
    <t>SYNEMATIC MEDIA AND CONSULTING PRIVATE LIMITED</t>
  </si>
  <si>
    <t>VIVEK AGARWAL</t>
  </si>
  <si>
    <t>VKAL</t>
  </si>
  <si>
    <t>DIPAK MATHURBHAI SALVI</t>
  </si>
  <si>
    <t>AHL</t>
  </si>
  <si>
    <t>Abans Holdings Limited</t>
  </si>
  <si>
    <t>WESSEL CONSULTANCY PRIVATE LIMITED</t>
  </si>
  <si>
    <t>CCL Products (I) Ltd</t>
  </si>
  <si>
    <t>NJ BALANCED ADVANTAGE FUND</t>
  </si>
  <si>
    <t>CORDSCABLE</t>
  </si>
  <si>
    <t>Cords Cable Industries Li</t>
  </si>
  <si>
    <t>DHANBANK</t>
  </si>
  <si>
    <t>Dhanlaxmi Bank Limited</t>
  </si>
  <si>
    <t>CITADEL SECURITIES INDIA MARKETS PRIVATE LIMITED</t>
  </si>
  <si>
    <t>Easy Trip Planners Ltd</t>
  </si>
  <si>
    <t>GMDCLTD</t>
  </si>
  <si>
    <t>Gujarat Min. Dev. Corpn</t>
  </si>
  <si>
    <t>GOCLCORP</t>
  </si>
  <si>
    <t>Gulf Oil Corp. Ltd.</t>
  </si>
  <si>
    <t>INNOVATIVE</t>
  </si>
  <si>
    <t>Innovative Tyres &amp; Tubes</t>
  </si>
  <si>
    <t>IRISDOREME</t>
  </si>
  <si>
    <t>Iris Clothings Limited</t>
  </si>
  <si>
    <t>JNSP TRADING LLP</t>
  </si>
  <si>
    <t>KAUSHALYA</t>
  </si>
  <si>
    <t>Kaushalya Infrastructure</t>
  </si>
  <si>
    <t>PRITHVI  FINMART  PRIVATE LIMITED</t>
  </si>
  <si>
    <t>MENTAX IMPEX PRIVATE LIMITED</t>
  </si>
  <si>
    <t>MONARCH</t>
  </si>
  <si>
    <t>Monarch Networth Cap Ltd</t>
  </si>
  <si>
    <t>HEMALI PATHIK THAKKAR</t>
  </si>
  <si>
    <t>MONOPHARMA</t>
  </si>
  <si>
    <t>Mono Pharmacare Limited</t>
  </si>
  <si>
    <t>NIKUNJ KAUSHIK SHAH</t>
  </si>
  <si>
    <t>MVGJL</t>
  </si>
  <si>
    <t>Manoj Vaibhav Gem N Jew L</t>
  </si>
  <si>
    <t>COLLATE DEALERS PRIVATE LIMITED</t>
  </si>
  <si>
    <t>NURECA</t>
  </si>
  <si>
    <t>Nureca Limited</t>
  </si>
  <si>
    <t>YUGA STOCKS AND COMMODITIES PRIVATE LIMITED  .</t>
  </si>
  <si>
    <t>SETU SECURITIES PVT LTD</t>
  </si>
  <si>
    <t>ONELIFECAP</t>
  </si>
  <si>
    <t>Onelife Cap Advisors Ltd</t>
  </si>
  <si>
    <t>MITTAL RIMPY</t>
  </si>
  <si>
    <t>PROV</t>
  </si>
  <si>
    <t>Proventus Agrocom Limited</t>
  </si>
  <si>
    <t>VIRAJ RUSSELL MEHTA</t>
  </si>
  <si>
    <t>SAAKSHI</t>
  </si>
  <si>
    <t>Saakshi Medtec N Panels L</t>
  </si>
  <si>
    <t>SFL</t>
  </si>
  <si>
    <t>Sheela Foam Limited</t>
  </si>
  <si>
    <t>BLUE DAIMOND PROPERTIES PRIVATE LIMITED</t>
  </si>
  <si>
    <t>SHALPAINTS</t>
  </si>
  <si>
    <t>Shalimar Paints Ltd</t>
  </si>
  <si>
    <t>HELLA INFRA MARKET PRIVATE LIMITED</t>
  </si>
  <si>
    <t>VAISHALI</t>
  </si>
  <si>
    <t>Vaishali Pharma Limited</t>
  </si>
  <si>
    <t>VASCONEQ</t>
  </si>
  <si>
    <t>Vascon Engineers Ltd</t>
  </si>
  <si>
    <t>VISHAL</t>
  </si>
  <si>
    <t>Vishal Fabrics Limited</t>
  </si>
  <si>
    <t>ADROITINFO</t>
  </si>
  <si>
    <t>Adroit Infotech Limited</t>
  </si>
  <si>
    <t>DREAM ACHIEVER CONSULTANCY SERVICES PRIVATE LIMITED</t>
  </si>
  <si>
    <t>BHANDA-RE</t>
  </si>
  <si>
    <t>Bhandari Hosiery Exp Ltd</t>
  </si>
  <si>
    <t>ORBIT FINANCIAL CAPITAL</t>
  </si>
  <si>
    <t>GATECHDVR</t>
  </si>
  <si>
    <t>GACM Technologies Limited</t>
  </si>
  <si>
    <t>ACHINTYA SECURITIES PRIVATE LIMITED</t>
  </si>
  <si>
    <t>NEW LEAINA INVESTMENTS LIMITED</t>
  </si>
  <si>
    <t>JALAN</t>
  </si>
  <si>
    <t>Jalan Transolu. India Ltd</t>
  </si>
  <si>
    <t>RAVI SHOBANA</t>
  </si>
  <si>
    <t>BSAS INFOTECH LIMITED</t>
  </si>
  <si>
    <t>WINRO COMMERCIAL INDIA LIMITED</t>
  </si>
  <si>
    <t>VERTEXPLUS</t>
  </si>
  <si>
    <t>Vertexplus Technologies L</t>
  </si>
  <si>
    <t>ZINNIA GLOBAL FUND PCC - BLUE JADE INVESTMENT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</si>
</sst>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5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4" fontId="3" fillId="0" borderId="2" xfId="0" applyNumberFormat="1" applyFont="1" applyBorder="1" applyAlignment="1">
      <alignment horizontal="left"/>
    </xf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5" fontId="36" fillId="46" borderId="2" xfId="0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G6" sqref="G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38.25">
      <c r="A10" s="325"/>
      <c r="B10" s="327"/>
      <c r="C10" s="327"/>
      <c r="D10" s="327"/>
      <c r="E10" s="28" t="s">
        <v>24</v>
      </c>
      <c r="F10" s="28" t="s">
        <v>24</v>
      </c>
      <c r="G10" s="268" t="s">
        <v>25</v>
      </c>
      <c r="H10" s="268" t="s">
        <v>26</v>
      </c>
      <c r="I10" s="268" t="s">
        <v>27</v>
      </c>
      <c r="J10" s="268" t="s">
        <v>28</v>
      </c>
      <c r="K10" s="268" t="s">
        <v>29</v>
      </c>
      <c r="L10" s="268" t="s">
        <v>30</v>
      </c>
      <c r="M10" s="2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5">
        <v>1</v>
      </c>
      <c r="B11" s="289" t="s">
        <v>34</v>
      </c>
      <c r="C11" s="262" t="s">
        <v>35</v>
      </c>
      <c r="D11" s="280">
        <v>45225</v>
      </c>
      <c r="E11" s="262">
        <v>19571.5</v>
      </c>
      <c r="F11" s="262">
        <v>19589.916666666668</v>
      </c>
      <c r="G11" s="261">
        <v>19520.883333333335</v>
      </c>
      <c r="H11" s="261">
        <v>19470.266666666666</v>
      </c>
      <c r="I11" s="261">
        <v>19401.233333333334</v>
      </c>
      <c r="J11" s="261">
        <v>19640.533333333336</v>
      </c>
      <c r="K11" s="261">
        <v>19709.566666666669</v>
      </c>
      <c r="L11" s="261">
        <v>19760.183333333338</v>
      </c>
      <c r="M11" s="260">
        <v>19658.95</v>
      </c>
      <c r="N11" s="260">
        <v>19539.3</v>
      </c>
      <c r="O11" s="260">
        <v>10984850</v>
      </c>
      <c r="P11" s="263">
        <v>7.7120318482891845E-2</v>
      </c>
    </row>
    <row r="12" spans="1:16" ht="12.75" customHeight="1">
      <c r="A12" s="275">
        <v>2</v>
      </c>
      <c r="B12" s="289" t="s">
        <v>34</v>
      </c>
      <c r="C12" s="262" t="s">
        <v>36</v>
      </c>
      <c r="D12" s="280">
        <v>45225</v>
      </c>
      <c r="E12" s="262">
        <v>44621.45</v>
      </c>
      <c r="F12" s="262">
        <v>44622.816666666673</v>
      </c>
      <c r="G12" s="261">
        <v>44498.633333333346</v>
      </c>
      <c r="H12" s="261">
        <v>44375.816666666673</v>
      </c>
      <c r="I12" s="261">
        <v>44251.633333333346</v>
      </c>
      <c r="J12" s="261">
        <v>44745.633333333346</v>
      </c>
      <c r="K12" s="261">
        <v>44869.81666666668</v>
      </c>
      <c r="L12" s="261">
        <v>44992.633333333346</v>
      </c>
      <c r="M12" s="260">
        <v>44747</v>
      </c>
      <c r="N12" s="260">
        <v>44500</v>
      </c>
      <c r="O12" s="260">
        <v>2249820</v>
      </c>
      <c r="P12" s="263">
        <v>-1.9564521084317662E-2</v>
      </c>
    </row>
    <row r="13" spans="1:16" ht="12.75" customHeight="1">
      <c r="A13" s="275">
        <v>3</v>
      </c>
      <c r="B13" s="289" t="s">
        <v>34</v>
      </c>
      <c r="C13" s="288" t="s">
        <v>37</v>
      </c>
      <c r="D13" s="282">
        <v>45230</v>
      </c>
      <c r="E13" s="281">
        <v>19862.099999999999</v>
      </c>
      <c r="F13" s="281">
        <v>19846.233333333334</v>
      </c>
      <c r="G13" s="283">
        <v>19794.416666666668</v>
      </c>
      <c r="H13" s="283">
        <v>19726.733333333334</v>
      </c>
      <c r="I13" s="283">
        <v>19674.916666666668</v>
      </c>
      <c r="J13" s="283">
        <v>19913.916666666668</v>
      </c>
      <c r="K13" s="283">
        <v>19965.733333333334</v>
      </c>
      <c r="L13" s="283">
        <v>20033.416666666668</v>
      </c>
      <c r="M13" s="284">
        <v>19898.05</v>
      </c>
      <c r="N13" s="284">
        <v>19778.55</v>
      </c>
      <c r="O13" s="284">
        <v>53280</v>
      </c>
      <c r="P13" s="285">
        <v>-1.4992503748125937E-3</v>
      </c>
    </row>
    <row r="14" spans="1:16" ht="12.75" customHeight="1">
      <c r="A14" s="275">
        <v>4</v>
      </c>
      <c r="B14" s="289" t="s">
        <v>34</v>
      </c>
      <c r="C14" s="288" t="s">
        <v>38</v>
      </c>
      <c r="D14" s="282">
        <v>45229</v>
      </c>
      <c r="E14" s="281">
        <v>9073.75</v>
      </c>
      <c r="F14" s="281">
        <v>9060.6</v>
      </c>
      <c r="G14" s="283">
        <v>9021.2000000000007</v>
      </c>
      <c r="H14" s="283">
        <v>8968.65</v>
      </c>
      <c r="I14" s="283">
        <v>8929.25</v>
      </c>
      <c r="J14" s="283">
        <v>9113.1500000000015</v>
      </c>
      <c r="K14" s="283">
        <v>9152.5499999999993</v>
      </c>
      <c r="L14" s="283">
        <v>9205.1000000000022</v>
      </c>
      <c r="M14" s="284">
        <v>9100</v>
      </c>
      <c r="N14" s="284">
        <v>9008.0499999999993</v>
      </c>
      <c r="O14" s="284">
        <v>445650</v>
      </c>
      <c r="P14" s="285">
        <v>4.3737923766028454E-2</v>
      </c>
    </row>
    <row r="15" spans="1:16" ht="12.75" customHeight="1">
      <c r="A15" s="275">
        <v>5</v>
      </c>
      <c r="B15" s="289" t="s">
        <v>39</v>
      </c>
      <c r="C15" s="281" t="s">
        <v>40</v>
      </c>
      <c r="D15" s="282">
        <v>45225</v>
      </c>
      <c r="E15" s="281">
        <v>492.25</v>
      </c>
      <c r="F15" s="281">
        <v>491.66666666666669</v>
      </c>
      <c r="G15" s="283">
        <v>488.58333333333337</v>
      </c>
      <c r="H15" s="283">
        <v>484.91666666666669</v>
      </c>
      <c r="I15" s="283">
        <v>481.83333333333337</v>
      </c>
      <c r="J15" s="283">
        <v>495.33333333333337</v>
      </c>
      <c r="K15" s="283">
        <v>498.41666666666674</v>
      </c>
      <c r="L15" s="283">
        <v>502.08333333333337</v>
      </c>
      <c r="M15" s="284">
        <v>494.75</v>
      </c>
      <c r="N15" s="284">
        <v>488</v>
      </c>
      <c r="O15" s="284">
        <v>14576000</v>
      </c>
      <c r="P15" s="285">
        <v>6.3518365092515875E-3</v>
      </c>
    </row>
    <row r="16" spans="1:16" ht="12.75" customHeight="1">
      <c r="A16" s="275">
        <v>6</v>
      </c>
      <c r="B16" s="289" t="s">
        <v>41</v>
      </c>
      <c r="C16" s="286" t="s">
        <v>42</v>
      </c>
      <c r="D16" s="282">
        <v>45225</v>
      </c>
      <c r="E16" s="281">
        <v>4117.8999999999996</v>
      </c>
      <c r="F16" s="281">
        <v>4125.3499999999995</v>
      </c>
      <c r="G16" s="283">
        <v>4075.6999999999989</v>
      </c>
      <c r="H16" s="283">
        <v>4033.4999999999995</v>
      </c>
      <c r="I16" s="283">
        <v>3983.849999999999</v>
      </c>
      <c r="J16" s="283">
        <v>4167.5499999999993</v>
      </c>
      <c r="K16" s="283">
        <v>4217.1999999999989</v>
      </c>
      <c r="L16" s="283">
        <v>4259.3999999999987</v>
      </c>
      <c r="M16" s="284">
        <v>4175</v>
      </c>
      <c r="N16" s="284">
        <v>4083.15</v>
      </c>
      <c r="O16" s="284">
        <v>1230250</v>
      </c>
      <c r="P16" s="285">
        <v>2.0319303338171262E-2</v>
      </c>
    </row>
    <row r="17" spans="1:16" ht="12.75" customHeight="1">
      <c r="A17" s="275">
        <v>7</v>
      </c>
      <c r="B17" s="289" t="s">
        <v>43</v>
      </c>
      <c r="C17" s="286" t="s">
        <v>44</v>
      </c>
      <c r="D17" s="282">
        <v>45225</v>
      </c>
      <c r="E17" s="281">
        <v>23231.05</v>
      </c>
      <c r="F17" s="281">
        <v>23174.083333333332</v>
      </c>
      <c r="G17" s="283">
        <v>23008.166666666664</v>
      </c>
      <c r="H17" s="283">
        <v>22785.283333333333</v>
      </c>
      <c r="I17" s="283">
        <v>22619.366666666665</v>
      </c>
      <c r="J17" s="283">
        <v>23396.966666666664</v>
      </c>
      <c r="K17" s="283">
        <v>23562.883333333328</v>
      </c>
      <c r="L17" s="283">
        <v>23785.766666666663</v>
      </c>
      <c r="M17" s="284">
        <v>23340</v>
      </c>
      <c r="N17" s="284">
        <v>22951.200000000001</v>
      </c>
      <c r="O17" s="284">
        <v>74840</v>
      </c>
      <c r="P17" s="285">
        <v>-4.2575838211814793E-3</v>
      </c>
    </row>
    <row r="18" spans="1:16" ht="12.75" customHeight="1">
      <c r="A18" s="275">
        <v>8</v>
      </c>
      <c r="B18" s="289" t="s">
        <v>45</v>
      </c>
      <c r="C18" s="287" t="s">
        <v>46</v>
      </c>
      <c r="D18" s="282">
        <v>45225</v>
      </c>
      <c r="E18" s="281">
        <v>182.1</v>
      </c>
      <c r="F18" s="281">
        <v>181.30000000000004</v>
      </c>
      <c r="G18" s="283">
        <v>180.10000000000008</v>
      </c>
      <c r="H18" s="283">
        <v>178.10000000000005</v>
      </c>
      <c r="I18" s="283">
        <v>176.90000000000009</v>
      </c>
      <c r="J18" s="283">
        <v>183.30000000000007</v>
      </c>
      <c r="K18" s="283">
        <v>184.50000000000006</v>
      </c>
      <c r="L18" s="283">
        <v>186.50000000000006</v>
      </c>
      <c r="M18" s="284">
        <v>182.5</v>
      </c>
      <c r="N18" s="284">
        <v>179.3</v>
      </c>
      <c r="O18" s="284">
        <v>37443600</v>
      </c>
      <c r="P18" s="285">
        <v>1.1524434719183078E-2</v>
      </c>
    </row>
    <row r="19" spans="1:16" ht="12.75" customHeight="1">
      <c r="A19" s="275">
        <v>9</v>
      </c>
      <c r="B19" s="289" t="s">
        <v>47</v>
      </c>
      <c r="C19" s="284" t="s">
        <v>48</v>
      </c>
      <c r="D19" s="282">
        <v>45225</v>
      </c>
      <c r="E19" s="281">
        <v>216.15</v>
      </c>
      <c r="F19" s="281">
        <v>215.11666666666667</v>
      </c>
      <c r="G19" s="283">
        <v>212.83333333333334</v>
      </c>
      <c r="H19" s="283">
        <v>209.51666666666668</v>
      </c>
      <c r="I19" s="283">
        <v>207.23333333333335</v>
      </c>
      <c r="J19" s="283">
        <v>218.43333333333334</v>
      </c>
      <c r="K19" s="283">
        <v>220.71666666666664</v>
      </c>
      <c r="L19" s="283">
        <v>224.03333333333333</v>
      </c>
      <c r="M19" s="284">
        <v>217.4</v>
      </c>
      <c r="N19" s="284">
        <v>211.8</v>
      </c>
      <c r="O19" s="284">
        <v>29897400</v>
      </c>
      <c r="P19" s="285">
        <v>2.304270462633452E-2</v>
      </c>
    </row>
    <row r="20" spans="1:16" ht="12.75" customHeight="1">
      <c r="A20" s="275">
        <v>10</v>
      </c>
      <c r="B20" s="289" t="s">
        <v>49</v>
      </c>
      <c r="C20" s="281" t="s">
        <v>50</v>
      </c>
      <c r="D20" s="282">
        <v>45225</v>
      </c>
      <c r="E20" s="281">
        <v>2045.6</v>
      </c>
      <c r="F20" s="281">
        <v>2038.4333333333334</v>
      </c>
      <c r="G20" s="283">
        <v>2025.8666666666668</v>
      </c>
      <c r="H20" s="283">
        <v>2006.1333333333334</v>
      </c>
      <c r="I20" s="283">
        <v>1993.5666666666668</v>
      </c>
      <c r="J20" s="283">
        <v>2058.166666666667</v>
      </c>
      <c r="K20" s="283">
        <v>2070.7333333333336</v>
      </c>
      <c r="L20" s="283">
        <v>2090.4666666666667</v>
      </c>
      <c r="M20" s="284">
        <v>2051</v>
      </c>
      <c r="N20" s="284">
        <v>2018.7</v>
      </c>
      <c r="O20" s="284">
        <v>5768700</v>
      </c>
      <c r="P20" s="285">
        <v>-1.6570347261289829E-2</v>
      </c>
    </row>
    <row r="21" spans="1:16" ht="12.75" customHeight="1">
      <c r="A21" s="275">
        <v>11</v>
      </c>
      <c r="B21" s="289" t="s">
        <v>45</v>
      </c>
      <c r="C21" s="281" t="s">
        <v>51</v>
      </c>
      <c r="D21" s="282">
        <v>45225</v>
      </c>
      <c r="E21" s="281">
        <v>2396.9</v>
      </c>
      <c r="F21" s="281">
        <v>2404.85</v>
      </c>
      <c r="G21" s="283">
        <v>2372.0499999999997</v>
      </c>
      <c r="H21" s="283">
        <v>2347.1999999999998</v>
      </c>
      <c r="I21" s="283">
        <v>2314.3999999999996</v>
      </c>
      <c r="J21" s="283">
        <v>2429.6999999999998</v>
      </c>
      <c r="K21" s="283">
        <v>2462.5</v>
      </c>
      <c r="L21" s="283">
        <v>2487.35</v>
      </c>
      <c r="M21" s="284">
        <v>2437.65</v>
      </c>
      <c r="N21" s="284">
        <v>2380</v>
      </c>
      <c r="O21" s="284">
        <v>9920400</v>
      </c>
      <c r="P21" s="285">
        <v>-1.3288233872916163E-3</v>
      </c>
    </row>
    <row r="22" spans="1:16" ht="12.75" customHeight="1">
      <c r="A22" s="275">
        <v>12</v>
      </c>
      <c r="B22" s="289" t="s">
        <v>45</v>
      </c>
      <c r="C22" s="281" t="s">
        <v>52</v>
      </c>
      <c r="D22" s="282">
        <v>45225</v>
      </c>
      <c r="E22" s="281">
        <v>836.65</v>
      </c>
      <c r="F22" s="281">
        <v>834.7833333333333</v>
      </c>
      <c r="G22" s="283">
        <v>827.86666666666656</v>
      </c>
      <c r="H22" s="283">
        <v>819.08333333333326</v>
      </c>
      <c r="I22" s="283">
        <v>812.16666666666652</v>
      </c>
      <c r="J22" s="283">
        <v>843.56666666666661</v>
      </c>
      <c r="K22" s="283">
        <v>850.48333333333335</v>
      </c>
      <c r="L22" s="283">
        <v>859.26666666666665</v>
      </c>
      <c r="M22" s="284">
        <v>841.7</v>
      </c>
      <c r="N22" s="284">
        <v>826</v>
      </c>
      <c r="O22" s="284">
        <v>51795200</v>
      </c>
      <c r="P22" s="285">
        <v>2.7102789264197989E-3</v>
      </c>
    </row>
    <row r="23" spans="1:16" ht="12.75" customHeight="1">
      <c r="A23" s="275">
        <v>13</v>
      </c>
      <c r="B23" s="289" t="s">
        <v>43</v>
      </c>
      <c r="C23" s="281" t="s">
        <v>53</v>
      </c>
      <c r="D23" s="282">
        <v>45225</v>
      </c>
      <c r="E23" s="281">
        <v>3584.7</v>
      </c>
      <c r="F23" s="281">
        <v>3608.1333333333332</v>
      </c>
      <c r="G23" s="283">
        <v>3553.2666666666664</v>
      </c>
      <c r="H23" s="283">
        <v>3521.833333333333</v>
      </c>
      <c r="I23" s="283">
        <v>3466.9666666666662</v>
      </c>
      <c r="J23" s="283">
        <v>3639.5666666666666</v>
      </c>
      <c r="K23" s="283">
        <v>3694.4333333333334</v>
      </c>
      <c r="L23" s="283">
        <v>3725.8666666666668</v>
      </c>
      <c r="M23" s="284">
        <v>3663</v>
      </c>
      <c r="N23" s="284">
        <v>3576.7</v>
      </c>
      <c r="O23" s="284">
        <v>807600</v>
      </c>
      <c r="P23" s="285">
        <v>3.0102040816326531E-2</v>
      </c>
    </row>
    <row r="24" spans="1:16" ht="12.75" customHeight="1">
      <c r="A24" s="275">
        <v>14</v>
      </c>
      <c r="B24" s="289" t="s">
        <v>49</v>
      </c>
      <c r="C24" s="281" t="s">
        <v>54</v>
      </c>
      <c r="D24" s="282">
        <v>45225</v>
      </c>
      <c r="E24" s="281">
        <v>433.95</v>
      </c>
      <c r="F24" s="281">
        <v>431.63333333333338</v>
      </c>
      <c r="G24" s="283">
        <v>426.56666666666678</v>
      </c>
      <c r="H24" s="283">
        <v>419.18333333333339</v>
      </c>
      <c r="I24" s="283">
        <v>414.11666666666679</v>
      </c>
      <c r="J24" s="283">
        <v>439.01666666666677</v>
      </c>
      <c r="K24" s="283">
        <v>444.08333333333337</v>
      </c>
      <c r="L24" s="283">
        <v>451.46666666666675</v>
      </c>
      <c r="M24" s="284">
        <v>436.7</v>
      </c>
      <c r="N24" s="284">
        <v>424.25</v>
      </c>
      <c r="O24" s="284">
        <v>63900000</v>
      </c>
      <c r="P24" s="285">
        <v>-3.9281705948372618E-3</v>
      </c>
    </row>
    <row r="25" spans="1:16" ht="12.75" customHeight="1">
      <c r="A25" s="275">
        <v>15</v>
      </c>
      <c r="B25" s="289" t="s">
        <v>45</v>
      </c>
      <c r="C25" s="281" t="s">
        <v>55</v>
      </c>
      <c r="D25" s="282">
        <v>45225</v>
      </c>
      <c r="E25" s="281">
        <v>5138.8</v>
      </c>
      <c r="F25" s="281">
        <v>5140.8833333333332</v>
      </c>
      <c r="G25" s="283">
        <v>5099.0166666666664</v>
      </c>
      <c r="H25" s="283">
        <v>5059.2333333333336</v>
      </c>
      <c r="I25" s="283">
        <v>5017.3666666666668</v>
      </c>
      <c r="J25" s="283">
        <v>5180.6666666666661</v>
      </c>
      <c r="K25" s="283">
        <v>5222.5333333333328</v>
      </c>
      <c r="L25" s="283">
        <v>5262.3166666666657</v>
      </c>
      <c r="M25" s="284">
        <v>5182.75</v>
      </c>
      <c r="N25" s="284">
        <v>5101.1000000000004</v>
      </c>
      <c r="O25" s="284">
        <v>2260875</v>
      </c>
      <c r="P25" s="285">
        <v>2.3251866938221316E-2</v>
      </c>
    </row>
    <row r="26" spans="1:16" ht="12.75" customHeight="1">
      <c r="A26" s="275">
        <v>16</v>
      </c>
      <c r="B26" s="289" t="s">
        <v>56</v>
      </c>
      <c r="C26" s="281" t="s">
        <v>57</v>
      </c>
      <c r="D26" s="282">
        <v>45225</v>
      </c>
      <c r="E26" s="281">
        <v>373.9</v>
      </c>
      <c r="F26" s="281">
        <v>372.2</v>
      </c>
      <c r="G26" s="283">
        <v>369.84999999999997</v>
      </c>
      <c r="H26" s="283">
        <v>365.79999999999995</v>
      </c>
      <c r="I26" s="283">
        <v>363.44999999999993</v>
      </c>
      <c r="J26" s="283">
        <v>376.25</v>
      </c>
      <c r="K26" s="283">
        <v>378.6</v>
      </c>
      <c r="L26" s="283">
        <v>382.65000000000003</v>
      </c>
      <c r="M26" s="284">
        <v>374.55</v>
      </c>
      <c r="N26" s="284">
        <v>368.15</v>
      </c>
      <c r="O26" s="284">
        <v>10874900</v>
      </c>
      <c r="P26" s="285">
        <v>-5.8156654888103648E-2</v>
      </c>
    </row>
    <row r="27" spans="1:16" ht="12.75" customHeight="1">
      <c r="A27" s="275">
        <v>17</v>
      </c>
      <c r="B27" s="289" t="s">
        <v>56</v>
      </c>
      <c r="C27" s="281" t="s">
        <v>58</v>
      </c>
      <c r="D27" s="282">
        <v>45225</v>
      </c>
      <c r="E27" s="281">
        <v>178.7</v>
      </c>
      <c r="F27" s="281">
        <v>178.83333333333334</v>
      </c>
      <c r="G27" s="283">
        <v>177.7166666666667</v>
      </c>
      <c r="H27" s="283">
        <v>176.73333333333335</v>
      </c>
      <c r="I27" s="283">
        <v>175.6166666666667</v>
      </c>
      <c r="J27" s="283">
        <v>179.81666666666669</v>
      </c>
      <c r="K27" s="283">
        <v>180.93333333333331</v>
      </c>
      <c r="L27" s="283">
        <v>181.91666666666669</v>
      </c>
      <c r="M27" s="284">
        <v>179.95</v>
      </c>
      <c r="N27" s="284">
        <v>177.85</v>
      </c>
      <c r="O27" s="284">
        <v>75495000</v>
      </c>
      <c r="P27" s="285">
        <v>-3.4467323187108323E-2</v>
      </c>
    </row>
    <row r="28" spans="1:16" ht="12.75" customHeight="1">
      <c r="A28" s="275">
        <v>18</v>
      </c>
      <c r="B28" s="289" t="s">
        <v>59</v>
      </c>
      <c r="C28" s="281" t="s">
        <v>60</v>
      </c>
      <c r="D28" s="282">
        <v>45225</v>
      </c>
      <c r="E28" s="281">
        <v>3185.35</v>
      </c>
      <c r="F28" s="281">
        <v>3201.7666666666664</v>
      </c>
      <c r="G28" s="283">
        <v>3158.583333333333</v>
      </c>
      <c r="H28" s="283">
        <v>3131.8166666666666</v>
      </c>
      <c r="I28" s="283">
        <v>3088.6333333333332</v>
      </c>
      <c r="J28" s="283">
        <v>3228.5333333333328</v>
      </c>
      <c r="K28" s="283">
        <v>3271.7166666666662</v>
      </c>
      <c r="L28" s="283">
        <v>3298.4833333333327</v>
      </c>
      <c r="M28" s="284">
        <v>3244.95</v>
      </c>
      <c r="N28" s="284">
        <v>3175</v>
      </c>
      <c r="O28" s="284">
        <v>6184600</v>
      </c>
      <c r="P28" s="285">
        <v>9.7109377528890037E-4</v>
      </c>
    </row>
    <row r="29" spans="1:16" ht="12.75" customHeight="1">
      <c r="A29" s="275">
        <v>19</v>
      </c>
      <c r="B29" s="289" t="s">
        <v>45</v>
      </c>
      <c r="C29" s="281" t="s">
        <v>61</v>
      </c>
      <c r="D29" s="282">
        <v>45225</v>
      </c>
      <c r="E29" s="281">
        <v>1900.65</v>
      </c>
      <c r="F29" s="281">
        <v>1905.1166666666668</v>
      </c>
      <c r="G29" s="283">
        <v>1885.9333333333336</v>
      </c>
      <c r="H29" s="283">
        <v>1871.2166666666669</v>
      </c>
      <c r="I29" s="283">
        <v>1852.0333333333338</v>
      </c>
      <c r="J29" s="283">
        <v>1919.8333333333335</v>
      </c>
      <c r="K29" s="283">
        <v>1939.0166666666669</v>
      </c>
      <c r="L29" s="283">
        <v>1953.7333333333333</v>
      </c>
      <c r="M29" s="284">
        <v>1924.3</v>
      </c>
      <c r="N29" s="284">
        <v>1890.4</v>
      </c>
      <c r="O29" s="284">
        <v>3231435</v>
      </c>
      <c r="P29" s="285">
        <v>4.1053711939787888E-3</v>
      </c>
    </row>
    <row r="30" spans="1:16" ht="12.75" customHeight="1">
      <c r="A30" s="275">
        <v>20</v>
      </c>
      <c r="B30" s="289" t="s">
        <v>45</v>
      </c>
      <c r="C30" s="286" t="s">
        <v>62</v>
      </c>
      <c r="D30" s="282">
        <v>45225</v>
      </c>
      <c r="E30" s="281">
        <v>6911.55</v>
      </c>
      <c r="F30" s="281">
        <v>6934.0666666666657</v>
      </c>
      <c r="G30" s="283">
        <v>6858.1333333333314</v>
      </c>
      <c r="H30" s="283">
        <v>6804.7166666666653</v>
      </c>
      <c r="I30" s="283">
        <v>6728.783333333331</v>
      </c>
      <c r="J30" s="283">
        <v>6987.4833333333318</v>
      </c>
      <c r="K30" s="283">
        <v>7063.4166666666661</v>
      </c>
      <c r="L30" s="283">
        <v>7116.8333333333321</v>
      </c>
      <c r="M30" s="284">
        <v>7010</v>
      </c>
      <c r="N30" s="284">
        <v>6880.65</v>
      </c>
      <c r="O30" s="284">
        <v>400275</v>
      </c>
      <c r="P30" s="285">
        <v>4.3605788032850999E-2</v>
      </c>
    </row>
    <row r="31" spans="1:16" ht="12.75" customHeight="1">
      <c r="A31" s="275">
        <v>21</v>
      </c>
      <c r="B31" s="289" t="s">
        <v>63</v>
      </c>
      <c r="C31" s="281" t="s">
        <v>64</v>
      </c>
      <c r="D31" s="282">
        <v>45225</v>
      </c>
      <c r="E31" s="281">
        <v>703.65</v>
      </c>
      <c r="F31" s="281">
        <v>705.9</v>
      </c>
      <c r="G31" s="283">
        <v>699.9</v>
      </c>
      <c r="H31" s="283">
        <v>696.15</v>
      </c>
      <c r="I31" s="283">
        <v>690.15</v>
      </c>
      <c r="J31" s="283">
        <v>709.65</v>
      </c>
      <c r="K31" s="283">
        <v>715.65</v>
      </c>
      <c r="L31" s="283">
        <v>719.4</v>
      </c>
      <c r="M31" s="284">
        <v>711.9</v>
      </c>
      <c r="N31" s="284">
        <v>702.15</v>
      </c>
      <c r="O31" s="284">
        <v>13637000</v>
      </c>
      <c r="P31" s="285">
        <v>3.4673748103186644E-2</v>
      </c>
    </row>
    <row r="32" spans="1:16" ht="12.75" customHeight="1">
      <c r="A32" s="275">
        <v>22</v>
      </c>
      <c r="B32" s="289" t="s">
        <v>43</v>
      </c>
      <c r="C32" s="281" t="s">
        <v>65</v>
      </c>
      <c r="D32" s="282">
        <v>45225</v>
      </c>
      <c r="E32" s="281">
        <v>913.55</v>
      </c>
      <c r="F32" s="281">
        <v>905.76666666666654</v>
      </c>
      <c r="G32" s="283">
        <v>893.1333333333331</v>
      </c>
      <c r="H32" s="283">
        <v>872.71666666666658</v>
      </c>
      <c r="I32" s="283">
        <v>860.08333333333314</v>
      </c>
      <c r="J32" s="283">
        <v>926.18333333333305</v>
      </c>
      <c r="K32" s="283">
        <v>938.81666666666649</v>
      </c>
      <c r="L32" s="283">
        <v>959.23333333333301</v>
      </c>
      <c r="M32" s="284">
        <v>918.4</v>
      </c>
      <c r="N32" s="284">
        <v>885.35</v>
      </c>
      <c r="O32" s="284">
        <v>14455100</v>
      </c>
      <c r="P32" s="285">
        <v>7.6155662173482599E-4</v>
      </c>
    </row>
    <row r="33" spans="1:16" ht="12.75" customHeight="1">
      <c r="A33" s="275">
        <v>23</v>
      </c>
      <c r="B33" s="289" t="s">
        <v>63</v>
      </c>
      <c r="C33" s="281" t="s">
        <v>66</v>
      </c>
      <c r="D33" s="282">
        <v>45225</v>
      </c>
      <c r="E33" s="281">
        <v>1044.3499999999999</v>
      </c>
      <c r="F33" s="281">
        <v>1043.4833333333333</v>
      </c>
      <c r="G33" s="283">
        <v>1039.0166666666667</v>
      </c>
      <c r="H33" s="283">
        <v>1033.6833333333334</v>
      </c>
      <c r="I33" s="283">
        <v>1029.2166666666667</v>
      </c>
      <c r="J33" s="283">
        <v>1048.8166666666666</v>
      </c>
      <c r="K33" s="283">
        <v>1053.2833333333333</v>
      </c>
      <c r="L33" s="283">
        <v>1058.6166666666666</v>
      </c>
      <c r="M33" s="284">
        <v>1047.95</v>
      </c>
      <c r="N33" s="284">
        <v>1038.1500000000001</v>
      </c>
      <c r="O33" s="284">
        <v>42383125</v>
      </c>
      <c r="P33" s="285">
        <v>-2.510099340128524E-2</v>
      </c>
    </row>
    <row r="34" spans="1:16" ht="12.75" customHeight="1">
      <c r="A34" s="275">
        <v>24</v>
      </c>
      <c r="B34" s="289" t="s">
        <v>56</v>
      </c>
      <c r="C34" s="281" t="s">
        <v>67</v>
      </c>
      <c r="D34" s="282">
        <v>45225</v>
      </c>
      <c r="E34" s="281">
        <v>5047.2</v>
      </c>
      <c r="F34" s="281">
        <v>5054.2166666666662</v>
      </c>
      <c r="G34" s="283">
        <v>5018.9833333333327</v>
      </c>
      <c r="H34" s="283">
        <v>4990.7666666666664</v>
      </c>
      <c r="I34" s="283">
        <v>4955.5333333333328</v>
      </c>
      <c r="J34" s="283">
        <v>5082.4333333333325</v>
      </c>
      <c r="K34" s="283">
        <v>5117.6666666666661</v>
      </c>
      <c r="L34" s="283">
        <v>5145.8833333333323</v>
      </c>
      <c r="M34" s="284">
        <v>5089.45</v>
      </c>
      <c r="N34" s="284">
        <v>5026</v>
      </c>
      <c r="O34" s="284">
        <v>2251000</v>
      </c>
      <c r="P34" s="285">
        <v>-2.8792912513842745E-3</v>
      </c>
    </row>
    <row r="35" spans="1:16" ht="12.75" customHeight="1">
      <c r="A35" s="275">
        <v>25</v>
      </c>
      <c r="B35" s="289" t="s">
        <v>68</v>
      </c>
      <c r="C35" s="281" t="s">
        <v>69</v>
      </c>
      <c r="D35" s="282">
        <v>45225</v>
      </c>
      <c r="E35" s="281">
        <v>1566.8</v>
      </c>
      <c r="F35" s="281">
        <v>1556.1666666666667</v>
      </c>
      <c r="G35" s="283">
        <v>1543.5333333333335</v>
      </c>
      <c r="H35" s="283">
        <v>1520.2666666666669</v>
      </c>
      <c r="I35" s="283">
        <v>1507.6333333333337</v>
      </c>
      <c r="J35" s="283">
        <v>1579.4333333333334</v>
      </c>
      <c r="K35" s="283">
        <v>1592.0666666666666</v>
      </c>
      <c r="L35" s="283">
        <v>1615.3333333333333</v>
      </c>
      <c r="M35" s="284">
        <v>1568.8</v>
      </c>
      <c r="N35" s="284">
        <v>1532.9</v>
      </c>
      <c r="O35" s="284">
        <v>10100000</v>
      </c>
      <c r="P35" s="285">
        <v>7.4312608372553875E-4</v>
      </c>
    </row>
    <row r="36" spans="1:16" ht="12.75" customHeight="1">
      <c r="A36" s="275">
        <v>26</v>
      </c>
      <c r="B36" s="289" t="s">
        <v>68</v>
      </c>
      <c r="C36" s="281" t="s">
        <v>70</v>
      </c>
      <c r="D36" s="282">
        <v>45225</v>
      </c>
      <c r="E36" s="281">
        <v>7995.4</v>
      </c>
      <c r="F36" s="281">
        <v>7930.3833333333341</v>
      </c>
      <c r="G36" s="283">
        <v>7851.7666666666682</v>
      </c>
      <c r="H36" s="283">
        <v>7708.1333333333341</v>
      </c>
      <c r="I36" s="283">
        <v>7629.5166666666682</v>
      </c>
      <c r="J36" s="283">
        <v>8074.0166666666682</v>
      </c>
      <c r="K36" s="283">
        <v>8152.633333333335</v>
      </c>
      <c r="L36" s="283">
        <v>8296.2666666666682</v>
      </c>
      <c r="M36" s="284">
        <v>8009</v>
      </c>
      <c r="N36" s="284">
        <v>7786.75</v>
      </c>
      <c r="O36" s="284">
        <v>4088250</v>
      </c>
      <c r="P36" s="285">
        <v>3.2515337423312885E-3</v>
      </c>
    </row>
    <row r="37" spans="1:16" ht="12.75" customHeight="1">
      <c r="A37" s="275">
        <v>27</v>
      </c>
      <c r="B37" s="289" t="s">
        <v>56</v>
      </c>
      <c r="C37" s="281" t="s">
        <v>71</v>
      </c>
      <c r="D37" s="282">
        <v>45225</v>
      </c>
      <c r="E37" s="281">
        <v>2527.15</v>
      </c>
      <c r="F37" s="281">
        <v>2519</v>
      </c>
      <c r="G37" s="283">
        <v>2489.65</v>
      </c>
      <c r="H37" s="283">
        <v>2452.15</v>
      </c>
      <c r="I37" s="283">
        <v>2422.8000000000002</v>
      </c>
      <c r="J37" s="283">
        <v>2556.5</v>
      </c>
      <c r="K37" s="283">
        <v>2585.8500000000004</v>
      </c>
      <c r="L37" s="283">
        <v>2623.35</v>
      </c>
      <c r="M37" s="284">
        <v>2548.35</v>
      </c>
      <c r="N37" s="284">
        <v>2481.5</v>
      </c>
      <c r="O37" s="284">
        <v>1756800</v>
      </c>
      <c r="P37" s="285">
        <v>-4.4386422976501305E-2</v>
      </c>
    </row>
    <row r="38" spans="1:16" ht="12.75" customHeight="1">
      <c r="A38" s="275">
        <v>28</v>
      </c>
      <c r="B38" s="289" t="s">
        <v>45</v>
      </c>
      <c r="C38" s="287" t="s">
        <v>72</v>
      </c>
      <c r="D38" s="282">
        <v>45225</v>
      </c>
      <c r="E38" s="281">
        <v>432.9</v>
      </c>
      <c r="F38" s="281">
        <v>433.9666666666667</v>
      </c>
      <c r="G38" s="283">
        <v>425.63333333333338</v>
      </c>
      <c r="H38" s="283">
        <v>418.36666666666667</v>
      </c>
      <c r="I38" s="283">
        <v>410.03333333333336</v>
      </c>
      <c r="J38" s="283">
        <v>441.23333333333341</v>
      </c>
      <c r="K38" s="283">
        <v>449.56666666666666</v>
      </c>
      <c r="L38" s="283">
        <v>456.83333333333343</v>
      </c>
      <c r="M38" s="284">
        <v>442.3</v>
      </c>
      <c r="N38" s="284">
        <v>426.7</v>
      </c>
      <c r="O38" s="284">
        <v>10267200</v>
      </c>
      <c r="P38" s="285">
        <v>-2.1052631578947368E-2</v>
      </c>
    </row>
    <row r="39" spans="1:16" ht="12.75" customHeight="1">
      <c r="A39" s="275">
        <v>29</v>
      </c>
      <c r="B39" s="289" t="s">
        <v>63</v>
      </c>
      <c r="C39" s="281" t="s">
        <v>73</v>
      </c>
      <c r="D39" s="282">
        <v>45225</v>
      </c>
      <c r="E39" s="281">
        <v>255.15</v>
      </c>
      <c r="F39" s="281">
        <v>252.66666666666666</v>
      </c>
      <c r="G39" s="283">
        <v>248.98333333333329</v>
      </c>
      <c r="H39" s="283">
        <v>242.81666666666663</v>
      </c>
      <c r="I39" s="283">
        <v>239.13333333333327</v>
      </c>
      <c r="J39" s="283">
        <v>258.83333333333331</v>
      </c>
      <c r="K39" s="283">
        <v>262.51666666666665</v>
      </c>
      <c r="L39" s="283">
        <v>268.68333333333334</v>
      </c>
      <c r="M39" s="284">
        <v>256.35000000000002</v>
      </c>
      <c r="N39" s="284">
        <v>246.5</v>
      </c>
      <c r="O39" s="284">
        <v>66307500</v>
      </c>
      <c r="P39" s="285">
        <v>-1.6573971078976641E-2</v>
      </c>
    </row>
    <row r="40" spans="1:16" ht="12.75" customHeight="1">
      <c r="A40" s="275">
        <v>30</v>
      </c>
      <c r="B40" s="289" t="s">
        <v>63</v>
      </c>
      <c r="C40" s="281" t="s">
        <v>74</v>
      </c>
      <c r="D40" s="282">
        <v>45225</v>
      </c>
      <c r="E40" s="281">
        <v>219.1</v>
      </c>
      <c r="F40" s="281">
        <v>217.26666666666665</v>
      </c>
      <c r="G40" s="283">
        <v>215.0333333333333</v>
      </c>
      <c r="H40" s="283">
        <v>210.96666666666664</v>
      </c>
      <c r="I40" s="283">
        <v>208.73333333333329</v>
      </c>
      <c r="J40" s="283">
        <v>221.33333333333331</v>
      </c>
      <c r="K40" s="283">
        <v>223.56666666666666</v>
      </c>
      <c r="L40" s="283">
        <v>227.63333333333333</v>
      </c>
      <c r="M40" s="284">
        <v>219.5</v>
      </c>
      <c r="N40" s="284">
        <v>213.2</v>
      </c>
      <c r="O40" s="284">
        <v>112834800</v>
      </c>
      <c r="P40" s="285">
        <v>2.0259190690293572E-2</v>
      </c>
    </row>
    <row r="41" spans="1:16" ht="12.75" customHeight="1">
      <c r="A41" s="275">
        <v>31</v>
      </c>
      <c r="B41" s="289" t="s">
        <v>59</v>
      </c>
      <c r="C41" s="281" t="s">
        <v>75</v>
      </c>
      <c r="D41" s="282">
        <v>45225</v>
      </c>
      <c r="E41" s="281">
        <v>1621.85</v>
      </c>
      <c r="F41" s="281">
        <v>1618.4833333333333</v>
      </c>
      <c r="G41" s="283">
        <v>1608.3666666666668</v>
      </c>
      <c r="H41" s="283">
        <v>1594.8833333333334</v>
      </c>
      <c r="I41" s="283">
        <v>1584.7666666666669</v>
      </c>
      <c r="J41" s="283">
        <v>1631.9666666666667</v>
      </c>
      <c r="K41" s="283">
        <v>1642.083333333333</v>
      </c>
      <c r="L41" s="283">
        <v>1655.5666666666666</v>
      </c>
      <c r="M41" s="284">
        <v>1628.6</v>
      </c>
      <c r="N41" s="284">
        <v>1605</v>
      </c>
      <c r="O41" s="284">
        <v>1327500</v>
      </c>
      <c r="P41" s="285">
        <v>6.2535531552018195E-3</v>
      </c>
    </row>
    <row r="42" spans="1:16" ht="12.75" customHeight="1">
      <c r="A42" s="275">
        <v>32</v>
      </c>
      <c r="B42" s="289" t="s">
        <v>41</v>
      </c>
      <c r="C42" s="281" t="s">
        <v>76</v>
      </c>
      <c r="D42" s="282">
        <v>45225</v>
      </c>
      <c r="E42" s="281">
        <v>139.85</v>
      </c>
      <c r="F42" s="281">
        <v>139.55000000000001</v>
      </c>
      <c r="G42" s="283">
        <v>138.10000000000002</v>
      </c>
      <c r="H42" s="283">
        <v>136.35000000000002</v>
      </c>
      <c r="I42" s="283">
        <v>134.90000000000003</v>
      </c>
      <c r="J42" s="283">
        <v>141.30000000000001</v>
      </c>
      <c r="K42" s="283">
        <v>142.75</v>
      </c>
      <c r="L42" s="283">
        <v>144.5</v>
      </c>
      <c r="M42" s="284">
        <v>141</v>
      </c>
      <c r="N42" s="284">
        <v>137.80000000000001</v>
      </c>
      <c r="O42" s="284">
        <v>65156700</v>
      </c>
      <c r="P42" s="285">
        <v>-2.6900485230271557E-2</v>
      </c>
    </row>
    <row r="43" spans="1:16" ht="12.75" customHeight="1">
      <c r="A43" s="275">
        <v>33</v>
      </c>
      <c r="B43" s="289" t="s">
        <v>59</v>
      </c>
      <c r="C43" s="281" t="s">
        <v>77</v>
      </c>
      <c r="D43" s="282">
        <v>45225</v>
      </c>
      <c r="E43" s="281">
        <v>561.15</v>
      </c>
      <c r="F43" s="281">
        <v>565.31666666666672</v>
      </c>
      <c r="G43" s="283">
        <v>555.63333333333344</v>
      </c>
      <c r="H43" s="283">
        <v>550.11666666666667</v>
      </c>
      <c r="I43" s="283">
        <v>540.43333333333339</v>
      </c>
      <c r="J43" s="283">
        <v>570.83333333333348</v>
      </c>
      <c r="K43" s="283">
        <v>580.51666666666665</v>
      </c>
      <c r="L43" s="283">
        <v>586.03333333333353</v>
      </c>
      <c r="M43" s="284">
        <v>575</v>
      </c>
      <c r="N43" s="284">
        <v>559.79999999999995</v>
      </c>
      <c r="O43" s="284">
        <v>12318240</v>
      </c>
      <c r="P43" s="285">
        <v>3.758060929508561E-2</v>
      </c>
    </row>
    <row r="44" spans="1:16" ht="12.75" customHeight="1">
      <c r="A44" s="275">
        <v>34</v>
      </c>
      <c r="B44" s="289" t="s">
        <v>56</v>
      </c>
      <c r="C44" s="281" t="s">
        <v>78</v>
      </c>
      <c r="D44" s="282">
        <v>45225</v>
      </c>
      <c r="E44" s="281">
        <v>1089.0999999999999</v>
      </c>
      <c r="F44" s="281">
        <v>1086.7666666666667</v>
      </c>
      <c r="G44" s="283">
        <v>1081.5833333333333</v>
      </c>
      <c r="H44" s="283">
        <v>1074.0666666666666</v>
      </c>
      <c r="I44" s="283">
        <v>1068.8833333333332</v>
      </c>
      <c r="J44" s="283">
        <v>1094.2833333333333</v>
      </c>
      <c r="K44" s="283">
        <v>1099.4666666666667</v>
      </c>
      <c r="L44" s="283">
        <v>1106.9833333333333</v>
      </c>
      <c r="M44" s="284">
        <v>1091.95</v>
      </c>
      <c r="N44" s="284">
        <v>1079.25</v>
      </c>
      <c r="O44" s="284">
        <v>9265000</v>
      </c>
      <c r="P44" s="285">
        <v>-2.798407060596276E-3</v>
      </c>
    </row>
    <row r="45" spans="1:16" ht="12.75" customHeight="1">
      <c r="A45" s="275">
        <v>35</v>
      </c>
      <c r="B45" s="289" t="s">
        <v>79</v>
      </c>
      <c r="C45" s="281" t="s">
        <v>80</v>
      </c>
      <c r="D45" s="282">
        <v>45225</v>
      </c>
      <c r="E45" s="281">
        <v>927.35</v>
      </c>
      <c r="F45" s="281">
        <v>926.48333333333323</v>
      </c>
      <c r="G45" s="283">
        <v>921.06666666666649</v>
      </c>
      <c r="H45" s="283">
        <v>914.7833333333333</v>
      </c>
      <c r="I45" s="283">
        <v>909.36666666666656</v>
      </c>
      <c r="J45" s="283">
        <v>932.76666666666642</v>
      </c>
      <c r="K45" s="283">
        <v>938.18333333333317</v>
      </c>
      <c r="L45" s="283">
        <v>944.46666666666636</v>
      </c>
      <c r="M45" s="284">
        <v>931.9</v>
      </c>
      <c r="N45" s="284">
        <v>920.2</v>
      </c>
      <c r="O45" s="284">
        <v>35429300</v>
      </c>
      <c r="P45" s="285">
        <v>-3.9235386557436178E-2</v>
      </c>
    </row>
    <row r="46" spans="1:16" ht="12.75" customHeight="1">
      <c r="A46" s="275">
        <v>36</v>
      </c>
      <c r="B46" s="289" t="s">
        <v>41</v>
      </c>
      <c r="C46" s="281" t="s">
        <v>81</v>
      </c>
      <c r="D46" s="282">
        <v>45225</v>
      </c>
      <c r="E46" s="281">
        <v>131.85</v>
      </c>
      <c r="F46" s="281">
        <v>131.81666666666666</v>
      </c>
      <c r="G46" s="283">
        <v>130.53333333333333</v>
      </c>
      <c r="H46" s="283">
        <v>129.21666666666667</v>
      </c>
      <c r="I46" s="283">
        <v>127.93333333333334</v>
      </c>
      <c r="J46" s="283">
        <v>133.13333333333333</v>
      </c>
      <c r="K46" s="283">
        <v>134.41666666666663</v>
      </c>
      <c r="L46" s="283">
        <v>135.73333333333332</v>
      </c>
      <c r="M46" s="284">
        <v>133.1</v>
      </c>
      <c r="N46" s="284">
        <v>130.5</v>
      </c>
      <c r="O46" s="284">
        <v>113263500</v>
      </c>
      <c r="P46" s="285">
        <v>4.5049409029257893E-2</v>
      </c>
    </row>
    <row r="47" spans="1:16" ht="12.75" customHeight="1">
      <c r="A47" s="275">
        <v>37</v>
      </c>
      <c r="B47" s="289" t="s">
        <v>43</v>
      </c>
      <c r="C47" s="281" t="s">
        <v>82</v>
      </c>
      <c r="D47" s="282">
        <v>45225</v>
      </c>
      <c r="E47" s="281">
        <v>274.45</v>
      </c>
      <c r="F47" s="281">
        <v>273.71666666666664</v>
      </c>
      <c r="G47" s="283">
        <v>271.13333333333327</v>
      </c>
      <c r="H47" s="283">
        <v>267.81666666666661</v>
      </c>
      <c r="I47" s="283">
        <v>265.23333333333323</v>
      </c>
      <c r="J47" s="283">
        <v>277.0333333333333</v>
      </c>
      <c r="K47" s="283">
        <v>279.61666666666667</v>
      </c>
      <c r="L47" s="283">
        <v>282.93333333333334</v>
      </c>
      <c r="M47" s="284">
        <v>276.3</v>
      </c>
      <c r="N47" s="284">
        <v>270.39999999999998</v>
      </c>
      <c r="O47" s="284">
        <v>26985000</v>
      </c>
      <c r="P47" s="285">
        <v>1.3915947676036739E-3</v>
      </c>
    </row>
    <row r="48" spans="1:16" ht="12.75" customHeight="1">
      <c r="A48" s="275">
        <v>38</v>
      </c>
      <c r="B48" s="289" t="s">
        <v>56</v>
      </c>
      <c r="C48" s="281" t="s">
        <v>83</v>
      </c>
      <c r="D48" s="282">
        <v>45225</v>
      </c>
      <c r="E48" s="281">
        <v>18728.45</v>
      </c>
      <c r="F48" s="281">
        <v>18764.25</v>
      </c>
      <c r="G48" s="283">
        <v>18607.25</v>
      </c>
      <c r="H48" s="283">
        <v>18486.05</v>
      </c>
      <c r="I48" s="283">
        <v>18329.05</v>
      </c>
      <c r="J48" s="283">
        <v>18885.45</v>
      </c>
      <c r="K48" s="283">
        <v>19042.45</v>
      </c>
      <c r="L48" s="283">
        <v>19163.650000000001</v>
      </c>
      <c r="M48" s="284">
        <v>18921.25</v>
      </c>
      <c r="N48" s="284">
        <v>18643.05</v>
      </c>
      <c r="O48" s="284">
        <v>121200</v>
      </c>
      <c r="P48" s="285">
        <v>1.652892561983471E-3</v>
      </c>
    </row>
    <row r="49" spans="1:16" ht="12.75" customHeight="1">
      <c r="A49" s="275">
        <v>39</v>
      </c>
      <c r="B49" s="289" t="s">
        <v>84</v>
      </c>
      <c r="C49" s="281" t="s">
        <v>85</v>
      </c>
      <c r="D49" s="282">
        <v>45225</v>
      </c>
      <c r="E49" s="281">
        <v>343.5</v>
      </c>
      <c r="F49" s="281">
        <v>345.7833333333333</v>
      </c>
      <c r="G49" s="283">
        <v>340.61666666666662</v>
      </c>
      <c r="H49" s="283">
        <v>337.73333333333329</v>
      </c>
      <c r="I49" s="283">
        <v>332.56666666666661</v>
      </c>
      <c r="J49" s="283">
        <v>348.66666666666663</v>
      </c>
      <c r="K49" s="283">
        <v>353.83333333333337</v>
      </c>
      <c r="L49" s="283">
        <v>356.71666666666664</v>
      </c>
      <c r="M49" s="284">
        <v>350.95</v>
      </c>
      <c r="N49" s="284">
        <v>342.9</v>
      </c>
      <c r="O49" s="284">
        <v>28834200</v>
      </c>
      <c r="P49" s="285">
        <v>7.043100567991982E-2</v>
      </c>
    </row>
    <row r="50" spans="1:16" ht="12.75" customHeight="1">
      <c r="A50" s="275">
        <v>40</v>
      </c>
      <c r="B50" s="289" t="s">
        <v>59</v>
      </c>
      <c r="C50" s="281" t="s">
        <v>86</v>
      </c>
      <c r="D50" s="282">
        <v>45225</v>
      </c>
      <c r="E50" s="281">
        <v>4519.3500000000004</v>
      </c>
      <c r="F50" s="281">
        <v>4537.1000000000004</v>
      </c>
      <c r="G50" s="283">
        <v>4495.8500000000004</v>
      </c>
      <c r="H50" s="283">
        <v>4472.3500000000004</v>
      </c>
      <c r="I50" s="283">
        <v>4431.1000000000004</v>
      </c>
      <c r="J50" s="283">
        <v>4560.6000000000004</v>
      </c>
      <c r="K50" s="283">
        <v>4601.8500000000004</v>
      </c>
      <c r="L50" s="283">
        <v>4625.3500000000004</v>
      </c>
      <c r="M50" s="284">
        <v>4578.3500000000004</v>
      </c>
      <c r="N50" s="284">
        <v>4513.6000000000004</v>
      </c>
      <c r="O50" s="284">
        <v>1928400</v>
      </c>
      <c r="P50" s="285">
        <v>2.5962970844860607E-2</v>
      </c>
    </row>
    <row r="51" spans="1:16" ht="12.75" customHeight="1">
      <c r="A51" s="275">
        <v>41</v>
      </c>
      <c r="B51" s="289" t="s">
        <v>87</v>
      </c>
      <c r="C51" s="286" t="s">
        <v>88</v>
      </c>
      <c r="D51" s="282">
        <v>45225</v>
      </c>
      <c r="E51" s="281">
        <v>498.6</v>
      </c>
      <c r="F51" s="281">
        <v>495.18333333333339</v>
      </c>
      <c r="G51" s="283">
        <v>485.56666666666678</v>
      </c>
      <c r="H51" s="283">
        <v>472.53333333333336</v>
      </c>
      <c r="I51" s="283">
        <v>462.91666666666674</v>
      </c>
      <c r="J51" s="283">
        <v>508.21666666666681</v>
      </c>
      <c r="K51" s="283">
        <v>517.83333333333337</v>
      </c>
      <c r="L51" s="283">
        <v>530.86666666666679</v>
      </c>
      <c r="M51" s="284">
        <v>504.8</v>
      </c>
      <c r="N51" s="284">
        <v>482.15</v>
      </c>
      <c r="O51" s="284">
        <v>8212000</v>
      </c>
      <c r="P51" s="285">
        <v>2.9330659313111056E-2</v>
      </c>
    </row>
    <row r="52" spans="1:16" ht="12.75" customHeight="1">
      <c r="A52" s="275">
        <v>42</v>
      </c>
      <c r="B52" s="289" t="s">
        <v>63</v>
      </c>
      <c r="C52" s="281" t="s">
        <v>89</v>
      </c>
      <c r="D52" s="282">
        <v>45225</v>
      </c>
      <c r="E52" s="281">
        <v>387.15</v>
      </c>
      <c r="F52" s="281">
        <v>383.83333333333331</v>
      </c>
      <c r="G52" s="283">
        <v>378.86666666666662</v>
      </c>
      <c r="H52" s="283">
        <v>370.58333333333331</v>
      </c>
      <c r="I52" s="283">
        <v>365.61666666666662</v>
      </c>
      <c r="J52" s="283">
        <v>392.11666666666662</v>
      </c>
      <c r="K52" s="283">
        <v>397.08333333333331</v>
      </c>
      <c r="L52" s="283">
        <v>405.36666666666662</v>
      </c>
      <c r="M52" s="284">
        <v>388.8</v>
      </c>
      <c r="N52" s="284">
        <v>375.55</v>
      </c>
      <c r="O52" s="284">
        <v>50587200</v>
      </c>
      <c r="P52" s="285">
        <v>1.8648398847387594E-2</v>
      </c>
    </row>
    <row r="53" spans="1:16" ht="12.75" customHeight="1">
      <c r="A53" s="275">
        <v>43</v>
      </c>
      <c r="B53" s="289" t="s">
        <v>68</v>
      </c>
      <c r="C53" s="288" t="s">
        <v>90</v>
      </c>
      <c r="D53" s="282">
        <v>45225</v>
      </c>
      <c r="E53" s="281">
        <v>770.45</v>
      </c>
      <c r="F53" s="281">
        <v>770.05000000000007</v>
      </c>
      <c r="G53" s="283">
        <v>763.50000000000011</v>
      </c>
      <c r="H53" s="283">
        <v>756.55000000000007</v>
      </c>
      <c r="I53" s="283">
        <v>750.00000000000011</v>
      </c>
      <c r="J53" s="283">
        <v>777.00000000000011</v>
      </c>
      <c r="K53" s="283">
        <v>783.55000000000007</v>
      </c>
      <c r="L53" s="283">
        <v>790.50000000000011</v>
      </c>
      <c r="M53" s="284">
        <v>776.6</v>
      </c>
      <c r="N53" s="284">
        <v>763.1</v>
      </c>
      <c r="O53" s="284">
        <v>3917550</v>
      </c>
      <c r="P53" s="285">
        <v>3.0785017957927142E-2</v>
      </c>
    </row>
    <row r="54" spans="1:16" ht="12.75" customHeight="1">
      <c r="A54" s="275">
        <v>44</v>
      </c>
      <c r="B54" s="289" t="s">
        <v>45</v>
      </c>
      <c r="C54" s="286" t="s">
        <v>91</v>
      </c>
      <c r="D54" s="282">
        <v>45225</v>
      </c>
      <c r="E54" s="281">
        <v>276.7</v>
      </c>
      <c r="F54" s="281">
        <v>276.53333333333336</v>
      </c>
      <c r="G54" s="283">
        <v>275.26666666666671</v>
      </c>
      <c r="H54" s="283">
        <v>273.83333333333337</v>
      </c>
      <c r="I54" s="283">
        <v>272.56666666666672</v>
      </c>
      <c r="J54" s="283">
        <v>277.9666666666667</v>
      </c>
      <c r="K54" s="283">
        <v>279.23333333333335</v>
      </c>
      <c r="L54" s="283">
        <v>280.66666666666669</v>
      </c>
      <c r="M54" s="284">
        <v>277.8</v>
      </c>
      <c r="N54" s="284">
        <v>275.10000000000002</v>
      </c>
      <c r="O54" s="284">
        <v>12101100</v>
      </c>
      <c r="P54" s="285">
        <v>1.1916110581506196E-2</v>
      </c>
    </row>
    <row r="55" spans="1:16" ht="12.75" customHeight="1">
      <c r="A55" s="275">
        <v>45</v>
      </c>
      <c r="B55" s="289" t="s">
        <v>68</v>
      </c>
      <c r="C55" s="281" t="s">
        <v>92</v>
      </c>
      <c r="D55" s="282">
        <v>45225</v>
      </c>
      <c r="E55" s="281">
        <v>1251.7</v>
      </c>
      <c r="F55" s="281">
        <v>1237.9333333333334</v>
      </c>
      <c r="G55" s="283">
        <v>1221.9666666666667</v>
      </c>
      <c r="H55" s="283">
        <v>1192.2333333333333</v>
      </c>
      <c r="I55" s="283">
        <v>1176.2666666666667</v>
      </c>
      <c r="J55" s="283">
        <v>1267.6666666666667</v>
      </c>
      <c r="K55" s="283">
        <v>1283.6333333333334</v>
      </c>
      <c r="L55" s="283">
        <v>1313.3666666666668</v>
      </c>
      <c r="M55" s="284">
        <v>1253.9000000000001</v>
      </c>
      <c r="N55" s="284">
        <v>1208.2</v>
      </c>
      <c r="O55" s="284">
        <v>13720000</v>
      </c>
      <c r="P55" s="285">
        <v>-2.6605179141539554E-2</v>
      </c>
    </row>
    <row r="56" spans="1:16" ht="12.75" customHeight="1">
      <c r="A56" s="275">
        <v>46</v>
      </c>
      <c r="B56" s="289" t="s">
        <v>43</v>
      </c>
      <c r="C56" s="281" t="s">
        <v>93</v>
      </c>
      <c r="D56" s="282">
        <v>45225</v>
      </c>
      <c r="E56" s="281">
        <v>1186.75</v>
      </c>
      <c r="F56" s="281">
        <v>1185.3666666666666</v>
      </c>
      <c r="G56" s="283">
        <v>1179.7833333333331</v>
      </c>
      <c r="H56" s="283">
        <v>1172.8166666666666</v>
      </c>
      <c r="I56" s="283">
        <v>1167.2333333333331</v>
      </c>
      <c r="J56" s="283">
        <v>1192.333333333333</v>
      </c>
      <c r="K56" s="283">
        <v>1197.9166666666665</v>
      </c>
      <c r="L56" s="283">
        <v>1204.883333333333</v>
      </c>
      <c r="M56" s="284">
        <v>1190.95</v>
      </c>
      <c r="N56" s="284">
        <v>1178.4000000000001</v>
      </c>
      <c r="O56" s="284">
        <v>9711650</v>
      </c>
      <c r="P56" s="285">
        <v>4.5720432999394878E-3</v>
      </c>
    </row>
    <row r="57" spans="1:16" ht="12.75" customHeight="1">
      <c r="A57" s="275">
        <v>47</v>
      </c>
      <c r="B57" s="289" t="s">
        <v>45</v>
      </c>
      <c r="C57" s="281" t="s">
        <v>94</v>
      </c>
      <c r="D57" s="282">
        <v>45225</v>
      </c>
      <c r="E57" s="281">
        <v>292.85000000000002</v>
      </c>
      <c r="F57" s="281">
        <v>293.59999999999997</v>
      </c>
      <c r="G57" s="283">
        <v>290.24999999999994</v>
      </c>
      <c r="H57" s="283">
        <v>287.64999999999998</v>
      </c>
      <c r="I57" s="283">
        <v>284.29999999999995</v>
      </c>
      <c r="J57" s="283">
        <v>296.19999999999993</v>
      </c>
      <c r="K57" s="283">
        <v>299.54999999999995</v>
      </c>
      <c r="L57" s="283">
        <v>302.14999999999992</v>
      </c>
      <c r="M57" s="284">
        <v>296.95</v>
      </c>
      <c r="N57" s="284">
        <v>291</v>
      </c>
      <c r="O57" s="284">
        <v>74890200</v>
      </c>
      <c r="P57" s="285">
        <v>-3.5066832620812817E-2</v>
      </c>
    </row>
    <row r="58" spans="1:16" ht="12.75" customHeight="1">
      <c r="A58" s="275">
        <v>48</v>
      </c>
      <c r="B58" s="289" t="s">
        <v>87</v>
      </c>
      <c r="C58" s="281" t="s">
        <v>95</v>
      </c>
      <c r="D58" s="282">
        <v>45225</v>
      </c>
      <c r="E58" s="281">
        <v>5138.7</v>
      </c>
      <c r="F58" s="281">
        <v>5141.95</v>
      </c>
      <c r="G58" s="283">
        <v>5061.8999999999996</v>
      </c>
      <c r="H58" s="283">
        <v>4985.0999999999995</v>
      </c>
      <c r="I58" s="283">
        <v>4905.0499999999993</v>
      </c>
      <c r="J58" s="283">
        <v>5218.75</v>
      </c>
      <c r="K58" s="283">
        <v>5298.8000000000011</v>
      </c>
      <c r="L58" s="283">
        <v>5375.6</v>
      </c>
      <c r="M58" s="284">
        <v>5222</v>
      </c>
      <c r="N58" s="284">
        <v>5065.1499999999996</v>
      </c>
      <c r="O58" s="284">
        <v>1400100</v>
      </c>
      <c r="P58" s="285">
        <v>7.9949091750549581E-2</v>
      </c>
    </row>
    <row r="59" spans="1:16" ht="12.75" customHeight="1">
      <c r="A59" s="275">
        <v>49</v>
      </c>
      <c r="B59" s="289" t="s">
        <v>59</v>
      </c>
      <c r="C59" s="281" t="s">
        <v>96</v>
      </c>
      <c r="D59" s="282">
        <v>45225</v>
      </c>
      <c r="E59" s="281">
        <v>1970.6</v>
      </c>
      <c r="F59" s="281">
        <v>1981.5666666666666</v>
      </c>
      <c r="G59" s="283">
        <v>1954.0833333333333</v>
      </c>
      <c r="H59" s="283">
        <v>1937.5666666666666</v>
      </c>
      <c r="I59" s="283">
        <v>1910.0833333333333</v>
      </c>
      <c r="J59" s="283">
        <v>1998.0833333333333</v>
      </c>
      <c r="K59" s="283">
        <v>2025.5666666666668</v>
      </c>
      <c r="L59" s="283">
        <v>2042.0833333333333</v>
      </c>
      <c r="M59" s="284">
        <v>2009.05</v>
      </c>
      <c r="N59" s="284">
        <v>1965.05</v>
      </c>
      <c r="O59" s="284">
        <v>3284750</v>
      </c>
      <c r="P59" s="285">
        <v>-3.5159864295260614E-2</v>
      </c>
    </row>
    <row r="60" spans="1:16" ht="12.75" customHeight="1">
      <c r="A60" s="275">
        <v>50</v>
      </c>
      <c r="B60" s="289" t="s">
        <v>45</v>
      </c>
      <c r="C60" s="281" t="s">
        <v>97</v>
      </c>
      <c r="D60" s="282">
        <v>45225</v>
      </c>
      <c r="E60" s="281">
        <v>716.85</v>
      </c>
      <c r="F60" s="281">
        <v>716.76666666666677</v>
      </c>
      <c r="G60" s="283">
        <v>711.08333333333348</v>
      </c>
      <c r="H60" s="283">
        <v>705.31666666666672</v>
      </c>
      <c r="I60" s="283">
        <v>699.63333333333344</v>
      </c>
      <c r="J60" s="283">
        <v>722.53333333333353</v>
      </c>
      <c r="K60" s="283">
        <v>728.2166666666667</v>
      </c>
      <c r="L60" s="283">
        <v>733.98333333333358</v>
      </c>
      <c r="M60" s="284">
        <v>722.45</v>
      </c>
      <c r="N60" s="284">
        <v>711</v>
      </c>
      <c r="O60" s="284">
        <v>5899000</v>
      </c>
      <c r="P60" s="285">
        <v>-3.7155885830096268E-3</v>
      </c>
    </row>
    <row r="61" spans="1:16" ht="12.75" customHeight="1">
      <c r="A61" s="275">
        <v>51</v>
      </c>
      <c r="B61" s="289" t="s">
        <v>45</v>
      </c>
      <c r="C61" s="288" t="s">
        <v>98</v>
      </c>
      <c r="D61" s="282">
        <v>45225</v>
      </c>
      <c r="E61" s="281">
        <v>1148.95</v>
      </c>
      <c r="F61" s="281">
        <v>1153.9000000000001</v>
      </c>
      <c r="G61" s="283">
        <v>1138.9000000000001</v>
      </c>
      <c r="H61" s="283">
        <v>1128.8499999999999</v>
      </c>
      <c r="I61" s="283">
        <v>1113.8499999999999</v>
      </c>
      <c r="J61" s="283">
        <v>1163.9500000000003</v>
      </c>
      <c r="K61" s="283">
        <v>1178.9500000000003</v>
      </c>
      <c r="L61" s="283">
        <v>1189.0000000000005</v>
      </c>
      <c r="M61" s="284">
        <v>1168.9000000000001</v>
      </c>
      <c r="N61" s="284">
        <v>1143.8499999999999</v>
      </c>
      <c r="O61" s="284">
        <v>1374100</v>
      </c>
      <c r="P61" s="285">
        <v>0.14327315084449621</v>
      </c>
    </row>
    <row r="62" spans="1:16" ht="12.75" customHeight="1">
      <c r="A62" s="275">
        <v>52</v>
      </c>
      <c r="B62" s="289" t="s">
        <v>41</v>
      </c>
      <c r="C62" s="286" t="s">
        <v>99</v>
      </c>
      <c r="D62" s="282">
        <v>45225</v>
      </c>
      <c r="E62" s="281">
        <v>305.89999999999998</v>
      </c>
      <c r="F62" s="281">
        <v>307.55</v>
      </c>
      <c r="G62" s="283">
        <v>303.8</v>
      </c>
      <c r="H62" s="283">
        <v>301.7</v>
      </c>
      <c r="I62" s="283">
        <v>297.95</v>
      </c>
      <c r="J62" s="283">
        <v>309.65000000000003</v>
      </c>
      <c r="K62" s="283">
        <v>313.40000000000003</v>
      </c>
      <c r="L62" s="283">
        <v>315.50000000000006</v>
      </c>
      <c r="M62" s="284">
        <v>311.3</v>
      </c>
      <c r="N62" s="284">
        <v>305.45</v>
      </c>
      <c r="O62" s="284">
        <v>11557800</v>
      </c>
      <c r="P62" s="285">
        <v>4.8513302034428798E-3</v>
      </c>
    </row>
    <row r="63" spans="1:16" ht="12.75" customHeight="1">
      <c r="A63" s="275">
        <v>53</v>
      </c>
      <c r="B63" s="289" t="s">
        <v>63</v>
      </c>
      <c r="C63" s="281" t="s">
        <v>100</v>
      </c>
      <c r="D63" s="282">
        <v>45225</v>
      </c>
      <c r="E63" s="281">
        <v>127.05</v>
      </c>
      <c r="F63" s="281">
        <v>126.88333333333333</v>
      </c>
      <c r="G63" s="283">
        <v>126.31666666666665</v>
      </c>
      <c r="H63" s="283">
        <v>125.58333333333333</v>
      </c>
      <c r="I63" s="283">
        <v>125.01666666666665</v>
      </c>
      <c r="J63" s="283">
        <v>127.61666666666665</v>
      </c>
      <c r="K63" s="283">
        <v>128.18333333333331</v>
      </c>
      <c r="L63" s="283">
        <v>128.91666666666663</v>
      </c>
      <c r="M63" s="284">
        <v>127.45</v>
      </c>
      <c r="N63" s="284">
        <v>126.15</v>
      </c>
      <c r="O63" s="284">
        <v>41495000</v>
      </c>
      <c r="P63" s="285">
        <v>2.4567901234567903E-2</v>
      </c>
    </row>
    <row r="64" spans="1:16" ht="12.75" customHeight="1">
      <c r="A64" s="275">
        <v>54</v>
      </c>
      <c r="B64" s="289" t="s">
        <v>41</v>
      </c>
      <c r="C64" s="281" t="s">
        <v>101</v>
      </c>
      <c r="D64" s="282">
        <v>45225</v>
      </c>
      <c r="E64" s="281">
        <v>1673.65</v>
      </c>
      <c r="F64" s="281">
        <v>1675.5833333333333</v>
      </c>
      <c r="G64" s="283">
        <v>1663.0166666666664</v>
      </c>
      <c r="H64" s="283">
        <v>1652.3833333333332</v>
      </c>
      <c r="I64" s="283">
        <v>1639.8166666666664</v>
      </c>
      <c r="J64" s="283">
        <v>1686.2166666666665</v>
      </c>
      <c r="K64" s="283">
        <v>1698.7833333333335</v>
      </c>
      <c r="L64" s="283">
        <v>1709.4166666666665</v>
      </c>
      <c r="M64" s="284">
        <v>1688.15</v>
      </c>
      <c r="N64" s="284">
        <v>1664.95</v>
      </c>
      <c r="O64" s="284">
        <v>5209200</v>
      </c>
      <c r="P64" s="285">
        <v>2.3089355806972986E-3</v>
      </c>
    </row>
    <row r="65" spans="1:16" ht="12.75" customHeight="1">
      <c r="A65" s="275">
        <v>55</v>
      </c>
      <c r="B65" s="289" t="s">
        <v>59</v>
      </c>
      <c r="C65" s="281" t="s">
        <v>102</v>
      </c>
      <c r="D65" s="282">
        <v>45225</v>
      </c>
      <c r="E65" s="281">
        <v>555.6</v>
      </c>
      <c r="F65" s="281">
        <v>553.5</v>
      </c>
      <c r="G65" s="283">
        <v>549.75</v>
      </c>
      <c r="H65" s="283">
        <v>543.9</v>
      </c>
      <c r="I65" s="283">
        <v>540.15</v>
      </c>
      <c r="J65" s="283">
        <v>559.35</v>
      </c>
      <c r="K65" s="283">
        <v>563.1</v>
      </c>
      <c r="L65" s="283">
        <v>568.95000000000005</v>
      </c>
      <c r="M65" s="284">
        <v>557.25</v>
      </c>
      <c r="N65" s="284">
        <v>547.65</v>
      </c>
      <c r="O65" s="284">
        <v>15988750</v>
      </c>
      <c r="P65" s="285">
        <v>-2.6510721247563354E-3</v>
      </c>
    </row>
    <row r="66" spans="1:16" ht="12.75" customHeight="1">
      <c r="A66" s="275">
        <v>56</v>
      </c>
      <c r="B66" s="289" t="s">
        <v>49</v>
      </c>
      <c r="C66" s="286" t="s">
        <v>103</v>
      </c>
      <c r="D66" s="282">
        <v>45225</v>
      </c>
      <c r="E66" s="281">
        <v>2385.0500000000002</v>
      </c>
      <c r="F66" s="281">
        <v>2393.15</v>
      </c>
      <c r="G66" s="283">
        <v>2362.9</v>
      </c>
      <c r="H66" s="283">
        <v>2340.75</v>
      </c>
      <c r="I66" s="283">
        <v>2310.5</v>
      </c>
      <c r="J66" s="283">
        <v>2415.3000000000002</v>
      </c>
      <c r="K66" s="283">
        <v>2445.5500000000002</v>
      </c>
      <c r="L66" s="283">
        <v>2467.7000000000003</v>
      </c>
      <c r="M66" s="284">
        <v>2423.4</v>
      </c>
      <c r="N66" s="284">
        <v>2371</v>
      </c>
      <c r="O66" s="284">
        <v>1456500</v>
      </c>
      <c r="P66" s="285">
        <v>9.2648162040510129E-2</v>
      </c>
    </row>
    <row r="67" spans="1:16" ht="12.75" customHeight="1">
      <c r="A67" s="275">
        <v>57</v>
      </c>
      <c r="B67" s="289" t="s">
        <v>39</v>
      </c>
      <c r="C67" s="281" t="s">
        <v>104</v>
      </c>
      <c r="D67" s="282">
        <v>45225</v>
      </c>
      <c r="E67" s="281">
        <v>2127.35</v>
      </c>
      <c r="F67" s="281">
        <v>2127.2666666666669</v>
      </c>
      <c r="G67" s="283">
        <v>2113.1333333333337</v>
      </c>
      <c r="H67" s="283">
        <v>2098.916666666667</v>
      </c>
      <c r="I67" s="283">
        <v>2084.7833333333338</v>
      </c>
      <c r="J67" s="283">
        <v>2141.4833333333336</v>
      </c>
      <c r="K67" s="283">
        <v>2155.6166666666668</v>
      </c>
      <c r="L67" s="283">
        <v>2169.8333333333335</v>
      </c>
      <c r="M67" s="284">
        <v>2141.4</v>
      </c>
      <c r="N67" s="284">
        <v>2113.0500000000002</v>
      </c>
      <c r="O67" s="284">
        <v>2250900</v>
      </c>
      <c r="P67" s="285">
        <v>1.8737270875763747E-2</v>
      </c>
    </row>
    <row r="68" spans="1:16" ht="12.75" customHeight="1">
      <c r="A68" s="275">
        <v>58</v>
      </c>
      <c r="B68" s="289" t="s">
        <v>45</v>
      </c>
      <c r="C68" s="286" t="s">
        <v>105</v>
      </c>
      <c r="D68" s="282">
        <v>45225</v>
      </c>
      <c r="E68" s="281">
        <v>137.5</v>
      </c>
      <c r="F68" s="281">
        <v>140.33333333333334</v>
      </c>
      <c r="G68" s="283">
        <v>134.16666666666669</v>
      </c>
      <c r="H68" s="283">
        <v>130.83333333333334</v>
      </c>
      <c r="I68" s="283">
        <v>124.66666666666669</v>
      </c>
      <c r="J68" s="283">
        <v>143.66666666666669</v>
      </c>
      <c r="K68" s="283">
        <v>149.83333333333337</v>
      </c>
      <c r="L68" s="283">
        <v>153.16666666666669</v>
      </c>
      <c r="M68" s="284">
        <v>146.5</v>
      </c>
      <c r="N68" s="284">
        <v>137</v>
      </c>
      <c r="O68" s="284">
        <v>13445600</v>
      </c>
      <c r="P68" s="285">
        <v>2.9367631296891746E-2</v>
      </c>
    </row>
    <row r="69" spans="1:16" ht="12.75" customHeight="1">
      <c r="A69" s="275">
        <v>59</v>
      </c>
      <c r="B69" s="289" t="s">
        <v>43</v>
      </c>
      <c r="C69" s="281" t="s">
        <v>106</v>
      </c>
      <c r="D69" s="282">
        <v>45225</v>
      </c>
      <c r="E69" s="281">
        <v>3742.1</v>
      </c>
      <c r="F69" s="281">
        <v>3748.85</v>
      </c>
      <c r="G69" s="283">
        <v>3720.0499999999997</v>
      </c>
      <c r="H69" s="283">
        <v>3698</v>
      </c>
      <c r="I69" s="283">
        <v>3669.2</v>
      </c>
      <c r="J69" s="283">
        <v>3770.8999999999996</v>
      </c>
      <c r="K69" s="283">
        <v>3799.7</v>
      </c>
      <c r="L69" s="283">
        <v>3821.7499999999995</v>
      </c>
      <c r="M69" s="284">
        <v>3777.65</v>
      </c>
      <c r="N69" s="284">
        <v>3726.8</v>
      </c>
      <c r="O69" s="284">
        <v>2354000</v>
      </c>
      <c r="P69" s="285">
        <v>2.3846022824050416E-3</v>
      </c>
    </row>
    <row r="70" spans="1:16" ht="12.75" customHeight="1">
      <c r="A70" s="275">
        <v>60</v>
      </c>
      <c r="B70" s="289" t="s">
        <v>45</v>
      </c>
      <c r="C70" s="288" t="s">
        <v>107</v>
      </c>
      <c r="D70" s="282">
        <v>45225</v>
      </c>
      <c r="E70" s="281">
        <v>5320.5</v>
      </c>
      <c r="F70" s="281">
        <v>5321.833333333333</v>
      </c>
      <c r="G70" s="283">
        <v>5283.6666666666661</v>
      </c>
      <c r="H70" s="283">
        <v>5246.833333333333</v>
      </c>
      <c r="I70" s="283">
        <v>5208.6666666666661</v>
      </c>
      <c r="J70" s="283">
        <v>5358.6666666666661</v>
      </c>
      <c r="K70" s="283">
        <v>5396.8333333333321</v>
      </c>
      <c r="L70" s="283">
        <v>5433.6666666666661</v>
      </c>
      <c r="M70" s="284">
        <v>5360</v>
      </c>
      <c r="N70" s="284">
        <v>5285</v>
      </c>
      <c r="O70" s="284">
        <v>1229200</v>
      </c>
      <c r="P70" s="285">
        <v>-1.0146561443066516E-2</v>
      </c>
    </row>
    <row r="71" spans="1:16" ht="12.75" customHeight="1">
      <c r="A71" s="275">
        <v>61</v>
      </c>
      <c r="B71" s="289" t="s">
        <v>108</v>
      </c>
      <c r="C71" s="281" t="s">
        <v>109</v>
      </c>
      <c r="D71" s="282">
        <v>45225</v>
      </c>
      <c r="E71" s="281">
        <v>541.35</v>
      </c>
      <c r="F71" s="281">
        <v>538.26666666666677</v>
      </c>
      <c r="G71" s="283">
        <v>533.33333333333348</v>
      </c>
      <c r="H71" s="283">
        <v>525.31666666666672</v>
      </c>
      <c r="I71" s="283">
        <v>520.38333333333344</v>
      </c>
      <c r="J71" s="283">
        <v>546.28333333333353</v>
      </c>
      <c r="K71" s="283">
        <v>551.2166666666667</v>
      </c>
      <c r="L71" s="283">
        <v>559.23333333333358</v>
      </c>
      <c r="M71" s="284">
        <v>543.20000000000005</v>
      </c>
      <c r="N71" s="284">
        <v>530.25</v>
      </c>
      <c r="O71" s="284">
        <v>32962050</v>
      </c>
      <c r="P71" s="285">
        <v>8.5170340681362726E-4</v>
      </c>
    </row>
    <row r="72" spans="1:16" ht="12.75" customHeight="1">
      <c r="A72" s="275">
        <v>62</v>
      </c>
      <c r="B72" s="289" t="s">
        <v>43</v>
      </c>
      <c r="C72" s="281" t="s">
        <v>110</v>
      </c>
      <c r="D72" s="282">
        <v>45225</v>
      </c>
      <c r="E72" s="281">
        <v>5483.95</v>
      </c>
      <c r="F72" s="281">
        <v>5525.95</v>
      </c>
      <c r="G72" s="283">
        <v>5436.65</v>
      </c>
      <c r="H72" s="283">
        <v>5389.3499999999995</v>
      </c>
      <c r="I72" s="283">
        <v>5300.0499999999993</v>
      </c>
      <c r="J72" s="283">
        <v>5573.25</v>
      </c>
      <c r="K72" s="283">
        <v>5662.5500000000011</v>
      </c>
      <c r="L72" s="283">
        <v>5709.85</v>
      </c>
      <c r="M72" s="284">
        <v>5615.25</v>
      </c>
      <c r="N72" s="284">
        <v>5478.65</v>
      </c>
      <c r="O72" s="284">
        <v>2563125</v>
      </c>
      <c r="P72" s="285">
        <v>4.6053598549801577E-3</v>
      </c>
    </row>
    <row r="73" spans="1:16" ht="12.75" customHeight="1">
      <c r="A73" s="275">
        <v>63</v>
      </c>
      <c r="B73" s="289" t="s">
        <v>56</v>
      </c>
      <c r="C73" s="281" t="s">
        <v>111</v>
      </c>
      <c r="D73" s="282">
        <v>45225</v>
      </c>
      <c r="E73" s="281">
        <v>3355.75</v>
      </c>
      <c r="F73" s="281">
        <v>3374.6999999999994</v>
      </c>
      <c r="G73" s="283">
        <v>3289.9999999999986</v>
      </c>
      <c r="H73" s="283">
        <v>3224.2499999999991</v>
      </c>
      <c r="I73" s="283">
        <v>3139.5499999999984</v>
      </c>
      <c r="J73" s="283">
        <v>3440.4499999999989</v>
      </c>
      <c r="K73" s="283">
        <v>3525.1499999999996</v>
      </c>
      <c r="L73" s="283">
        <v>3590.8999999999992</v>
      </c>
      <c r="M73" s="284">
        <v>3459.4</v>
      </c>
      <c r="N73" s="284">
        <v>3308.95</v>
      </c>
      <c r="O73" s="284">
        <v>3702125</v>
      </c>
      <c r="P73" s="285">
        <v>1.6529719859689589E-2</v>
      </c>
    </row>
    <row r="74" spans="1:16" ht="12.75" customHeight="1">
      <c r="A74" s="275">
        <v>64</v>
      </c>
      <c r="B74" s="289" t="s">
        <v>56</v>
      </c>
      <c r="C74" s="281" t="s">
        <v>112</v>
      </c>
      <c r="D74" s="282">
        <v>45225</v>
      </c>
      <c r="E74" s="281">
        <v>3142.1</v>
      </c>
      <c r="F74" s="281">
        <v>3132.4833333333336</v>
      </c>
      <c r="G74" s="283">
        <v>3089.6166666666672</v>
      </c>
      <c r="H74" s="283">
        <v>3037.1333333333337</v>
      </c>
      <c r="I74" s="283">
        <v>2994.2666666666673</v>
      </c>
      <c r="J74" s="283">
        <v>3184.9666666666672</v>
      </c>
      <c r="K74" s="283">
        <v>3227.8333333333339</v>
      </c>
      <c r="L74" s="283">
        <v>3280.3166666666671</v>
      </c>
      <c r="M74" s="284">
        <v>3175.35</v>
      </c>
      <c r="N74" s="284">
        <v>3080</v>
      </c>
      <c r="O74" s="284">
        <v>1739925</v>
      </c>
      <c r="P74" s="285">
        <v>7.1646341463414628E-2</v>
      </c>
    </row>
    <row r="75" spans="1:16" ht="12.75" customHeight="1">
      <c r="A75" s="275">
        <v>65</v>
      </c>
      <c r="B75" s="289" t="s">
        <v>56</v>
      </c>
      <c r="C75" s="281" t="s">
        <v>113</v>
      </c>
      <c r="D75" s="282">
        <v>45225</v>
      </c>
      <c r="E75" s="281">
        <v>261.60000000000002</v>
      </c>
      <c r="F75" s="281">
        <v>260.90000000000003</v>
      </c>
      <c r="G75" s="283">
        <v>259.50000000000006</v>
      </c>
      <c r="H75" s="283">
        <v>257.40000000000003</v>
      </c>
      <c r="I75" s="283">
        <v>256.00000000000006</v>
      </c>
      <c r="J75" s="283">
        <v>263.00000000000006</v>
      </c>
      <c r="K75" s="283">
        <v>264.40000000000003</v>
      </c>
      <c r="L75" s="283">
        <v>266.50000000000006</v>
      </c>
      <c r="M75" s="284">
        <v>262.3</v>
      </c>
      <c r="N75" s="284">
        <v>258.8</v>
      </c>
      <c r="O75" s="284">
        <v>16178400</v>
      </c>
      <c r="P75" s="285">
        <v>-2.224694104560623E-4</v>
      </c>
    </row>
    <row r="76" spans="1:16" ht="12.75" customHeight="1">
      <c r="A76" s="275">
        <v>66</v>
      </c>
      <c r="B76" s="289" t="s">
        <v>63</v>
      </c>
      <c r="C76" s="281" t="s">
        <v>114</v>
      </c>
      <c r="D76" s="282">
        <v>45225</v>
      </c>
      <c r="E76" s="281">
        <v>151.35</v>
      </c>
      <c r="F76" s="281">
        <v>150.65</v>
      </c>
      <c r="G76" s="283">
        <v>148.55000000000001</v>
      </c>
      <c r="H76" s="283">
        <v>145.75</v>
      </c>
      <c r="I76" s="283">
        <v>143.65</v>
      </c>
      <c r="J76" s="283">
        <v>153.45000000000002</v>
      </c>
      <c r="K76" s="283">
        <v>155.54999999999998</v>
      </c>
      <c r="L76" s="283">
        <v>158.35000000000002</v>
      </c>
      <c r="M76" s="284">
        <v>152.75</v>
      </c>
      <c r="N76" s="284">
        <v>147.85</v>
      </c>
      <c r="O76" s="284">
        <v>115980000</v>
      </c>
      <c r="P76" s="285">
        <v>-4.4960474308300392E-2</v>
      </c>
    </row>
    <row r="77" spans="1:16" ht="12.75" customHeight="1">
      <c r="A77" s="275">
        <v>67</v>
      </c>
      <c r="B77" s="289" t="s">
        <v>84</v>
      </c>
      <c r="C77" s="281" t="s">
        <v>115</v>
      </c>
      <c r="D77" s="282">
        <v>45225</v>
      </c>
      <c r="E77" s="281">
        <v>124.65</v>
      </c>
      <c r="F77" s="281">
        <v>125.13333333333333</v>
      </c>
      <c r="G77" s="283">
        <v>123.76666666666665</v>
      </c>
      <c r="H77" s="283">
        <v>122.88333333333333</v>
      </c>
      <c r="I77" s="283">
        <v>121.51666666666665</v>
      </c>
      <c r="J77" s="283">
        <v>126.01666666666665</v>
      </c>
      <c r="K77" s="283">
        <v>127.38333333333333</v>
      </c>
      <c r="L77" s="283">
        <v>128.26666666666665</v>
      </c>
      <c r="M77" s="284">
        <v>126.5</v>
      </c>
      <c r="N77" s="284">
        <v>124.25</v>
      </c>
      <c r="O77" s="284">
        <v>156236250</v>
      </c>
      <c r="P77" s="285">
        <v>1.630855306231772E-2</v>
      </c>
    </row>
    <row r="78" spans="1:16" ht="12.75" customHeight="1">
      <c r="A78" s="275">
        <v>68</v>
      </c>
      <c r="B78" s="289" t="s">
        <v>43</v>
      </c>
      <c r="C78" s="281" t="s">
        <v>116</v>
      </c>
      <c r="D78" s="282">
        <v>45225</v>
      </c>
      <c r="E78" s="281">
        <v>847.8</v>
      </c>
      <c r="F78" s="281">
        <v>853.86666666666667</v>
      </c>
      <c r="G78" s="283">
        <v>840.18333333333339</v>
      </c>
      <c r="H78" s="283">
        <v>832.56666666666672</v>
      </c>
      <c r="I78" s="283">
        <v>818.88333333333344</v>
      </c>
      <c r="J78" s="283">
        <v>861.48333333333335</v>
      </c>
      <c r="K78" s="283">
        <v>875.16666666666652</v>
      </c>
      <c r="L78" s="283">
        <v>882.7833333333333</v>
      </c>
      <c r="M78" s="284">
        <v>867.55</v>
      </c>
      <c r="N78" s="284">
        <v>846.25</v>
      </c>
      <c r="O78" s="284">
        <v>7976450</v>
      </c>
      <c r="P78" s="285">
        <v>-3.7950332284015391E-2</v>
      </c>
    </row>
    <row r="79" spans="1:16" ht="12.75" customHeight="1">
      <c r="A79" s="275">
        <v>69</v>
      </c>
      <c r="B79" s="289" t="s">
        <v>117</v>
      </c>
      <c r="C79" s="281" t="s">
        <v>118</v>
      </c>
      <c r="D79" s="282">
        <v>45225</v>
      </c>
      <c r="E79" s="281">
        <v>59.9</v>
      </c>
      <c r="F79" s="281">
        <v>59.716666666666661</v>
      </c>
      <c r="G79" s="283">
        <v>59.383333333333326</v>
      </c>
      <c r="H79" s="283">
        <v>58.866666666666667</v>
      </c>
      <c r="I79" s="283">
        <v>58.533333333333331</v>
      </c>
      <c r="J79" s="283">
        <v>60.23333333333332</v>
      </c>
      <c r="K79" s="283">
        <v>60.566666666666649</v>
      </c>
      <c r="L79" s="283">
        <v>61.083333333333314</v>
      </c>
      <c r="M79" s="284">
        <v>60.05</v>
      </c>
      <c r="N79" s="284">
        <v>59.2</v>
      </c>
      <c r="O79" s="284">
        <v>135225000</v>
      </c>
      <c r="P79" s="285">
        <v>1.4997500416597234E-3</v>
      </c>
    </row>
    <row r="80" spans="1:16" ht="12.75" customHeight="1">
      <c r="A80" s="275">
        <v>70</v>
      </c>
      <c r="B80" s="289" t="s">
        <v>45</v>
      </c>
      <c r="C80" s="287" t="s">
        <v>119</v>
      </c>
      <c r="D80" s="282">
        <v>45225</v>
      </c>
      <c r="E80" s="281">
        <v>613.9</v>
      </c>
      <c r="F80" s="281">
        <v>612.38333333333333</v>
      </c>
      <c r="G80" s="283">
        <v>608.26666666666665</v>
      </c>
      <c r="H80" s="283">
        <v>602.63333333333333</v>
      </c>
      <c r="I80" s="283">
        <v>598.51666666666665</v>
      </c>
      <c r="J80" s="283">
        <v>618.01666666666665</v>
      </c>
      <c r="K80" s="283">
        <v>622.13333333333321</v>
      </c>
      <c r="L80" s="283">
        <v>627.76666666666665</v>
      </c>
      <c r="M80" s="284">
        <v>616.5</v>
      </c>
      <c r="N80" s="284">
        <v>606.75</v>
      </c>
      <c r="O80" s="284">
        <v>8266700</v>
      </c>
      <c r="P80" s="285">
        <v>1.113054539672444E-2</v>
      </c>
    </row>
    <row r="81" spans="1:16" ht="12.75" customHeight="1">
      <c r="A81" s="275">
        <v>71</v>
      </c>
      <c r="B81" s="289" t="s">
        <v>59</v>
      </c>
      <c r="C81" s="281" t="s">
        <v>120</v>
      </c>
      <c r="D81" s="282">
        <v>45225</v>
      </c>
      <c r="E81" s="281">
        <v>998.8</v>
      </c>
      <c r="F81" s="281">
        <v>1001.7166666666667</v>
      </c>
      <c r="G81" s="283">
        <v>990.43333333333339</v>
      </c>
      <c r="H81" s="283">
        <v>982.06666666666672</v>
      </c>
      <c r="I81" s="283">
        <v>970.78333333333342</v>
      </c>
      <c r="J81" s="283">
        <v>1010.0833333333334</v>
      </c>
      <c r="K81" s="283">
        <v>1021.3666666666667</v>
      </c>
      <c r="L81" s="283">
        <v>1029.7333333333333</v>
      </c>
      <c r="M81" s="284">
        <v>1013</v>
      </c>
      <c r="N81" s="284">
        <v>993.35</v>
      </c>
      <c r="O81" s="284">
        <v>9545000</v>
      </c>
      <c r="P81" s="285">
        <v>2.3263293310463121E-2</v>
      </c>
    </row>
    <row r="82" spans="1:16" ht="12.75" customHeight="1">
      <c r="A82" s="275">
        <v>72</v>
      </c>
      <c r="B82" s="289" t="s">
        <v>108</v>
      </c>
      <c r="C82" s="281" t="s">
        <v>121</v>
      </c>
      <c r="D82" s="282">
        <v>45225</v>
      </c>
      <c r="E82" s="281">
        <v>1565.45</v>
      </c>
      <c r="F82" s="281">
        <v>1562</v>
      </c>
      <c r="G82" s="283">
        <v>1551.3</v>
      </c>
      <c r="H82" s="283">
        <v>1537.1499999999999</v>
      </c>
      <c r="I82" s="283">
        <v>1526.4499999999998</v>
      </c>
      <c r="J82" s="283">
        <v>1576.15</v>
      </c>
      <c r="K82" s="283">
        <v>1586.85</v>
      </c>
      <c r="L82" s="283">
        <v>1601.0000000000002</v>
      </c>
      <c r="M82" s="284">
        <v>1572.7</v>
      </c>
      <c r="N82" s="284">
        <v>1547.85</v>
      </c>
      <c r="O82" s="284">
        <v>3945350</v>
      </c>
      <c r="P82" s="285">
        <v>3.1288800595977155E-2</v>
      </c>
    </row>
    <row r="83" spans="1:16" ht="12.75" customHeight="1">
      <c r="A83" s="275">
        <v>73</v>
      </c>
      <c r="B83" s="289" t="s">
        <v>43</v>
      </c>
      <c r="C83" s="281" t="s">
        <v>122</v>
      </c>
      <c r="D83" s="282">
        <v>45225</v>
      </c>
      <c r="E83" s="281">
        <v>358.1</v>
      </c>
      <c r="F83" s="281">
        <v>357.51666666666665</v>
      </c>
      <c r="G83" s="283">
        <v>355.33333333333331</v>
      </c>
      <c r="H83" s="283">
        <v>352.56666666666666</v>
      </c>
      <c r="I83" s="283">
        <v>350.38333333333333</v>
      </c>
      <c r="J83" s="283">
        <v>360.2833333333333</v>
      </c>
      <c r="K83" s="283">
        <v>362.4666666666667</v>
      </c>
      <c r="L83" s="283">
        <v>365.23333333333329</v>
      </c>
      <c r="M83" s="284">
        <v>359.7</v>
      </c>
      <c r="N83" s="284">
        <v>354.75</v>
      </c>
      <c r="O83" s="284">
        <v>11520000</v>
      </c>
      <c r="P83" s="285">
        <v>2.7653880463871544E-2</v>
      </c>
    </row>
    <row r="84" spans="1:16" ht="12.75" customHeight="1">
      <c r="A84" s="275">
        <v>74</v>
      </c>
      <c r="B84" s="289" t="s">
        <v>49</v>
      </c>
      <c r="C84" s="281" t="s">
        <v>123</v>
      </c>
      <c r="D84" s="282">
        <v>45225</v>
      </c>
      <c r="E84" s="281">
        <v>1929.55</v>
      </c>
      <c r="F84" s="281">
        <v>1933.6833333333334</v>
      </c>
      <c r="G84" s="283">
        <v>1914.8666666666668</v>
      </c>
      <c r="H84" s="283">
        <v>1900.1833333333334</v>
      </c>
      <c r="I84" s="283">
        <v>1881.3666666666668</v>
      </c>
      <c r="J84" s="283">
        <v>1948.3666666666668</v>
      </c>
      <c r="K84" s="283">
        <v>1967.1833333333334</v>
      </c>
      <c r="L84" s="283">
        <v>1981.8666666666668</v>
      </c>
      <c r="M84" s="284">
        <v>1952.5</v>
      </c>
      <c r="N84" s="284">
        <v>1919</v>
      </c>
      <c r="O84" s="284">
        <v>12276850</v>
      </c>
      <c r="P84" s="285">
        <v>2.8324215264036007E-3</v>
      </c>
    </row>
    <row r="85" spans="1:16" ht="12.75" customHeight="1">
      <c r="A85" s="275">
        <v>75</v>
      </c>
      <c r="B85" s="289" t="s">
        <v>84</v>
      </c>
      <c r="C85" s="281" t="s">
        <v>124</v>
      </c>
      <c r="D85" s="282">
        <v>45225</v>
      </c>
      <c r="E85" s="281">
        <v>427.6</v>
      </c>
      <c r="F85" s="281">
        <v>428.5333333333333</v>
      </c>
      <c r="G85" s="283">
        <v>423.41666666666663</v>
      </c>
      <c r="H85" s="283">
        <v>419.23333333333335</v>
      </c>
      <c r="I85" s="283">
        <v>414.11666666666667</v>
      </c>
      <c r="J85" s="283">
        <v>432.71666666666658</v>
      </c>
      <c r="K85" s="283">
        <v>437.83333333333326</v>
      </c>
      <c r="L85" s="283">
        <v>442.01666666666654</v>
      </c>
      <c r="M85" s="284">
        <v>433.65</v>
      </c>
      <c r="N85" s="284">
        <v>424.35</v>
      </c>
      <c r="O85" s="284">
        <v>11738750</v>
      </c>
      <c r="P85" s="285">
        <v>2.8812445223488168E-2</v>
      </c>
    </row>
    <row r="86" spans="1:16" ht="12.75" customHeight="1">
      <c r="A86" s="275">
        <v>76</v>
      </c>
      <c r="B86" s="289" t="s">
        <v>45</v>
      </c>
      <c r="C86" s="288" t="s">
        <v>125</v>
      </c>
      <c r="D86" s="282">
        <v>45225</v>
      </c>
      <c r="E86" s="281">
        <v>1963.3</v>
      </c>
      <c r="F86" s="281">
        <v>1955.45</v>
      </c>
      <c r="G86" s="283">
        <v>1941</v>
      </c>
      <c r="H86" s="283">
        <v>1918.7</v>
      </c>
      <c r="I86" s="283">
        <v>1904.25</v>
      </c>
      <c r="J86" s="283">
        <v>1977.75</v>
      </c>
      <c r="K86" s="283">
        <v>1992.2000000000003</v>
      </c>
      <c r="L86" s="283">
        <v>2014.5</v>
      </c>
      <c r="M86" s="284">
        <v>1969.9</v>
      </c>
      <c r="N86" s="284">
        <v>1933.15</v>
      </c>
      <c r="O86" s="284">
        <v>9319200</v>
      </c>
      <c r="P86" s="285">
        <v>-3.98714223898127E-2</v>
      </c>
    </row>
    <row r="87" spans="1:16" ht="12.75" customHeight="1">
      <c r="A87" s="275">
        <v>77</v>
      </c>
      <c r="B87" s="289" t="s">
        <v>41</v>
      </c>
      <c r="C87" s="281" t="s">
        <v>126</v>
      </c>
      <c r="D87" s="282">
        <v>45225</v>
      </c>
      <c r="E87" s="281">
        <v>1395.45</v>
      </c>
      <c r="F87" s="281">
        <v>1394.7666666666664</v>
      </c>
      <c r="G87" s="283">
        <v>1379.5333333333328</v>
      </c>
      <c r="H87" s="283">
        <v>1363.6166666666663</v>
      </c>
      <c r="I87" s="283">
        <v>1348.3833333333328</v>
      </c>
      <c r="J87" s="283">
        <v>1410.6833333333329</v>
      </c>
      <c r="K87" s="283">
        <v>1425.9166666666665</v>
      </c>
      <c r="L87" s="283">
        <v>1441.833333333333</v>
      </c>
      <c r="M87" s="284">
        <v>1410</v>
      </c>
      <c r="N87" s="284">
        <v>1378.85</v>
      </c>
      <c r="O87" s="284">
        <v>5680500</v>
      </c>
      <c r="P87" s="285">
        <v>1.5281501340482574E-2</v>
      </c>
    </row>
    <row r="88" spans="1:16" ht="12.75" customHeight="1">
      <c r="A88" s="275">
        <v>78</v>
      </c>
      <c r="B88" s="289" t="s">
        <v>87</v>
      </c>
      <c r="C88" s="281" t="s">
        <v>127</v>
      </c>
      <c r="D88" s="282">
        <v>45225</v>
      </c>
      <c r="E88" s="281">
        <v>1233.8</v>
      </c>
      <c r="F88" s="281">
        <v>1233</v>
      </c>
      <c r="G88" s="283">
        <v>1217.3499999999999</v>
      </c>
      <c r="H88" s="283">
        <v>1200.8999999999999</v>
      </c>
      <c r="I88" s="283">
        <v>1185.2499999999998</v>
      </c>
      <c r="J88" s="283">
        <v>1249.45</v>
      </c>
      <c r="K88" s="283">
        <v>1265.1000000000001</v>
      </c>
      <c r="L88" s="283">
        <v>1281.5500000000002</v>
      </c>
      <c r="M88" s="284">
        <v>1248.6500000000001</v>
      </c>
      <c r="N88" s="284">
        <v>1216.55</v>
      </c>
      <c r="O88" s="284">
        <v>9880500</v>
      </c>
      <c r="P88" s="285">
        <v>6.3036601897876188E-2</v>
      </c>
    </row>
    <row r="89" spans="1:16" ht="12.75" customHeight="1">
      <c r="A89" s="275">
        <v>79</v>
      </c>
      <c r="B89" s="289" t="s">
        <v>68</v>
      </c>
      <c r="C89" s="281" t="s">
        <v>128</v>
      </c>
      <c r="D89" s="282">
        <v>45225</v>
      </c>
      <c r="E89" s="281">
        <v>2661.4</v>
      </c>
      <c r="F89" s="281">
        <v>2647.5166666666669</v>
      </c>
      <c r="G89" s="283">
        <v>2624.4833333333336</v>
      </c>
      <c r="H89" s="283">
        <v>2587.5666666666666</v>
      </c>
      <c r="I89" s="283">
        <v>2564.5333333333333</v>
      </c>
      <c r="J89" s="283">
        <v>2684.4333333333338</v>
      </c>
      <c r="K89" s="283">
        <v>2707.4666666666676</v>
      </c>
      <c r="L89" s="283">
        <v>2744.3833333333341</v>
      </c>
      <c r="M89" s="284">
        <v>2670.55</v>
      </c>
      <c r="N89" s="284">
        <v>2610.6</v>
      </c>
      <c r="O89" s="284">
        <v>4596900</v>
      </c>
      <c r="P89" s="285">
        <v>1.8961684320648621E-3</v>
      </c>
    </row>
    <row r="90" spans="1:16" ht="12.75" customHeight="1">
      <c r="A90" s="275">
        <v>80</v>
      </c>
      <c r="B90" s="289" t="s">
        <v>63</v>
      </c>
      <c r="C90" s="281" t="s">
        <v>129</v>
      </c>
      <c r="D90" s="282">
        <v>45225</v>
      </c>
      <c r="E90" s="281">
        <v>1517.9</v>
      </c>
      <c r="F90" s="281">
        <v>1506.7833333333335</v>
      </c>
      <c r="G90" s="283">
        <v>1477.7666666666671</v>
      </c>
      <c r="H90" s="283">
        <v>1437.6333333333337</v>
      </c>
      <c r="I90" s="283">
        <v>1408.6166666666672</v>
      </c>
      <c r="J90" s="283">
        <v>1546.916666666667</v>
      </c>
      <c r="K90" s="283">
        <v>1575.9333333333334</v>
      </c>
      <c r="L90" s="283">
        <v>1616.0666666666668</v>
      </c>
      <c r="M90" s="284">
        <v>1535.8</v>
      </c>
      <c r="N90" s="284">
        <v>1466.65</v>
      </c>
      <c r="O90" s="284">
        <v>153499500</v>
      </c>
      <c r="P90" s="285">
        <v>-8.0196481379379478E-4</v>
      </c>
    </row>
    <row r="91" spans="1:16" ht="12.75" customHeight="1">
      <c r="A91" s="275">
        <v>81</v>
      </c>
      <c r="B91" s="289" t="s">
        <v>68</v>
      </c>
      <c r="C91" s="281" t="s">
        <v>130</v>
      </c>
      <c r="D91" s="282">
        <v>45225</v>
      </c>
      <c r="E91" s="281">
        <v>636.15</v>
      </c>
      <c r="F91" s="281">
        <v>635.81666666666661</v>
      </c>
      <c r="G91" s="283">
        <v>631.58333333333326</v>
      </c>
      <c r="H91" s="283">
        <v>627.01666666666665</v>
      </c>
      <c r="I91" s="283">
        <v>622.7833333333333</v>
      </c>
      <c r="J91" s="283">
        <v>640.38333333333321</v>
      </c>
      <c r="K91" s="283">
        <v>644.61666666666656</v>
      </c>
      <c r="L91" s="283">
        <v>649.18333333333317</v>
      </c>
      <c r="M91" s="284">
        <v>640.04999999999995</v>
      </c>
      <c r="N91" s="284">
        <v>631.25</v>
      </c>
      <c r="O91" s="284">
        <v>15977500</v>
      </c>
      <c r="P91" s="285">
        <v>-8.8030571857513305E-3</v>
      </c>
    </row>
    <row r="92" spans="1:16" ht="12.75" customHeight="1">
      <c r="A92" s="275">
        <v>82</v>
      </c>
      <c r="B92" s="289" t="s">
        <v>56</v>
      </c>
      <c r="C92" s="281" t="s">
        <v>131</v>
      </c>
      <c r="D92" s="282">
        <v>45225</v>
      </c>
      <c r="E92" s="281">
        <v>3016.4</v>
      </c>
      <c r="F92" s="281">
        <v>3019.7999999999997</v>
      </c>
      <c r="G92" s="283">
        <v>2985.5999999999995</v>
      </c>
      <c r="H92" s="283">
        <v>2954.7999999999997</v>
      </c>
      <c r="I92" s="283">
        <v>2920.5999999999995</v>
      </c>
      <c r="J92" s="283">
        <v>3050.5999999999995</v>
      </c>
      <c r="K92" s="283">
        <v>3084.7999999999993</v>
      </c>
      <c r="L92" s="283">
        <v>3115.5999999999995</v>
      </c>
      <c r="M92" s="284">
        <v>3054</v>
      </c>
      <c r="N92" s="284">
        <v>2989</v>
      </c>
      <c r="O92" s="284">
        <v>3865200</v>
      </c>
      <c r="P92" s="285">
        <v>5.85525802170349E-3</v>
      </c>
    </row>
    <row r="93" spans="1:16" ht="12.75" customHeight="1">
      <c r="A93" s="275">
        <v>83</v>
      </c>
      <c r="B93" s="289" t="s">
        <v>132</v>
      </c>
      <c r="C93" s="281" t="s">
        <v>133</v>
      </c>
      <c r="D93" s="282">
        <v>45225</v>
      </c>
      <c r="E93" s="281">
        <v>482.9</v>
      </c>
      <c r="F93" s="281">
        <v>484.09999999999997</v>
      </c>
      <c r="G93" s="283">
        <v>478.24999999999994</v>
      </c>
      <c r="H93" s="283">
        <v>473.59999999999997</v>
      </c>
      <c r="I93" s="283">
        <v>467.74999999999994</v>
      </c>
      <c r="J93" s="283">
        <v>488.74999999999994</v>
      </c>
      <c r="K93" s="283">
        <v>494.59999999999997</v>
      </c>
      <c r="L93" s="283">
        <v>499.24999999999994</v>
      </c>
      <c r="M93" s="284">
        <v>489.95</v>
      </c>
      <c r="N93" s="284">
        <v>479.45</v>
      </c>
      <c r="O93" s="284">
        <v>22199800</v>
      </c>
      <c r="P93" s="285">
        <v>1.7844534309005712E-2</v>
      </c>
    </row>
    <row r="94" spans="1:16" ht="12.75" customHeight="1">
      <c r="A94" s="275">
        <v>84</v>
      </c>
      <c r="B94" s="289" t="s">
        <v>132</v>
      </c>
      <c r="C94" s="287" t="s">
        <v>134</v>
      </c>
      <c r="D94" s="282">
        <v>45225</v>
      </c>
      <c r="E94" s="281">
        <v>162</v>
      </c>
      <c r="F94" s="281">
        <v>161.76666666666665</v>
      </c>
      <c r="G94" s="283">
        <v>160.1333333333333</v>
      </c>
      <c r="H94" s="283">
        <v>158.26666666666665</v>
      </c>
      <c r="I94" s="283">
        <v>156.6333333333333</v>
      </c>
      <c r="J94" s="283">
        <v>163.6333333333333</v>
      </c>
      <c r="K94" s="283">
        <v>165.26666666666662</v>
      </c>
      <c r="L94" s="283">
        <v>167.1333333333333</v>
      </c>
      <c r="M94" s="284">
        <v>163.4</v>
      </c>
      <c r="N94" s="284">
        <v>159.9</v>
      </c>
      <c r="O94" s="284">
        <v>34651400</v>
      </c>
      <c r="P94" s="285">
        <v>3.0417651694247438E-2</v>
      </c>
    </row>
    <row r="95" spans="1:16" ht="12.75" customHeight="1">
      <c r="A95" s="275">
        <v>85</v>
      </c>
      <c r="B95" s="289" t="s">
        <v>84</v>
      </c>
      <c r="C95" s="281" t="s">
        <v>135</v>
      </c>
      <c r="D95" s="282">
        <v>45225</v>
      </c>
      <c r="E95" s="281">
        <v>256.05</v>
      </c>
      <c r="F95" s="281">
        <v>257.45</v>
      </c>
      <c r="G95" s="283">
        <v>254.14999999999998</v>
      </c>
      <c r="H95" s="283">
        <v>252.25</v>
      </c>
      <c r="I95" s="283">
        <v>248.95</v>
      </c>
      <c r="J95" s="283">
        <v>259.34999999999997</v>
      </c>
      <c r="K95" s="283">
        <v>262.65000000000003</v>
      </c>
      <c r="L95" s="283">
        <v>264.54999999999995</v>
      </c>
      <c r="M95" s="284">
        <v>260.75</v>
      </c>
      <c r="N95" s="284">
        <v>255.55</v>
      </c>
      <c r="O95" s="284">
        <v>49963500</v>
      </c>
      <c r="P95" s="285">
        <v>-1.1874561450855509E-3</v>
      </c>
    </row>
    <row r="96" spans="1:16" ht="12.75" customHeight="1">
      <c r="A96" s="275">
        <v>86</v>
      </c>
      <c r="B96" s="289" t="s">
        <v>59</v>
      </c>
      <c r="C96" s="281" t="s">
        <v>136</v>
      </c>
      <c r="D96" s="282">
        <v>45225</v>
      </c>
      <c r="E96" s="281">
        <v>2477.35</v>
      </c>
      <c r="F96" s="281">
        <v>2482.7833333333333</v>
      </c>
      <c r="G96" s="283">
        <v>2463.5666666666666</v>
      </c>
      <c r="H96" s="283">
        <v>2449.7833333333333</v>
      </c>
      <c r="I96" s="283">
        <v>2430.5666666666666</v>
      </c>
      <c r="J96" s="283">
        <v>2496.5666666666666</v>
      </c>
      <c r="K96" s="283">
        <v>2515.7833333333328</v>
      </c>
      <c r="L96" s="283">
        <v>2529.5666666666666</v>
      </c>
      <c r="M96" s="284">
        <v>2502</v>
      </c>
      <c r="N96" s="284">
        <v>2469</v>
      </c>
      <c r="O96" s="284">
        <v>9855300</v>
      </c>
      <c r="P96" s="285">
        <v>-2.3221931493815413E-2</v>
      </c>
    </row>
    <row r="97" spans="1:16" ht="12.75" customHeight="1">
      <c r="A97" s="275">
        <v>87</v>
      </c>
      <c r="B97" s="289" t="s">
        <v>68</v>
      </c>
      <c r="C97" s="281" t="s">
        <v>137</v>
      </c>
      <c r="D97" s="282">
        <v>45225</v>
      </c>
      <c r="E97" s="281">
        <v>184.05</v>
      </c>
      <c r="F97" s="281">
        <v>183.75</v>
      </c>
      <c r="G97" s="283">
        <v>180.1</v>
      </c>
      <c r="H97" s="283">
        <v>176.15</v>
      </c>
      <c r="I97" s="283">
        <v>172.5</v>
      </c>
      <c r="J97" s="283">
        <v>187.7</v>
      </c>
      <c r="K97" s="283">
        <v>191.34999999999997</v>
      </c>
      <c r="L97" s="283">
        <v>195.29999999999998</v>
      </c>
      <c r="M97" s="284">
        <v>187.4</v>
      </c>
      <c r="N97" s="284">
        <v>179.8</v>
      </c>
      <c r="O97" s="284">
        <v>64530300</v>
      </c>
      <c r="P97" s="285">
        <v>0.10160195020024378</v>
      </c>
    </row>
    <row r="98" spans="1:16" ht="12.75" customHeight="1">
      <c r="A98" s="275">
        <v>88</v>
      </c>
      <c r="B98" s="289" t="s">
        <v>63</v>
      </c>
      <c r="C98" s="281" t="s">
        <v>138</v>
      </c>
      <c r="D98" s="282">
        <v>45225</v>
      </c>
      <c r="E98" s="281">
        <v>945.9</v>
      </c>
      <c r="F98" s="281">
        <v>948.9</v>
      </c>
      <c r="G98" s="283">
        <v>941.5</v>
      </c>
      <c r="H98" s="283">
        <v>937.1</v>
      </c>
      <c r="I98" s="283">
        <v>929.7</v>
      </c>
      <c r="J98" s="283">
        <v>953.3</v>
      </c>
      <c r="K98" s="283">
        <v>960.69999999999982</v>
      </c>
      <c r="L98" s="283">
        <v>965.09999999999991</v>
      </c>
      <c r="M98" s="284">
        <v>956.3</v>
      </c>
      <c r="N98" s="284">
        <v>944.5</v>
      </c>
      <c r="O98" s="284">
        <v>90902700</v>
      </c>
      <c r="P98" s="285">
        <v>1.2799259801842785E-3</v>
      </c>
    </row>
    <row r="99" spans="1:16" ht="12.75" customHeight="1">
      <c r="A99" s="275">
        <v>89</v>
      </c>
      <c r="B99" s="289" t="s">
        <v>68</v>
      </c>
      <c r="C99" s="281" t="s">
        <v>139</v>
      </c>
      <c r="D99" s="282">
        <v>45225</v>
      </c>
      <c r="E99" s="281">
        <v>1310.85</v>
      </c>
      <c r="F99" s="281">
        <v>1309.6166666666666</v>
      </c>
      <c r="G99" s="283">
        <v>1301.2333333333331</v>
      </c>
      <c r="H99" s="283">
        <v>1291.6166666666666</v>
      </c>
      <c r="I99" s="283">
        <v>1283.2333333333331</v>
      </c>
      <c r="J99" s="283">
        <v>1319.2333333333331</v>
      </c>
      <c r="K99" s="283">
        <v>1327.6166666666668</v>
      </c>
      <c r="L99" s="283">
        <v>1337.2333333333331</v>
      </c>
      <c r="M99" s="284">
        <v>1318</v>
      </c>
      <c r="N99" s="284">
        <v>1300</v>
      </c>
      <c r="O99" s="284">
        <v>2946500</v>
      </c>
      <c r="P99" s="285">
        <v>2.0609629373051611E-2</v>
      </c>
    </row>
    <row r="100" spans="1:16" ht="12.75" customHeight="1">
      <c r="A100" s="275">
        <v>90</v>
      </c>
      <c r="B100" s="289" t="s">
        <v>68</v>
      </c>
      <c r="C100" s="281" t="s">
        <v>140</v>
      </c>
      <c r="D100" s="282">
        <v>45225</v>
      </c>
      <c r="E100" s="281">
        <v>562.29999999999995</v>
      </c>
      <c r="F100" s="281">
        <v>562.19999999999993</v>
      </c>
      <c r="G100" s="283">
        <v>556.09999999999991</v>
      </c>
      <c r="H100" s="283">
        <v>549.9</v>
      </c>
      <c r="I100" s="283">
        <v>543.79999999999995</v>
      </c>
      <c r="J100" s="283">
        <v>568.39999999999986</v>
      </c>
      <c r="K100" s="283">
        <v>574.5</v>
      </c>
      <c r="L100" s="283">
        <v>580.69999999999982</v>
      </c>
      <c r="M100" s="284">
        <v>568.29999999999995</v>
      </c>
      <c r="N100" s="284">
        <v>556</v>
      </c>
      <c r="O100" s="284">
        <v>7021500</v>
      </c>
      <c r="P100" s="285">
        <v>1.4960971379011275E-2</v>
      </c>
    </row>
    <row r="101" spans="1:16" ht="12.75" customHeight="1">
      <c r="A101" s="275">
        <v>91</v>
      </c>
      <c r="B101" s="289" t="s">
        <v>79</v>
      </c>
      <c r="C101" s="281" t="s">
        <v>141</v>
      </c>
      <c r="D101" s="282">
        <v>45225</v>
      </c>
      <c r="E101" s="281">
        <v>12.1</v>
      </c>
      <c r="F101" s="281">
        <v>11.9</v>
      </c>
      <c r="G101" s="283">
        <v>11.65</v>
      </c>
      <c r="H101" s="283">
        <v>11.2</v>
      </c>
      <c r="I101" s="283">
        <v>10.95</v>
      </c>
      <c r="J101" s="283">
        <v>12.350000000000001</v>
      </c>
      <c r="K101" s="283">
        <v>12.600000000000001</v>
      </c>
      <c r="L101" s="283">
        <v>13.050000000000002</v>
      </c>
      <c r="M101" s="284">
        <v>12.15</v>
      </c>
      <c r="N101" s="284">
        <v>11.45</v>
      </c>
      <c r="O101" s="284">
        <v>1438240000</v>
      </c>
      <c r="P101" s="285">
        <v>6.7760542084336671E-3</v>
      </c>
    </row>
    <row r="102" spans="1:16" ht="12.75" customHeight="1">
      <c r="A102" s="275">
        <v>92</v>
      </c>
      <c r="B102" s="289" t="s">
        <v>68</v>
      </c>
      <c r="C102" s="287" t="s">
        <v>142</v>
      </c>
      <c r="D102" s="282">
        <v>45225</v>
      </c>
      <c r="E102" s="281">
        <v>128.44999999999999</v>
      </c>
      <c r="F102" s="281">
        <v>128.71666666666667</v>
      </c>
      <c r="G102" s="283">
        <v>127.93333333333334</v>
      </c>
      <c r="H102" s="283">
        <v>127.41666666666666</v>
      </c>
      <c r="I102" s="283">
        <v>126.63333333333333</v>
      </c>
      <c r="J102" s="283">
        <v>129.23333333333335</v>
      </c>
      <c r="K102" s="283">
        <v>130.01666666666671</v>
      </c>
      <c r="L102" s="283">
        <v>130.53333333333336</v>
      </c>
      <c r="M102" s="284">
        <v>129.5</v>
      </c>
      <c r="N102" s="284">
        <v>128.19999999999999</v>
      </c>
      <c r="O102" s="284">
        <v>89480000</v>
      </c>
      <c r="P102" s="285">
        <v>-3.2304778879358362E-3</v>
      </c>
    </row>
    <row r="103" spans="1:16" ht="12.75" customHeight="1">
      <c r="A103" s="275">
        <v>93</v>
      </c>
      <c r="B103" s="289" t="s">
        <v>63</v>
      </c>
      <c r="C103" s="281" t="s">
        <v>143</v>
      </c>
      <c r="D103" s="282">
        <v>45225</v>
      </c>
      <c r="E103" s="281">
        <v>93.4</v>
      </c>
      <c r="F103" s="281">
        <v>93.683333333333337</v>
      </c>
      <c r="G103" s="283">
        <v>92.76666666666668</v>
      </c>
      <c r="H103" s="283">
        <v>92.13333333333334</v>
      </c>
      <c r="I103" s="283">
        <v>91.216666666666683</v>
      </c>
      <c r="J103" s="283">
        <v>94.316666666666677</v>
      </c>
      <c r="K103" s="283">
        <v>95.233333333333334</v>
      </c>
      <c r="L103" s="283">
        <v>95.866666666666674</v>
      </c>
      <c r="M103" s="284">
        <v>94.6</v>
      </c>
      <c r="N103" s="284">
        <v>93.05</v>
      </c>
      <c r="O103" s="284">
        <v>279870000</v>
      </c>
      <c r="P103" s="285">
        <v>3.4429228807451348E-2</v>
      </c>
    </row>
    <row r="104" spans="1:16" ht="12.75" customHeight="1">
      <c r="A104" s="275">
        <v>94</v>
      </c>
      <c r="B104" s="289" t="s">
        <v>45</v>
      </c>
      <c r="C104" s="288" t="s">
        <v>144</v>
      </c>
      <c r="D104" s="282">
        <v>45225</v>
      </c>
      <c r="E104" s="281">
        <v>133.80000000000001</v>
      </c>
      <c r="F104" s="281">
        <v>133.16666666666666</v>
      </c>
      <c r="G104" s="283">
        <v>132.0333333333333</v>
      </c>
      <c r="H104" s="283">
        <v>130.26666666666665</v>
      </c>
      <c r="I104" s="283">
        <v>129.1333333333333</v>
      </c>
      <c r="J104" s="283">
        <v>134.93333333333331</v>
      </c>
      <c r="K104" s="283">
        <v>136.06666666666669</v>
      </c>
      <c r="L104" s="283">
        <v>137.83333333333331</v>
      </c>
      <c r="M104" s="284">
        <v>134.30000000000001</v>
      </c>
      <c r="N104" s="284">
        <v>131.4</v>
      </c>
      <c r="O104" s="284">
        <v>62141250</v>
      </c>
      <c r="P104" s="285">
        <v>1.3888888888888888E-2</v>
      </c>
    </row>
    <row r="105" spans="1:16" ht="12.75" customHeight="1">
      <c r="A105" s="275">
        <v>95</v>
      </c>
      <c r="B105" s="289" t="s">
        <v>84</v>
      </c>
      <c r="C105" s="281" t="s">
        <v>145</v>
      </c>
      <c r="D105" s="282">
        <v>45225</v>
      </c>
      <c r="E105" s="281">
        <v>463.75</v>
      </c>
      <c r="F105" s="281">
        <v>463.23333333333329</v>
      </c>
      <c r="G105" s="283">
        <v>456.66666666666657</v>
      </c>
      <c r="H105" s="283">
        <v>449.58333333333326</v>
      </c>
      <c r="I105" s="283">
        <v>443.01666666666654</v>
      </c>
      <c r="J105" s="283">
        <v>470.31666666666661</v>
      </c>
      <c r="K105" s="283">
        <v>476.88333333333333</v>
      </c>
      <c r="L105" s="283">
        <v>483.96666666666664</v>
      </c>
      <c r="M105" s="284">
        <v>469.8</v>
      </c>
      <c r="N105" s="284">
        <v>456.15</v>
      </c>
      <c r="O105" s="284">
        <v>12181125</v>
      </c>
      <c r="P105" s="285">
        <v>2.0269492111021536E-2</v>
      </c>
    </row>
    <row r="106" spans="1:16" ht="12.75" customHeight="1">
      <c r="A106" s="275">
        <v>96</v>
      </c>
      <c r="B106" s="289" t="s">
        <v>117</v>
      </c>
      <c r="C106" s="288" t="s">
        <v>146</v>
      </c>
      <c r="D106" s="282">
        <v>45225</v>
      </c>
      <c r="E106" s="281">
        <v>415.65</v>
      </c>
      <c r="F106" s="281">
        <v>414.33333333333331</v>
      </c>
      <c r="G106" s="283">
        <v>409.66666666666663</v>
      </c>
      <c r="H106" s="283">
        <v>403.68333333333334</v>
      </c>
      <c r="I106" s="283">
        <v>399.01666666666665</v>
      </c>
      <c r="J106" s="283">
        <v>420.31666666666661</v>
      </c>
      <c r="K106" s="283">
        <v>424.98333333333323</v>
      </c>
      <c r="L106" s="283">
        <v>430.96666666666658</v>
      </c>
      <c r="M106" s="284">
        <v>419</v>
      </c>
      <c r="N106" s="284">
        <v>408.35</v>
      </c>
      <c r="O106" s="284">
        <v>20000000</v>
      </c>
      <c r="P106" s="285">
        <v>3.5840066293764246E-2</v>
      </c>
    </row>
    <row r="107" spans="1:16" ht="12.75" customHeight="1">
      <c r="A107" s="275">
        <v>97</v>
      </c>
      <c r="B107" s="289" t="s">
        <v>49</v>
      </c>
      <c r="C107" s="286" t="s">
        <v>147</v>
      </c>
      <c r="D107" s="282">
        <v>45225</v>
      </c>
      <c r="E107" s="281">
        <v>234.25</v>
      </c>
      <c r="F107" s="281">
        <v>235.9</v>
      </c>
      <c r="G107" s="283">
        <v>231.55</v>
      </c>
      <c r="H107" s="283">
        <v>228.85</v>
      </c>
      <c r="I107" s="283">
        <v>224.5</v>
      </c>
      <c r="J107" s="283">
        <v>238.60000000000002</v>
      </c>
      <c r="K107" s="283">
        <v>242.95</v>
      </c>
      <c r="L107" s="283">
        <v>245.65000000000003</v>
      </c>
      <c r="M107" s="284">
        <v>240.25</v>
      </c>
      <c r="N107" s="284">
        <v>233.2</v>
      </c>
      <c r="O107" s="284">
        <v>19287900</v>
      </c>
      <c r="P107" s="285">
        <v>0.10097665949346135</v>
      </c>
    </row>
    <row r="108" spans="1:16" ht="12.75" customHeight="1">
      <c r="A108" s="275">
        <v>98</v>
      </c>
      <c r="B108" s="289" t="s">
        <v>45</v>
      </c>
      <c r="C108" s="288" t="s">
        <v>148</v>
      </c>
      <c r="D108" s="282">
        <v>45225</v>
      </c>
      <c r="E108" s="281">
        <v>2891.75</v>
      </c>
      <c r="F108" s="281">
        <v>2878.2666666666664</v>
      </c>
      <c r="G108" s="283">
        <v>2854.583333333333</v>
      </c>
      <c r="H108" s="283">
        <v>2817.4166666666665</v>
      </c>
      <c r="I108" s="283">
        <v>2793.7333333333331</v>
      </c>
      <c r="J108" s="283">
        <v>2915.4333333333329</v>
      </c>
      <c r="K108" s="283">
        <v>2939.1166666666663</v>
      </c>
      <c r="L108" s="283">
        <v>2976.2833333333328</v>
      </c>
      <c r="M108" s="284">
        <v>2901.95</v>
      </c>
      <c r="N108" s="284">
        <v>2841.1</v>
      </c>
      <c r="O108" s="284">
        <v>583500</v>
      </c>
      <c r="P108" s="285">
        <v>5.3059014618299948E-2</v>
      </c>
    </row>
    <row r="109" spans="1:16" ht="12.75" customHeight="1">
      <c r="A109" s="275">
        <v>99</v>
      </c>
      <c r="B109" s="289" t="s">
        <v>45</v>
      </c>
      <c r="C109" s="281" t="s">
        <v>149</v>
      </c>
      <c r="D109" s="282">
        <v>45225</v>
      </c>
      <c r="E109" s="281">
        <v>2428.35</v>
      </c>
      <c r="F109" s="281">
        <v>2415.4666666666667</v>
      </c>
      <c r="G109" s="283">
        <v>2391.9333333333334</v>
      </c>
      <c r="H109" s="283">
        <v>2355.5166666666669</v>
      </c>
      <c r="I109" s="283">
        <v>2331.9833333333336</v>
      </c>
      <c r="J109" s="283">
        <v>2451.8833333333332</v>
      </c>
      <c r="K109" s="283">
        <v>2475.416666666667</v>
      </c>
      <c r="L109" s="283">
        <v>2511.833333333333</v>
      </c>
      <c r="M109" s="284">
        <v>2439</v>
      </c>
      <c r="N109" s="284">
        <v>2379.0500000000002</v>
      </c>
      <c r="O109" s="284">
        <v>4586700</v>
      </c>
      <c r="P109" s="285">
        <v>-3.8790393562177797E-2</v>
      </c>
    </row>
    <row r="110" spans="1:16" ht="12.75" customHeight="1">
      <c r="A110" s="275">
        <v>100</v>
      </c>
      <c r="B110" s="289" t="s">
        <v>63</v>
      </c>
      <c r="C110" s="281" t="s">
        <v>150</v>
      </c>
      <c r="D110" s="282">
        <v>45225</v>
      </c>
      <c r="E110" s="281">
        <v>1444.2</v>
      </c>
      <c r="F110" s="281">
        <v>1439.9166666666667</v>
      </c>
      <c r="G110" s="283">
        <v>1432.7333333333336</v>
      </c>
      <c r="H110" s="283">
        <v>1421.2666666666669</v>
      </c>
      <c r="I110" s="283">
        <v>1414.0833333333337</v>
      </c>
      <c r="J110" s="283">
        <v>1451.3833333333334</v>
      </c>
      <c r="K110" s="283">
        <v>1458.5666666666664</v>
      </c>
      <c r="L110" s="283">
        <v>1470.0333333333333</v>
      </c>
      <c r="M110" s="284">
        <v>1447.1</v>
      </c>
      <c r="N110" s="284">
        <v>1428.45</v>
      </c>
      <c r="O110" s="284">
        <v>23404000</v>
      </c>
      <c r="P110" s="285">
        <v>1.4741588622962192E-2</v>
      </c>
    </row>
    <row r="111" spans="1:16" ht="12.75" customHeight="1">
      <c r="A111" s="275">
        <v>101</v>
      </c>
      <c r="B111" s="289" t="s">
        <v>79</v>
      </c>
      <c r="C111" s="281" t="s">
        <v>151</v>
      </c>
      <c r="D111" s="282">
        <v>45225</v>
      </c>
      <c r="E111" s="281">
        <v>191.9</v>
      </c>
      <c r="F111" s="281">
        <v>192.03333333333333</v>
      </c>
      <c r="G111" s="283">
        <v>189.96666666666667</v>
      </c>
      <c r="H111" s="283">
        <v>188.03333333333333</v>
      </c>
      <c r="I111" s="283">
        <v>185.96666666666667</v>
      </c>
      <c r="J111" s="283">
        <v>193.96666666666667</v>
      </c>
      <c r="K111" s="283">
        <v>196.03333333333333</v>
      </c>
      <c r="L111" s="283">
        <v>197.96666666666667</v>
      </c>
      <c r="M111" s="284">
        <v>194.1</v>
      </c>
      <c r="N111" s="284">
        <v>190.1</v>
      </c>
      <c r="O111" s="284">
        <v>86621800</v>
      </c>
      <c r="P111" s="285">
        <v>-7.0602078838988042E-4</v>
      </c>
    </row>
    <row r="112" spans="1:16" ht="12.75" customHeight="1">
      <c r="A112" s="275">
        <v>102</v>
      </c>
      <c r="B112" s="289" t="s">
        <v>87</v>
      </c>
      <c r="C112" s="281" t="s">
        <v>152</v>
      </c>
      <c r="D112" s="282">
        <v>45225</v>
      </c>
      <c r="E112" s="281">
        <v>1419</v>
      </c>
      <c r="F112" s="281">
        <v>1422.1666666666667</v>
      </c>
      <c r="G112" s="283">
        <v>1411.8333333333335</v>
      </c>
      <c r="H112" s="283">
        <v>1404.6666666666667</v>
      </c>
      <c r="I112" s="283">
        <v>1394.3333333333335</v>
      </c>
      <c r="J112" s="283">
        <v>1429.3333333333335</v>
      </c>
      <c r="K112" s="283">
        <v>1439.666666666667</v>
      </c>
      <c r="L112" s="283">
        <v>1446.8333333333335</v>
      </c>
      <c r="M112" s="284">
        <v>1432.5</v>
      </c>
      <c r="N112" s="284">
        <v>1415</v>
      </c>
      <c r="O112" s="284">
        <v>22044400</v>
      </c>
      <c r="P112" s="285">
        <v>1.3181600911865279E-2</v>
      </c>
    </row>
    <row r="113" spans="1:16" ht="12.75" customHeight="1">
      <c r="A113" s="275">
        <v>103</v>
      </c>
      <c r="B113" s="289" t="s">
        <v>84</v>
      </c>
      <c r="C113" s="281" t="s">
        <v>154</v>
      </c>
      <c r="D113" s="282">
        <v>45225</v>
      </c>
      <c r="E113" s="281">
        <v>90.55</v>
      </c>
      <c r="F113" s="281">
        <v>90.933333333333337</v>
      </c>
      <c r="G113" s="283">
        <v>89.916666666666671</v>
      </c>
      <c r="H113" s="283">
        <v>89.283333333333331</v>
      </c>
      <c r="I113" s="283">
        <v>88.266666666666666</v>
      </c>
      <c r="J113" s="283">
        <v>91.566666666666677</v>
      </c>
      <c r="K113" s="283">
        <v>92.583333333333329</v>
      </c>
      <c r="L113" s="283">
        <v>93.216666666666683</v>
      </c>
      <c r="M113" s="284">
        <v>91.95</v>
      </c>
      <c r="N113" s="284">
        <v>90.3</v>
      </c>
      <c r="O113" s="284">
        <v>117409500</v>
      </c>
      <c r="P113" s="285">
        <v>4.268767858689064E-2</v>
      </c>
    </row>
    <row r="114" spans="1:16" ht="12.75" customHeight="1">
      <c r="A114" s="275">
        <v>104</v>
      </c>
      <c r="B114" s="289" t="s">
        <v>43</v>
      </c>
      <c r="C114" s="288" t="s">
        <v>155</v>
      </c>
      <c r="D114" s="282">
        <v>45225</v>
      </c>
      <c r="E114" s="281">
        <v>936.05</v>
      </c>
      <c r="F114" s="281">
        <v>937.01666666666677</v>
      </c>
      <c r="G114" s="283">
        <v>926.03333333333353</v>
      </c>
      <c r="H114" s="283">
        <v>916.01666666666677</v>
      </c>
      <c r="I114" s="283">
        <v>905.03333333333353</v>
      </c>
      <c r="J114" s="283">
        <v>947.03333333333353</v>
      </c>
      <c r="K114" s="283">
        <v>958.01666666666688</v>
      </c>
      <c r="L114" s="283">
        <v>968.03333333333353</v>
      </c>
      <c r="M114" s="284">
        <v>948</v>
      </c>
      <c r="N114" s="284">
        <v>927</v>
      </c>
      <c r="O114" s="284">
        <v>1734850</v>
      </c>
      <c r="P114" s="285">
        <v>4.8311076197957582E-2</v>
      </c>
    </row>
    <row r="115" spans="1:16" ht="12.75" customHeight="1">
      <c r="A115" s="275">
        <v>105</v>
      </c>
      <c r="B115" s="289" t="s">
        <v>45</v>
      </c>
      <c r="C115" s="281" t="s">
        <v>156</v>
      </c>
      <c r="D115" s="282">
        <v>45225</v>
      </c>
      <c r="E115" s="281">
        <v>708.05</v>
      </c>
      <c r="F115" s="281">
        <v>698.43333333333339</v>
      </c>
      <c r="G115" s="283">
        <v>685.86666666666679</v>
      </c>
      <c r="H115" s="283">
        <v>663.68333333333339</v>
      </c>
      <c r="I115" s="283">
        <v>651.11666666666679</v>
      </c>
      <c r="J115" s="283">
        <v>720.61666666666679</v>
      </c>
      <c r="K115" s="283">
        <v>733.18333333333339</v>
      </c>
      <c r="L115" s="283">
        <v>755.36666666666679</v>
      </c>
      <c r="M115" s="284">
        <v>711</v>
      </c>
      <c r="N115" s="284">
        <v>676.25</v>
      </c>
      <c r="O115" s="284">
        <v>12720750</v>
      </c>
      <c r="P115" s="285">
        <v>-4.6626008262836909E-2</v>
      </c>
    </row>
    <row r="116" spans="1:16" ht="12.75" customHeight="1">
      <c r="A116" s="275">
        <v>106</v>
      </c>
      <c r="B116" s="289" t="s">
        <v>59</v>
      </c>
      <c r="C116" s="281" t="s">
        <v>157</v>
      </c>
      <c r="D116" s="282">
        <v>45225</v>
      </c>
      <c r="E116" s="281">
        <v>441.05</v>
      </c>
      <c r="F116" s="281">
        <v>441.7833333333333</v>
      </c>
      <c r="G116" s="283">
        <v>439.86666666666662</v>
      </c>
      <c r="H116" s="283">
        <v>438.68333333333334</v>
      </c>
      <c r="I116" s="283">
        <v>436.76666666666665</v>
      </c>
      <c r="J116" s="283">
        <v>442.96666666666658</v>
      </c>
      <c r="K116" s="283">
        <v>444.88333333333333</v>
      </c>
      <c r="L116" s="283">
        <v>446.06666666666655</v>
      </c>
      <c r="M116" s="284">
        <v>443.7</v>
      </c>
      <c r="N116" s="284">
        <v>440.6</v>
      </c>
      <c r="O116" s="284">
        <v>68150400</v>
      </c>
      <c r="P116" s="285">
        <v>-3.2857679309049944E-4</v>
      </c>
    </row>
    <row r="117" spans="1:16" ht="12.75" customHeight="1">
      <c r="A117" s="275">
        <v>107</v>
      </c>
      <c r="B117" s="289" t="s">
        <v>132</v>
      </c>
      <c r="C117" s="281" t="s">
        <v>158</v>
      </c>
      <c r="D117" s="282">
        <v>45225</v>
      </c>
      <c r="E117" s="281">
        <v>702.05</v>
      </c>
      <c r="F117" s="281">
        <v>699.4666666666667</v>
      </c>
      <c r="G117" s="283">
        <v>694.98333333333335</v>
      </c>
      <c r="H117" s="283">
        <v>687.91666666666663</v>
      </c>
      <c r="I117" s="283">
        <v>683.43333333333328</v>
      </c>
      <c r="J117" s="283">
        <v>706.53333333333342</v>
      </c>
      <c r="K117" s="283">
        <v>711.01666666666677</v>
      </c>
      <c r="L117" s="283">
        <v>718.08333333333348</v>
      </c>
      <c r="M117" s="284">
        <v>703.95</v>
      </c>
      <c r="N117" s="284">
        <v>692.4</v>
      </c>
      <c r="O117" s="284">
        <v>23210000</v>
      </c>
      <c r="P117" s="285">
        <v>1.8932118751028921E-2</v>
      </c>
    </row>
    <row r="118" spans="1:16" ht="12.75" customHeight="1">
      <c r="A118" s="275">
        <v>108</v>
      </c>
      <c r="B118" s="289" t="s">
        <v>49</v>
      </c>
      <c r="C118" s="286" t="s">
        <v>159</v>
      </c>
      <c r="D118" s="282">
        <v>45225</v>
      </c>
      <c r="E118" s="281">
        <v>3206.65</v>
      </c>
      <c r="F118" s="281">
        <v>3198.5666666666671</v>
      </c>
      <c r="G118" s="283">
        <v>3180.4333333333343</v>
      </c>
      <c r="H118" s="283">
        <v>3154.2166666666672</v>
      </c>
      <c r="I118" s="283">
        <v>3136.0833333333344</v>
      </c>
      <c r="J118" s="283">
        <v>3224.7833333333342</v>
      </c>
      <c r="K118" s="283">
        <v>3242.9166666666665</v>
      </c>
      <c r="L118" s="283">
        <v>3269.1333333333341</v>
      </c>
      <c r="M118" s="284">
        <v>3216.7</v>
      </c>
      <c r="N118" s="284">
        <v>3172.35</v>
      </c>
      <c r="O118" s="284">
        <v>758750</v>
      </c>
      <c r="P118" s="285">
        <v>-3.2840722495894909E-3</v>
      </c>
    </row>
    <row r="119" spans="1:16" ht="12.75" customHeight="1">
      <c r="A119" s="275">
        <v>109</v>
      </c>
      <c r="B119" s="289" t="s">
        <v>132</v>
      </c>
      <c r="C119" s="281" t="s">
        <v>160</v>
      </c>
      <c r="D119" s="282">
        <v>45225</v>
      </c>
      <c r="E119" s="281">
        <v>772.8</v>
      </c>
      <c r="F119" s="281">
        <v>774.4666666666667</v>
      </c>
      <c r="G119" s="283">
        <v>768.93333333333339</v>
      </c>
      <c r="H119" s="283">
        <v>765.06666666666672</v>
      </c>
      <c r="I119" s="283">
        <v>759.53333333333342</v>
      </c>
      <c r="J119" s="283">
        <v>778.33333333333337</v>
      </c>
      <c r="K119" s="283">
        <v>783.86666666666667</v>
      </c>
      <c r="L119" s="283">
        <v>787.73333333333335</v>
      </c>
      <c r="M119" s="284">
        <v>780</v>
      </c>
      <c r="N119" s="284">
        <v>770.6</v>
      </c>
      <c r="O119" s="284">
        <v>18624600</v>
      </c>
      <c r="P119" s="285">
        <v>2.0112392783200237E-2</v>
      </c>
    </row>
    <row r="120" spans="1:16" ht="12.75" customHeight="1">
      <c r="A120" s="275">
        <v>110</v>
      </c>
      <c r="B120" s="289" t="s">
        <v>45</v>
      </c>
      <c r="C120" s="281" t="s">
        <v>161</v>
      </c>
      <c r="D120" s="282">
        <v>45225</v>
      </c>
      <c r="E120" s="281">
        <v>534.9</v>
      </c>
      <c r="F120" s="281">
        <v>532.24999999999989</v>
      </c>
      <c r="G120" s="283">
        <v>527.44999999999982</v>
      </c>
      <c r="H120" s="283">
        <v>519.99999999999989</v>
      </c>
      <c r="I120" s="283">
        <v>515.19999999999982</v>
      </c>
      <c r="J120" s="283">
        <v>539.69999999999982</v>
      </c>
      <c r="K120" s="283">
        <v>544.49999999999977</v>
      </c>
      <c r="L120" s="283">
        <v>551.94999999999982</v>
      </c>
      <c r="M120" s="284">
        <v>537.04999999999995</v>
      </c>
      <c r="N120" s="284">
        <v>524.79999999999995</v>
      </c>
      <c r="O120" s="284">
        <v>21508750</v>
      </c>
      <c r="P120" s="285">
        <v>6.1396327914863755E-3</v>
      </c>
    </row>
    <row r="121" spans="1:16" ht="12.75" customHeight="1">
      <c r="A121" s="275">
        <v>111</v>
      </c>
      <c r="B121" s="289" t="s">
        <v>63</v>
      </c>
      <c r="C121" s="281" t="s">
        <v>162</v>
      </c>
      <c r="D121" s="282">
        <v>45225</v>
      </c>
      <c r="E121" s="281">
        <v>1734.85</v>
      </c>
      <c r="F121" s="281">
        <v>1736.1499999999999</v>
      </c>
      <c r="G121" s="283">
        <v>1724.4999999999998</v>
      </c>
      <c r="H121" s="283">
        <v>1714.1499999999999</v>
      </c>
      <c r="I121" s="283">
        <v>1702.4999999999998</v>
      </c>
      <c r="J121" s="283">
        <v>1746.4999999999998</v>
      </c>
      <c r="K121" s="283">
        <v>1758.1499999999999</v>
      </c>
      <c r="L121" s="283">
        <v>1768.4999999999998</v>
      </c>
      <c r="M121" s="284">
        <v>1747.8</v>
      </c>
      <c r="N121" s="284">
        <v>1725.8</v>
      </c>
      <c r="O121" s="284">
        <v>32794000</v>
      </c>
      <c r="P121" s="285">
        <v>6.2966417910447761E-3</v>
      </c>
    </row>
    <row r="122" spans="1:16" ht="12.75" customHeight="1">
      <c r="A122" s="275">
        <v>112</v>
      </c>
      <c r="B122" s="289" t="s">
        <v>68</v>
      </c>
      <c r="C122" s="281" t="s">
        <v>163</v>
      </c>
      <c r="D122" s="282">
        <v>45225</v>
      </c>
      <c r="E122" s="281">
        <v>135.85</v>
      </c>
      <c r="F122" s="281">
        <v>135.11666666666667</v>
      </c>
      <c r="G122" s="283">
        <v>133.73333333333335</v>
      </c>
      <c r="H122" s="283">
        <v>131.61666666666667</v>
      </c>
      <c r="I122" s="283">
        <v>130.23333333333335</v>
      </c>
      <c r="J122" s="283">
        <v>137.23333333333335</v>
      </c>
      <c r="K122" s="283">
        <v>138.61666666666667</v>
      </c>
      <c r="L122" s="283">
        <v>140.73333333333335</v>
      </c>
      <c r="M122" s="284">
        <v>136.5</v>
      </c>
      <c r="N122" s="284">
        <v>133</v>
      </c>
      <c r="O122" s="284">
        <v>73890720</v>
      </c>
      <c r="P122" s="285">
        <v>1.148301978988517E-2</v>
      </c>
    </row>
    <row r="123" spans="1:16" ht="12.75" customHeight="1">
      <c r="A123" s="275">
        <v>113</v>
      </c>
      <c r="B123" s="289" t="s">
        <v>45</v>
      </c>
      <c r="C123" s="281" t="s">
        <v>164</v>
      </c>
      <c r="D123" s="282">
        <v>45225</v>
      </c>
      <c r="E123" s="281">
        <v>2526.8000000000002</v>
      </c>
      <c r="F123" s="281">
        <v>2525.2166666666667</v>
      </c>
      <c r="G123" s="283">
        <v>2493.4833333333336</v>
      </c>
      <c r="H123" s="283">
        <v>2460.166666666667</v>
      </c>
      <c r="I123" s="283">
        <v>2428.4333333333338</v>
      </c>
      <c r="J123" s="283">
        <v>2558.5333333333333</v>
      </c>
      <c r="K123" s="283">
        <v>2590.266666666666</v>
      </c>
      <c r="L123" s="283">
        <v>2623.583333333333</v>
      </c>
      <c r="M123" s="284">
        <v>2556.9499999999998</v>
      </c>
      <c r="N123" s="284">
        <v>2491.9</v>
      </c>
      <c r="O123" s="284">
        <v>900600</v>
      </c>
      <c r="P123" s="285">
        <v>1.5561569688768605E-2</v>
      </c>
    </row>
    <row r="124" spans="1:16" ht="12.75" customHeight="1">
      <c r="A124" s="275">
        <v>114</v>
      </c>
      <c r="B124" s="289" t="s">
        <v>43</v>
      </c>
      <c r="C124" s="286" t="s">
        <v>165</v>
      </c>
      <c r="D124" s="282">
        <v>45225</v>
      </c>
      <c r="E124" s="281">
        <v>396.75</v>
      </c>
      <c r="F124" s="281">
        <v>396.01666666666671</v>
      </c>
      <c r="G124" s="283">
        <v>393.08333333333343</v>
      </c>
      <c r="H124" s="283">
        <v>389.41666666666674</v>
      </c>
      <c r="I124" s="283">
        <v>386.48333333333346</v>
      </c>
      <c r="J124" s="283">
        <v>399.68333333333339</v>
      </c>
      <c r="K124" s="283">
        <v>402.61666666666667</v>
      </c>
      <c r="L124" s="283">
        <v>406.28333333333336</v>
      </c>
      <c r="M124" s="284">
        <v>398.95</v>
      </c>
      <c r="N124" s="284">
        <v>392.35</v>
      </c>
      <c r="O124" s="284">
        <v>11750400</v>
      </c>
      <c r="P124" s="285">
        <v>1.6321129245699163E-2</v>
      </c>
    </row>
    <row r="125" spans="1:16" ht="12.75" customHeight="1">
      <c r="A125" s="275">
        <v>115</v>
      </c>
      <c r="B125" s="289" t="s">
        <v>68</v>
      </c>
      <c r="C125" s="281" t="s">
        <v>166</v>
      </c>
      <c r="D125" s="282">
        <v>45225</v>
      </c>
      <c r="E125" s="281">
        <v>480</v>
      </c>
      <c r="F125" s="281">
        <v>474.38333333333338</v>
      </c>
      <c r="G125" s="283">
        <v>466.01666666666677</v>
      </c>
      <c r="H125" s="283">
        <v>452.03333333333336</v>
      </c>
      <c r="I125" s="283">
        <v>443.66666666666674</v>
      </c>
      <c r="J125" s="283">
        <v>488.36666666666679</v>
      </c>
      <c r="K125" s="283">
        <v>496.73333333333346</v>
      </c>
      <c r="L125" s="283">
        <v>510.71666666666681</v>
      </c>
      <c r="M125" s="284">
        <v>482.75</v>
      </c>
      <c r="N125" s="284">
        <v>460.4</v>
      </c>
      <c r="O125" s="284">
        <v>23116000</v>
      </c>
      <c r="P125" s="285">
        <v>4.4177432469057726E-2</v>
      </c>
    </row>
    <row r="126" spans="1:16" ht="12.75" customHeight="1">
      <c r="A126" s="275">
        <v>116</v>
      </c>
      <c r="B126" s="289" t="s">
        <v>41</v>
      </c>
      <c r="C126" s="281" t="s">
        <v>167</v>
      </c>
      <c r="D126" s="282">
        <v>45225</v>
      </c>
      <c r="E126" s="281">
        <v>3070.55</v>
      </c>
      <c r="F126" s="281">
        <v>3049.7833333333333</v>
      </c>
      <c r="G126" s="283">
        <v>3020.7666666666664</v>
      </c>
      <c r="H126" s="283">
        <v>2970.9833333333331</v>
      </c>
      <c r="I126" s="283">
        <v>2941.9666666666662</v>
      </c>
      <c r="J126" s="283">
        <v>3099.5666666666666</v>
      </c>
      <c r="K126" s="283">
        <v>3128.5833333333339</v>
      </c>
      <c r="L126" s="283">
        <v>3178.3666666666668</v>
      </c>
      <c r="M126" s="284">
        <v>3078.8</v>
      </c>
      <c r="N126" s="284">
        <v>3000</v>
      </c>
      <c r="O126" s="284">
        <v>9123300</v>
      </c>
      <c r="P126" s="285">
        <v>4.4584893346614918E-2</v>
      </c>
    </row>
    <row r="127" spans="1:16" ht="12.75" customHeight="1">
      <c r="A127" s="275">
        <v>117</v>
      </c>
      <c r="B127" s="289" t="s">
        <v>87</v>
      </c>
      <c r="C127" s="281" t="s">
        <v>168</v>
      </c>
      <c r="D127" s="282">
        <v>45225</v>
      </c>
      <c r="E127" s="281">
        <v>5230.8</v>
      </c>
      <c r="F127" s="281">
        <v>5213.8833333333341</v>
      </c>
      <c r="G127" s="283">
        <v>5162.4166666666679</v>
      </c>
      <c r="H127" s="283">
        <v>5094.0333333333338</v>
      </c>
      <c r="I127" s="283">
        <v>5042.5666666666675</v>
      </c>
      <c r="J127" s="283">
        <v>5282.2666666666682</v>
      </c>
      <c r="K127" s="283">
        <v>5333.7333333333336</v>
      </c>
      <c r="L127" s="283">
        <v>5402.1166666666686</v>
      </c>
      <c r="M127" s="284">
        <v>5265.35</v>
      </c>
      <c r="N127" s="284">
        <v>5145.5</v>
      </c>
      <c r="O127" s="284">
        <v>1757550</v>
      </c>
      <c r="P127" s="285">
        <v>1.1044956424195358E-2</v>
      </c>
    </row>
    <row r="128" spans="1:16" ht="12.75" customHeight="1">
      <c r="A128" s="275">
        <v>118</v>
      </c>
      <c r="B128" s="289" t="s">
        <v>87</v>
      </c>
      <c r="C128" s="281" t="s">
        <v>169</v>
      </c>
      <c r="D128" s="282">
        <v>45225</v>
      </c>
      <c r="E128" s="281">
        <v>4572.45</v>
      </c>
      <c r="F128" s="281">
        <v>4566.6833333333334</v>
      </c>
      <c r="G128" s="283">
        <v>4513.7666666666664</v>
      </c>
      <c r="H128" s="283">
        <v>4455.083333333333</v>
      </c>
      <c r="I128" s="283">
        <v>4402.1666666666661</v>
      </c>
      <c r="J128" s="283">
        <v>4625.3666666666668</v>
      </c>
      <c r="K128" s="283">
        <v>4678.2833333333328</v>
      </c>
      <c r="L128" s="283">
        <v>4736.9666666666672</v>
      </c>
      <c r="M128" s="284">
        <v>4619.6000000000004</v>
      </c>
      <c r="N128" s="284">
        <v>4508</v>
      </c>
      <c r="O128" s="284">
        <v>646800</v>
      </c>
      <c r="P128" s="285">
        <v>-9.4946401225114857E-3</v>
      </c>
    </row>
    <row r="129" spans="1:16" ht="12.75" customHeight="1">
      <c r="A129" s="275">
        <v>119</v>
      </c>
      <c r="B129" s="289" t="s">
        <v>43</v>
      </c>
      <c r="C129" s="281" t="s">
        <v>170</v>
      </c>
      <c r="D129" s="282">
        <v>45225</v>
      </c>
      <c r="E129" s="281">
        <v>1176.5999999999999</v>
      </c>
      <c r="F129" s="281">
        <v>1173.6833333333334</v>
      </c>
      <c r="G129" s="283">
        <v>1163.3666666666668</v>
      </c>
      <c r="H129" s="283">
        <v>1150.1333333333334</v>
      </c>
      <c r="I129" s="283">
        <v>1139.8166666666668</v>
      </c>
      <c r="J129" s="283">
        <v>1186.9166666666667</v>
      </c>
      <c r="K129" s="283">
        <v>1197.2333333333333</v>
      </c>
      <c r="L129" s="283">
        <v>1210.4666666666667</v>
      </c>
      <c r="M129" s="284">
        <v>1184</v>
      </c>
      <c r="N129" s="284">
        <v>1160.45</v>
      </c>
      <c r="O129" s="284">
        <v>5574300</v>
      </c>
      <c r="P129" s="285">
        <v>-2.8588357280402904E-2</v>
      </c>
    </row>
    <row r="130" spans="1:16" ht="12.75" customHeight="1">
      <c r="A130" s="275">
        <v>120</v>
      </c>
      <c r="B130" s="289" t="s">
        <v>56</v>
      </c>
      <c r="C130" s="281" t="s">
        <v>171</v>
      </c>
      <c r="D130" s="282">
        <v>45225</v>
      </c>
      <c r="E130" s="281">
        <v>1546.75</v>
      </c>
      <c r="F130" s="281">
        <v>1562.95</v>
      </c>
      <c r="G130" s="283">
        <v>1525.9</v>
      </c>
      <c r="H130" s="283">
        <v>1505.05</v>
      </c>
      <c r="I130" s="283">
        <v>1468</v>
      </c>
      <c r="J130" s="283">
        <v>1583.8000000000002</v>
      </c>
      <c r="K130" s="283">
        <v>1620.85</v>
      </c>
      <c r="L130" s="283">
        <v>1641.7000000000003</v>
      </c>
      <c r="M130" s="284">
        <v>1600</v>
      </c>
      <c r="N130" s="284">
        <v>1542.1</v>
      </c>
      <c r="O130" s="284">
        <v>15736000</v>
      </c>
      <c r="P130" s="285">
        <v>3.9393378953208803E-2</v>
      </c>
    </row>
    <row r="131" spans="1:16" ht="12.75" customHeight="1">
      <c r="A131" s="275">
        <v>121</v>
      </c>
      <c r="B131" s="289" t="s">
        <v>68</v>
      </c>
      <c r="C131" s="281" t="s">
        <v>172</v>
      </c>
      <c r="D131" s="282">
        <v>45225</v>
      </c>
      <c r="E131" s="281">
        <v>301.25</v>
      </c>
      <c r="F131" s="281">
        <v>300.23333333333329</v>
      </c>
      <c r="G131" s="283">
        <v>298.16666666666657</v>
      </c>
      <c r="H131" s="283">
        <v>295.08333333333326</v>
      </c>
      <c r="I131" s="283">
        <v>293.01666666666654</v>
      </c>
      <c r="J131" s="283">
        <v>303.31666666666661</v>
      </c>
      <c r="K131" s="283">
        <v>305.38333333333333</v>
      </c>
      <c r="L131" s="283">
        <v>308.46666666666664</v>
      </c>
      <c r="M131" s="284">
        <v>302.3</v>
      </c>
      <c r="N131" s="284">
        <v>297.14999999999998</v>
      </c>
      <c r="O131" s="284">
        <v>37976000</v>
      </c>
      <c r="P131" s="285">
        <v>4.4214694236691596E-2</v>
      </c>
    </row>
    <row r="132" spans="1:16" ht="12.75" customHeight="1">
      <c r="A132" s="275">
        <v>122</v>
      </c>
      <c r="B132" s="289" t="s">
        <v>68</v>
      </c>
      <c r="C132" s="281" t="s">
        <v>173</v>
      </c>
      <c r="D132" s="282">
        <v>45225</v>
      </c>
      <c r="E132" s="281">
        <v>150.85</v>
      </c>
      <c r="F132" s="281">
        <v>149.9</v>
      </c>
      <c r="G132" s="283">
        <v>148.30000000000001</v>
      </c>
      <c r="H132" s="283">
        <v>145.75</v>
      </c>
      <c r="I132" s="283">
        <v>144.15</v>
      </c>
      <c r="J132" s="283">
        <v>152.45000000000002</v>
      </c>
      <c r="K132" s="283">
        <v>154.04999999999998</v>
      </c>
      <c r="L132" s="283">
        <v>156.60000000000002</v>
      </c>
      <c r="M132" s="284">
        <v>151.5</v>
      </c>
      <c r="N132" s="284">
        <v>147.35</v>
      </c>
      <c r="O132" s="284">
        <v>75954000</v>
      </c>
      <c r="P132" s="285">
        <v>-6.5918543514086169E-3</v>
      </c>
    </row>
    <row r="133" spans="1:16" ht="12.75" customHeight="1">
      <c r="A133" s="275">
        <v>123</v>
      </c>
      <c r="B133" s="289" t="s">
        <v>59</v>
      </c>
      <c r="C133" s="281" t="s">
        <v>174</v>
      </c>
      <c r="D133" s="282">
        <v>45225</v>
      </c>
      <c r="E133" s="281">
        <v>573.54999999999995</v>
      </c>
      <c r="F133" s="281">
        <v>579.51666666666665</v>
      </c>
      <c r="G133" s="283">
        <v>564.48333333333335</v>
      </c>
      <c r="H133" s="283">
        <v>555.41666666666674</v>
      </c>
      <c r="I133" s="283">
        <v>540.38333333333344</v>
      </c>
      <c r="J133" s="283">
        <v>588.58333333333326</v>
      </c>
      <c r="K133" s="283">
        <v>603.61666666666656</v>
      </c>
      <c r="L133" s="283">
        <v>612.68333333333317</v>
      </c>
      <c r="M133" s="284">
        <v>594.54999999999995</v>
      </c>
      <c r="N133" s="284">
        <v>570.45000000000005</v>
      </c>
      <c r="O133" s="284">
        <v>11480400</v>
      </c>
      <c r="P133" s="285">
        <v>0.12513230624485475</v>
      </c>
    </row>
    <row r="134" spans="1:16" ht="12.75" customHeight="1">
      <c r="A134" s="275">
        <v>124</v>
      </c>
      <c r="B134" s="289" t="s">
        <v>56</v>
      </c>
      <c r="C134" s="281" t="s">
        <v>175</v>
      </c>
      <c r="D134" s="282">
        <v>45225</v>
      </c>
      <c r="E134" s="281">
        <v>10372.65</v>
      </c>
      <c r="F134" s="281">
        <v>10481.216666666667</v>
      </c>
      <c r="G134" s="283">
        <v>10222.783333333335</v>
      </c>
      <c r="H134" s="283">
        <v>10072.916666666668</v>
      </c>
      <c r="I134" s="283">
        <v>9814.4833333333354</v>
      </c>
      <c r="J134" s="283">
        <v>10631.083333333334</v>
      </c>
      <c r="K134" s="283">
        <v>10889.516666666668</v>
      </c>
      <c r="L134" s="283">
        <v>11039.383333333333</v>
      </c>
      <c r="M134" s="284">
        <v>10739.65</v>
      </c>
      <c r="N134" s="284">
        <v>10331.35</v>
      </c>
      <c r="O134" s="284">
        <v>2699200</v>
      </c>
      <c r="P134" s="285">
        <v>-6.2419674181110843E-2</v>
      </c>
    </row>
    <row r="135" spans="1:16" ht="12.75" customHeight="1">
      <c r="A135" s="275">
        <v>125</v>
      </c>
      <c r="B135" s="289" t="s">
        <v>59</v>
      </c>
      <c r="C135" s="281" t="s">
        <v>176</v>
      </c>
      <c r="D135" s="282">
        <v>45225</v>
      </c>
      <c r="E135" s="281">
        <v>1004.85</v>
      </c>
      <c r="F135" s="281">
        <v>1007.3000000000001</v>
      </c>
      <c r="G135" s="283">
        <v>1000.1500000000001</v>
      </c>
      <c r="H135" s="283">
        <v>995.45</v>
      </c>
      <c r="I135" s="283">
        <v>988.30000000000007</v>
      </c>
      <c r="J135" s="283">
        <v>1012.0000000000001</v>
      </c>
      <c r="K135" s="283">
        <v>1019.15</v>
      </c>
      <c r="L135" s="283">
        <v>1023.8500000000001</v>
      </c>
      <c r="M135" s="284">
        <v>1014.45</v>
      </c>
      <c r="N135" s="284">
        <v>1002.6</v>
      </c>
      <c r="O135" s="284">
        <v>10039400</v>
      </c>
      <c r="P135" s="285">
        <v>4.6935201401050791E-3</v>
      </c>
    </row>
    <row r="136" spans="1:16" ht="12.75" customHeight="1">
      <c r="A136" s="275">
        <v>126</v>
      </c>
      <c r="B136" s="289" t="s">
        <v>45</v>
      </c>
      <c r="C136" s="288" t="s">
        <v>177</v>
      </c>
      <c r="D136" s="282">
        <v>45225</v>
      </c>
      <c r="E136" s="281">
        <v>1965.7</v>
      </c>
      <c r="F136" s="281">
        <v>1987.0166666666667</v>
      </c>
      <c r="G136" s="283">
        <v>1931.1833333333334</v>
      </c>
      <c r="H136" s="283">
        <v>1896.6666666666667</v>
      </c>
      <c r="I136" s="283">
        <v>1840.8333333333335</v>
      </c>
      <c r="J136" s="283">
        <v>2021.5333333333333</v>
      </c>
      <c r="K136" s="283">
        <v>2077.3666666666668</v>
      </c>
      <c r="L136" s="283">
        <v>2111.8833333333332</v>
      </c>
      <c r="M136" s="284">
        <v>2042.85</v>
      </c>
      <c r="N136" s="284">
        <v>1952.5</v>
      </c>
      <c r="O136" s="284">
        <v>3421600</v>
      </c>
      <c r="P136" s="285">
        <v>-4.6695642483004569E-2</v>
      </c>
    </row>
    <row r="137" spans="1:16" ht="12.75" customHeight="1">
      <c r="A137" s="275">
        <v>127</v>
      </c>
      <c r="B137" s="289" t="s">
        <v>43</v>
      </c>
      <c r="C137" s="288" t="s">
        <v>178</v>
      </c>
      <c r="D137" s="282">
        <v>45225</v>
      </c>
      <c r="E137" s="281">
        <v>1477.4</v>
      </c>
      <c r="F137" s="281">
        <v>1474.0333333333335</v>
      </c>
      <c r="G137" s="283">
        <v>1463.666666666667</v>
      </c>
      <c r="H137" s="283">
        <v>1449.9333333333334</v>
      </c>
      <c r="I137" s="283">
        <v>1439.5666666666668</v>
      </c>
      <c r="J137" s="283">
        <v>1487.7666666666671</v>
      </c>
      <c r="K137" s="283">
        <v>1498.1333333333334</v>
      </c>
      <c r="L137" s="283">
        <v>1511.8666666666672</v>
      </c>
      <c r="M137" s="284">
        <v>1484.4</v>
      </c>
      <c r="N137" s="284">
        <v>1460.3</v>
      </c>
      <c r="O137" s="284">
        <v>1716400</v>
      </c>
      <c r="P137" s="285">
        <v>4.9180327868852463E-3</v>
      </c>
    </row>
    <row r="138" spans="1:16" ht="12.75" customHeight="1">
      <c r="A138" s="275">
        <v>128</v>
      </c>
      <c r="B138" s="289" t="s">
        <v>68</v>
      </c>
      <c r="C138" s="281" t="s">
        <v>179</v>
      </c>
      <c r="D138" s="282">
        <v>45225</v>
      </c>
      <c r="E138" s="281">
        <v>900.25</v>
      </c>
      <c r="F138" s="281">
        <v>903.13333333333333</v>
      </c>
      <c r="G138" s="283">
        <v>893.4666666666667</v>
      </c>
      <c r="H138" s="283">
        <v>886.68333333333339</v>
      </c>
      <c r="I138" s="283">
        <v>877.01666666666677</v>
      </c>
      <c r="J138" s="283">
        <v>909.91666666666663</v>
      </c>
      <c r="K138" s="283">
        <v>919.58333333333337</v>
      </c>
      <c r="L138" s="283">
        <v>926.36666666666656</v>
      </c>
      <c r="M138" s="284">
        <v>912.8</v>
      </c>
      <c r="N138" s="284">
        <v>896.35</v>
      </c>
      <c r="O138" s="284">
        <v>8082400</v>
      </c>
      <c r="P138" s="285">
        <v>3.323788095725097E-2</v>
      </c>
    </row>
    <row r="139" spans="1:16" ht="12.75" customHeight="1">
      <c r="A139" s="275">
        <v>129</v>
      </c>
      <c r="B139" s="289" t="s">
        <v>84</v>
      </c>
      <c r="C139" s="281" t="s">
        <v>180</v>
      </c>
      <c r="D139" s="282">
        <v>45225</v>
      </c>
      <c r="E139" s="281">
        <v>1115.55</v>
      </c>
      <c r="F139" s="281">
        <v>1094.1666666666665</v>
      </c>
      <c r="G139" s="283">
        <v>1064.4833333333331</v>
      </c>
      <c r="H139" s="283">
        <v>1013.4166666666665</v>
      </c>
      <c r="I139" s="283">
        <v>983.73333333333312</v>
      </c>
      <c r="J139" s="283">
        <v>1145.2333333333331</v>
      </c>
      <c r="K139" s="283">
        <v>1174.9166666666665</v>
      </c>
      <c r="L139" s="283">
        <v>1225.9833333333331</v>
      </c>
      <c r="M139" s="284">
        <v>1123.8499999999999</v>
      </c>
      <c r="N139" s="284">
        <v>1043.0999999999999</v>
      </c>
      <c r="O139" s="284">
        <v>2754400</v>
      </c>
      <c r="P139" s="285">
        <v>0.49047619047619045</v>
      </c>
    </row>
    <row r="140" spans="1:16" ht="12.75" customHeight="1">
      <c r="A140" s="275">
        <v>130</v>
      </c>
      <c r="B140" s="289" t="s">
        <v>56</v>
      </c>
      <c r="C140" s="286" t="s">
        <v>181</v>
      </c>
      <c r="D140" s="282">
        <v>45225</v>
      </c>
      <c r="E140" s="281">
        <v>96.2</v>
      </c>
      <c r="F140" s="281">
        <v>95.95</v>
      </c>
      <c r="G140" s="283">
        <v>95.4</v>
      </c>
      <c r="H140" s="283">
        <v>94.600000000000009</v>
      </c>
      <c r="I140" s="283">
        <v>94.050000000000011</v>
      </c>
      <c r="J140" s="283">
        <v>96.75</v>
      </c>
      <c r="K140" s="283">
        <v>97.299999999999983</v>
      </c>
      <c r="L140" s="283">
        <v>98.1</v>
      </c>
      <c r="M140" s="284">
        <v>96.5</v>
      </c>
      <c r="N140" s="284">
        <v>95.15</v>
      </c>
      <c r="O140" s="284">
        <v>80244200</v>
      </c>
      <c r="P140" s="285">
        <v>-2.3832641892488305E-3</v>
      </c>
    </row>
    <row r="141" spans="1:16" ht="12.75" customHeight="1">
      <c r="A141" s="275">
        <v>131</v>
      </c>
      <c r="B141" s="289" t="s">
        <v>87</v>
      </c>
      <c r="C141" s="281" t="s">
        <v>182</v>
      </c>
      <c r="D141" s="282">
        <v>45225</v>
      </c>
      <c r="E141" s="281">
        <v>2380.6999999999998</v>
      </c>
      <c r="F141" s="281">
        <v>2370.25</v>
      </c>
      <c r="G141" s="283">
        <v>2349.4499999999998</v>
      </c>
      <c r="H141" s="283">
        <v>2318.1999999999998</v>
      </c>
      <c r="I141" s="283">
        <v>2297.3999999999996</v>
      </c>
      <c r="J141" s="283">
        <v>2401.5</v>
      </c>
      <c r="K141" s="283">
        <v>2422.3000000000002</v>
      </c>
      <c r="L141" s="283">
        <v>2453.5500000000002</v>
      </c>
      <c r="M141" s="284">
        <v>2391.0500000000002</v>
      </c>
      <c r="N141" s="284">
        <v>2339</v>
      </c>
      <c r="O141" s="284">
        <v>2487650</v>
      </c>
      <c r="P141" s="285">
        <v>2.6321760835035173E-2</v>
      </c>
    </row>
    <row r="142" spans="1:16" ht="12.75" customHeight="1">
      <c r="A142" s="275">
        <v>132</v>
      </c>
      <c r="B142" s="289" t="s">
        <v>56</v>
      </c>
      <c r="C142" s="281" t="s">
        <v>183</v>
      </c>
      <c r="D142" s="282">
        <v>45225</v>
      </c>
      <c r="E142" s="281">
        <v>107901.15</v>
      </c>
      <c r="F142" s="281">
        <v>107600.38333333335</v>
      </c>
      <c r="G142" s="283">
        <v>106700.76666666669</v>
      </c>
      <c r="H142" s="283">
        <v>105500.38333333335</v>
      </c>
      <c r="I142" s="283">
        <v>104600.76666666669</v>
      </c>
      <c r="J142" s="283">
        <v>108800.76666666669</v>
      </c>
      <c r="K142" s="283">
        <v>109700.38333333336</v>
      </c>
      <c r="L142" s="283">
        <v>110900.76666666669</v>
      </c>
      <c r="M142" s="284">
        <v>108500</v>
      </c>
      <c r="N142" s="284">
        <v>106400</v>
      </c>
      <c r="O142" s="284">
        <v>44640</v>
      </c>
      <c r="P142" s="285">
        <v>2.8571428571428571E-2</v>
      </c>
    </row>
    <row r="143" spans="1:16" ht="12.75" customHeight="1">
      <c r="A143" s="275">
        <v>133</v>
      </c>
      <c r="B143" s="289" t="s">
        <v>68</v>
      </c>
      <c r="C143" s="281" t="s">
        <v>184</v>
      </c>
      <c r="D143" s="282">
        <v>45225</v>
      </c>
      <c r="E143" s="281">
        <v>1238.0999999999999</v>
      </c>
      <c r="F143" s="281">
        <v>1241.4166666666667</v>
      </c>
      <c r="G143" s="283">
        <v>1229.6833333333334</v>
      </c>
      <c r="H143" s="283">
        <v>1221.2666666666667</v>
      </c>
      <c r="I143" s="283">
        <v>1209.5333333333333</v>
      </c>
      <c r="J143" s="283">
        <v>1249.8333333333335</v>
      </c>
      <c r="K143" s="283">
        <v>1261.5666666666666</v>
      </c>
      <c r="L143" s="283">
        <v>1269.9833333333336</v>
      </c>
      <c r="M143" s="284">
        <v>1253.1500000000001</v>
      </c>
      <c r="N143" s="284">
        <v>1233</v>
      </c>
      <c r="O143" s="284">
        <v>6434450</v>
      </c>
      <c r="P143" s="285">
        <v>1.8721699756182514E-2</v>
      </c>
    </row>
    <row r="144" spans="1:16" ht="12.75" customHeight="1">
      <c r="A144" s="275">
        <v>134</v>
      </c>
      <c r="B144" s="289" t="s">
        <v>132</v>
      </c>
      <c r="C144" s="281" t="s">
        <v>185</v>
      </c>
      <c r="D144" s="282">
        <v>45225</v>
      </c>
      <c r="E144" s="281">
        <v>97.35</v>
      </c>
      <c r="F144" s="281">
        <v>97.15000000000002</v>
      </c>
      <c r="G144" s="283">
        <v>96.350000000000037</v>
      </c>
      <c r="H144" s="283">
        <v>95.350000000000023</v>
      </c>
      <c r="I144" s="283">
        <v>94.55000000000004</v>
      </c>
      <c r="J144" s="283">
        <v>98.150000000000034</v>
      </c>
      <c r="K144" s="283">
        <v>98.950000000000017</v>
      </c>
      <c r="L144" s="283">
        <v>99.950000000000031</v>
      </c>
      <c r="M144" s="284">
        <v>97.95</v>
      </c>
      <c r="N144" s="284">
        <v>96.15</v>
      </c>
      <c r="O144" s="284">
        <v>60570000</v>
      </c>
      <c r="P144" s="285">
        <v>1.8539538403329548E-2</v>
      </c>
    </row>
    <row r="145" spans="1:16" ht="12.75" customHeight="1">
      <c r="A145" s="275">
        <v>135</v>
      </c>
      <c r="B145" s="289" t="s">
        <v>45</v>
      </c>
      <c r="C145" s="281" t="s">
        <v>186</v>
      </c>
      <c r="D145" s="282">
        <v>45225</v>
      </c>
      <c r="E145" s="281">
        <v>4140.1000000000004</v>
      </c>
      <c r="F145" s="281">
        <v>4146.55</v>
      </c>
      <c r="G145" s="283">
        <v>4118.75</v>
      </c>
      <c r="H145" s="283">
        <v>4097.3999999999996</v>
      </c>
      <c r="I145" s="283">
        <v>4069.5999999999995</v>
      </c>
      <c r="J145" s="283">
        <v>4167.9000000000005</v>
      </c>
      <c r="K145" s="283">
        <v>4195.7000000000016</v>
      </c>
      <c r="L145" s="283">
        <v>4217.0500000000011</v>
      </c>
      <c r="M145" s="284">
        <v>4174.3500000000004</v>
      </c>
      <c r="N145" s="284">
        <v>4125.2</v>
      </c>
      <c r="O145" s="284">
        <v>1462500</v>
      </c>
      <c r="P145" s="285">
        <v>6.8141980718667838E-2</v>
      </c>
    </row>
    <row r="146" spans="1:16" ht="12.75" customHeight="1">
      <c r="A146" s="275">
        <v>136</v>
      </c>
      <c r="B146" s="289" t="s">
        <v>39</v>
      </c>
      <c r="C146" s="281" t="s">
        <v>187</v>
      </c>
      <c r="D146" s="282">
        <v>45225</v>
      </c>
      <c r="E146" s="281">
        <v>3841.45</v>
      </c>
      <c r="F146" s="281">
        <v>3831.4666666666672</v>
      </c>
      <c r="G146" s="283">
        <v>3802.0333333333342</v>
      </c>
      <c r="H146" s="283">
        <v>3762.6166666666672</v>
      </c>
      <c r="I146" s="283">
        <v>3733.1833333333343</v>
      </c>
      <c r="J146" s="283">
        <v>3870.8833333333341</v>
      </c>
      <c r="K146" s="283">
        <v>3900.3166666666666</v>
      </c>
      <c r="L146" s="283">
        <v>3939.733333333334</v>
      </c>
      <c r="M146" s="284">
        <v>3860.9</v>
      </c>
      <c r="N146" s="284">
        <v>3792.05</v>
      </c>
      <c r="O146" s="284">
        <v>1182000</v>
      </c>
      <c r="P146" s="285">
        <v>-5.26568886751623E-2</v>
      </c>
    </row>
    <row r="147" spans="1:16" ht="12.75" customHeight="1">
      <c r="A147" s="275">
        <v>137</v>
      </c>
      <c r="B147" s="289" t="s">
        <v>59</v>
      </c>
      <c r="C147" s="281" t="s">
        <v>188</v>
      </c>
      <c r="D147" s="282">
        <v>45225</v>
      </c>
      <c r="E147" s="281">
        <v>22436.15</v>
      </c>
      <c r="F147" s="281">
        <v>22521.633333333331</v>
      </c>
      <c r="G147" s="283">
        <v>22315.116666666661</v>
      </c>
      <c r="H147" s="283">
        <v>22194.083333333328</v>
      </c>
      <c r="I147" s="283">
        <v>21987.566666666658</v>
      </c>
      <c r="J147" s="283">
        <v>22642.666666666664</v>
      </c>
      <c r="K147" s="283">
        <v>22849.183333333334</v>
      </c>
      <c r="L147" s="283">
        <v>22970.216666666667</v>
      </c>
      <c r="M147" s="284">
        <v>22728.15</v>
      </c>
      <c r="N147" s="284">
        <v>22400.6</v>
      </c>
      <c r="O147" s="284">
        <v>323520</v>
      </c>
      <c r="P147" s="285">
        <v>-9.9155343371281675E-3</v>
      </c>
    </row>
    <row r="148" spans="1:16" ht="12.75" customHeight="1">
      <c r="A148" s="275">
        <v>138</v>
      </c>
      <c r="B148" s="289" t="s">
        <v>132</v>
      </c>
      <c r="C148" s="281" t="s">
        <v>189</v>
      </c>
      <c r="D148" s="282">
        <v>45225</v>
      </c>
      <c r="E148" s="281">
        <v>148.75</v>
      </c>
      <c r="F148" s="281">
        <v>149.06666666666666</v>
      </c>
      <c r="G148" s="283">
        <v>147.43333333333334</v>
      </c>
      <c r="H148" s="283">
        <v>146.11666666666667</v>
      </c>
      <c r="I148" s="283">
        <v>144.48333333333335</v>
      </c>
      <c r="J148" s="283">
        <v>150.38333333333333</v>
      </c>
      <c r="K148" s="283">
        <v>152.01666666666665</v>
      </c>
      <c r="L148" s="283">
        <v>153.33333333333331</v>
      </c>
      <c r="M148" s="284">
        <v>150.69999999999999</v>
      </c>
      <c r="N148" s="284">
        <v>147.75</v>
      </c>
      <c r="O148" s="284">
        <v>113904000</v>
      </c>
      <c r="P148" s="285">
        <v>1.4549681349953906E-2</v>
      </c>
    </row>
    <row r="149" spans="1:16" ht="12.75" customHeight="1">
      <c r="A149" s="275">
        <v>139</v>
      </c>
      <c r="B149" s="289" t="s">
        <v>190</v>
      </c>
      <c r="C149" s="281" t="s">
        <v>191</v>
      </c>
      <c r="D149" s="282">
        <v>45225</v>
      </c>
      <c r="E149" s="281">
        <v>242.1</v>
      </c>
      <c r="F149" s="281">
        <v>243.94999999999996</v>
      </c>
      <c r="G149" s="283">
        <v>239.94999999999993</v>
      </c>
      <c r="H149" s="283">
        <v>237.79999999999998</v>
      </c>
      <c r="I149" s="283">
        <v>233.79999999999995</v>
      </c>
      <c r="J149" s="283">
        <v>246.09999999999991</v>
      </c>
      <c r="K149" s="283">
        <v>250.09999999999997</v>
      </c>
      <c r="L149" s="283">
        <v>252.24999999999989</v>
      </c>
      <c r="M149" s="284">
        <v>247.95</v>
      </c>
      <c r="N149" s="284">
        <v>241.8</v>
      </c>
      <c r="O149" s="284">
        <v>94719000</v>
      </c>
      <c r="P149" s="285">
        <v>1.4947923363764947E-2</v>
      </c>
    </row>
    <row r="150" spans="1:16" ht="12.75" customHeight="1">
      <c r="A150" s="275">
        <v>140</v>
      </c>
      <c r="B150" s="289" t="s">
        <v>108</v>
      </c>
      <c r="C150" s="286" t="s">
        <v>192</v>
      </c>
      <c r="D150" s="282">
        <v>45225</v>
      </c>
      <c r="E150" s="281">
        <v>1158.8499999999999</v>
      </c>
      <c r="F150" s="281">
        <v>1157.1333333333332</v>
      </c>
      <c r="G150" s="283">
        <v>1147.7166666666665</v>
      </c>
      <c r="H150" s="283">
        <v>1136.5833333333333</v>
      </c>
      <c r="I150" s="283">
        <v>1127.1666666666665</v>
      </c>
      <c r="J150" s="283">
        <v>1168.2666666666664</v>
      </c>
      <c r="K150" s="283">
        <v>1177.6833333333334</v>
      </c>
      <c r="L150" s="283">
        <v>1188.8166666666664</v>
      </c>
      <c r="M150" s="284">
        <v>1166.55</v>
      </c>
      <c r="N150" s="284">
        <v>1146</v>
      </c>
      <c r="O150" s="284">
        <v>6919500</v>
      </c>
      <c r="P150" s="285">
        <v>9.394465434494027E-3</v>
      </c>
    </row>
    <row r="151" spans="1:16" ht="12.75" customHeight="1">
      <c r="A151" s="275">
        <v>141</v>
      </c>
      <c r="B151" s="289" t="s">
        <v>87</v>
      </c>
      <c r="C151" s="288" t="s">
        <v>193</v>
      </c>
      <c r="D151" s="282">
        <v>45225</v>
      </c>
      <c r="E151" s="281">
        <v>4109</v>
      </c>
      <c r="F151" s="281">
        <v>4111.8166666666666</v>
      </c>
      <c r="G151" s="283">
        <v>4055.333333333333</v>
      </c>
      <c r="H151" s="283">
        <v>4001.6666666666665</v>
      </c>
      <c r="I151" s="283">
        <v>3945.1833333333329</v>
      </c>
      <c r="J151" s="283">
        <v>4165.4833333333336</v>
      </c>
      <c r="K151" s="283">
        <v>4221.9666666666672</v>
      </c>
      <c r="L151" s="283">
        <v>4275.6333333333332</v>
      </c>
      <c r="M151" s="284">
        <v>4168.3</v>
      </c>
      <c r="N151" s="284">
        <v>4058.15</v>
      </c>
      <c r="O151" s="284">
        <v>336200</v>
      </c>
      <c r="P151" s="285">
        <v>-4.7365304914150381E-3</v>
      </c>
    </row>
    <row r="152" spans="1:16" ht="12.75" customHeight="1">
      <c r="A152" s="275">
        <v>142</v>
      </c>
      <c r="B152" s="289" t="s">
        <v>84</v>
      </c>
      <c r="C152" s="281" t="s">
        <v>194</v>
      </c>
      <c r="D152" s="282">
        <v>45225</v>
      </c>
      <c r="E152" s="281">
        <v>184.75</v>
      </c>
      <c r="F152" s="281">
        <v>186.18333333333331</v>
      </c>
      <c r="G152" s="283">
        <v>182.36666666666662</v>
      </c>
      <c r="H152" s="283">
        <v>179.98333333333332</v>
      </c>
      <c r="I152" s="283">
        <v>176.16666666666663</v>
      </c>
      <c r="J152" s="283">
        <v>188.56666666666661</v>
      </c>
      <c r="K152" s="283">
        <v>192.38333333333327</v>
      </c>
      <c r="L152" s="283">
        <v>194.76666666666659</v>
      </c>
      <c r="M152" s="284">
        <v>190</v>
      </c>
      <c r="N152" s="284">
        <v>183.8</v>
      </c>
      <c r="O152" s="284">
        <v>44506000</v>
      </c>
      <c r="P152" s="285">
        <v>-1.0189228529839884E-2</v>
      </c>
    </row>
    <row r="153" spans="1:16" ht="12.75" customHeight="1">
      <c r="A153" s="275">
        <v>143</v>
      </c>
      <c r="B153" s="289" t="s">
        <v>47</v>
      </c>
      <c r="C153" s="281" t="s">
        <v>195</v>
      </c>
      <c r="D153" s="282">
        <v>45225</v>
      </c>
      <c r="E153" s="281">
        <v>39277.85</v>
      </c>
      <c r="F153" s="281">
        <v>39255.35</v>
      </c>
      <c r="G153" s="283">
        <v>38912.049999999996</v>
      </c>
      <c r="H153" s="283">
        <v>38546.25</v>
      </c>
      <c r="I153" s="283">
        <v>38202.949999999997</v>
      </c>
      <c r="J153" s="283">
        <v>39621.149999999994</v>
      </c>
      <c r="K153" s="283">
        <v>39964.449999999997</v>
      </c>
      <c r="L153" s="283">
        <v>40330.249999999993</v>
      </c>
      <c r="M153" s="284">
        <v>39598.65</v>
      </c>
      <c r="N153" s="284">
        <v>38889.550000000003</v>
      </c>
      <c r="O153" s="284">
        <v>175665</v>
      </c>
      <c r="P153" s="285">
        <v>-2.8948488718603662E-3</v>
      </c>
    </row>
    <row r="154" spans="1:16" ht="12.75" customHeight="1">
      <c r="A154" s="275">
        <v>144</v>
      </c>
      <c r="B154" s="289" t="s">
        <v>43</v>
      </c>
      <c r="C154" s="281" t="s">
        <v>196</v>
      </c>
      <c r="D154" s="282">
        <v>45225</v>
      </c>
      <c r="E154" s="281">
        <v>1057.95</v>
      </c>
      <c r="F154" s="281">
        <v>1054.2166666666665</v>
      </c>
      <c r="G154" s="283">
        <v>1045.9333333333329</v>
      </c>
      <c r="H154" s="283">
        <v>1033.9166666666665</v>
      </c>
      <c r="I154" s="283">
        <v>1025.633333333333</v>
      </c>
      <c r="J154" s="283">
        <v>1066.2333333333329</v>
      </c>
      <c r="K154" s="283">
        <v>1074.5166666666662</v>
      </c>
      <c r="L154" s="283">
        <v>1086.5333333333328</v>
      </c>
      <c r="M154" s="284">
        <v>1062.5</v>
      </c>
      <c r="N154" s="284">
        <v>1042.2</v>
      </c>
      <c r="O154" s="284">
        <v>9914250</v>
      </c>
      <c r="P154" s="285">
        <v>-3.6179995477500565E-3</v>
      </c>
    </row>
    <row r="155" spans="1:16" ht="12.75" customHeight="1">
      <c r="A155" s="275">
        <v>145</v>
      </c>
      <c r="B155" s="289" t="s">
        <v>87</v>
      </c>
      <c r="C155" s="286" t="s">
        <v>197</v>
      </c>
      <c r="D155" s="282">
        <v>45225</v>
      </c>
      <c r="E155" s="281">
        <v>5761.75</v>
      </c>
      <c r="F155" s="281">
        <v>5773.916666666667</v>
      </c>
      <c r="G155" s="283">
        <v>5712.8333333333339</v>
      </c>
      <c r="H155" s="283">
        <v>5663.916666666667</v>
      </c>
      <c r="I155" s="283">
        <v>5602.8333333333339</v>
      </c>
      <c r="J155" s="283">
        <v>5822.8333333333339</v>
      </c>
      <c r="K155" s="283">
        <v>5883.9166666666679</v>
      </c>
      <c r="L155" s="283">
        <v>5932.8333333333339</v>
      </c>
      <c r="M155" s="284">
        <v>5835</v>
      </c>
      <c r="N155" s="284">
        <v>5725</v>
      </c>
      <c r="O155" s="284">
        <v>996625</v>
      </c>
      <c r="P155" s="285">
        <v>-3.5072856658759741E-2</v>
      </c>
    </row>
    <row r="156" spans="1:16" ht="12.75" customHeight="1">
      <c r="A156" s="275">
        <v>146</v>
      </c>
      <c r="B156" s="289" t="s">
        <v>84</v>
      </c>
      <c r="C156" s="281" t="s">
        <v>198</v>
      </c>
      <c r="D156" s="282">
        <v>45225</v>
      </c>
      <c r="E156" s="281">
        <v>240.2</v>
      </c>
      <c r="F156" s="281">
        <v>240.73333333333335</v>
      </c>
      <c r="G156" s="283">
        <v>238.66666666666669</v>
      </c>
      <c r="H156" s="283">
        <v>237.13333333333333</v>
      </c>
      <c r="I156" s="283">
        <v>235.06666666666666</v>
      </c>
      <c r="J156" s="283">
        <v>242.26666666666671</v>
      </c>
      <c r="K156" s="283">
        <v>244.33333333333337</v>
      </c>
      <c r="L156" s="283">
        <v>245.86666666666673</v>
      </c>
      <c r="M156" s="284">
        <v>242.8</v>
      </c>
      <c r="N156" s="284">
        <v>239.2</v>
      </c>
      <c r="O156" s="284">
        <v>19746000</v>
      </c>
      <c r="P156" s="285">
        <v>1.9789922362612269E-3</v>
      </c>
    </row>
    <row r="157" spans="1:16" ht="12.75" customHeight="1">
      <c r="A157" s="275">
        <v>147</v>
      </c>
      <c r="B157" s="289" t="s">
        <v>68</v>
      </c>
      <c r="C157" s="281" t="s">
        <v>199</v>
      </c>
      <c r="D157" s="282">
        <v>45225</v>
      </c>
      <c r="E157" s="281">
        <v>252.6</v>
      </c>
      <c r="F157" s="281">
        <v>252.31666666666669</v>
      </c>
      <c r="G157" s="283">
        <v>249.13333333333338</v>
      </c>
      <c r="H157" s="283">
        <v>245.66666666666669</v>
      </c>
      <c r="I157" s="283">
        <v>242.48333333333338</v>
      </c>
      <c r="J157" s="283">
        <v>255.78333333333339</v>
      </c>
      <c r="K157" s="283">
        <v>258.9666666666667</v>
      </c>
      <c r="L157" s="283">
        <v>262.43333333333339</v>
      </c>
      <c r="M157" s="284">
        <v>255.5</v>
      </c>
      <c r="N157" s="284">
        <v>248.85</v>
      </c>
      <c r="O157" s="284">
        <v>69091250</v>
      </c>
      <c r="P157" s="285">
        <v>7.5521775847508743E-2</v>
      </c>
    </row>
    <row r="158" spans="1:16" ht="12.75" customHeight="1">
      <c r="A158" s="275">
        <v>148</v>
      </c>
      <c r="B158" s="289" t="s">
        <v>59</v>
      </c>
      <c r="C158" s="281" t="s">
        <v>200</v>
      </c>
      <c r="D158" s="282">
        <v>45225</v>
      </c>
      <c r="E158" s="281">
        <v>2435.8000000000002</v>
      </c>
      <c r="F158" s="281">
        <v>2441.8333333333335</v>
      </c>
      <c r="G158" s="283">
        <v>2422.416666666667</v>
      </c>
      <c r="H158" s="283">
        <v>2409.0333333333333</v>
      </c>
      <c r="I158" s="283">
        <v>2389.6166666666668</v>
      </c>
      <c r="J158" s="283">
        <v>2455.2166666666672</v>
      </c>
      <c r="K158" s="283">
        <v>2474.6333333333341</v>
      </c>
      <c r="L158" s="283">
        <v>2488.0166666666673</v>
      </c>
      <c r="M158" s="284">
        <v>2461.25</v>
      </c>
      <c r="N158" s="284">
        <v>2428.4499999999998</v>
      </c>
      <c r="O158" s="284">
        <v>2225500</v>
      </c>
      <c r="P158" s="285">
        <v>1.7720361266720018E-2</v>
      </c>
    </row>
    <row r="159" spans="1:16" ht="12.75" customHeight="1">
      <c r="A159" s="275">
        <v>149</v>
      </c>
      <c r="B159" s="289" t="s">
        <v>39</v>
      </c>
      <c r="C159" s="281" t="s">
        <v>201</v>
      </c>
      <c r="D159" s="282">
        <v>45225</v>
      </c>
      <c r="E159" s="281">
        <v>3428.55</v>
      </c>
      <c r="F159" s="281">
        <v>3438.7833333333333</v>
      </c>
      <c r="G159" s="283">
        <v>3409.6166666666668</v>
      </c>
      <c r="H159" s="283">
        <v>3390.6833333333334</v>
      </c>
      <c r="I159" s="283">
        <v>3361.5166666666669</v>
      </c>
      <c r="J159" s="283">
        <v>3457.7166666666667</v>
      </c>
      <c r="K159" s="283">
        <v>3486.8833333333337</v>
      </c>
      <c r="L159" s="283">
        <v>3505.8166666666666</v>
      </c>
      <c r="M159" s="284">
        <v>3467.95</v>
      </c>
      <c r="N159" s="284">
        <v>3419.85</v>
      </c>
      <c r="O159" s="284">
        <v>2747000</v>
      </c>
      <c r="P159" s="285">
        <v>1.5057736720554273E-2</v>
      </c>
    </row>
    <row r="160" spans="1:16" ht="12.75" customHeight="1">
      <c r="A160" s="275">
        <v>150</v>
      </c>
      <c r="B160" s="289" t="s">
        <v>63</v>
      </c>
      <c r="C160" s="281" t="s">
        <v>202</v>
      </c>
      <c r="D160" s="282">
        <v>45225</v>
      </c>
      <c r="E160" s="281">
        <v>83.65</v>
      </c>
      <c r="F160" s="281">
        <v>82.566666666666677</v>
      </c>
      <c r="G160" s="283">
        <v>81.233333333333348</v>
      </c>
      <c r="H160" s="283">
        <v>78.816666666666677</v>
      </c>
      <c r="I160" s="283">
        <v>77.483333333333348</v>
      </c>
      <c r="J160" s="283">
        <v>84.983333333333348</v>
      </c>
      <c r="K160" s="283">
        <v>86.316666666666691</v>
      </c>
      <c r="L160" s="283">
        <v>88.733333333333348</v>
      </c>
      <c r="M160" s="284">
        <v>83.9</v>
      </c>
      <c r="N160" s="284">
        <v>80.150000000000006</v>
      </c>
      <c r="O160" s="284">
        <v>260384000</v>
      </c>
      <c r="P160" s="285">
        <v>1.5474853363284663E-2</v>
      </c>
    </row>
    <row r="161" spans="1:16" ht="12.75" customHeight="1">
      <c r="A161" s="275">
        <v>151</v>
      </c>
      <c r="B161" s="289" t="s">
        <v>45</v>
      </c>
      <c r="C161" s="288" t="s">
        <v>203</v>
      </c>
      <c r="D161" s="282">
        <v>45225</v>
      </c>
      <c r="E161" s="281">
        <v>5407.4</v>
      </c>
      <c r="F161" s="281">
        <v>5387.9333333333334</v>
      </c>
      <c r="G161" s="283">
        <v>5322.0666666666666</v>
      </c>
      <c r="H161" s="283">
        <v>5236.7333333333336</v>
      </c>
      <c r="I161" s="283">
        <v>5170.8666666666668</v>
      </c>
      <c r="J161" s="283">
        <v>5473.2666666666664</v>
      </c>
      <c r="K161" s="283">
        <v>5539.1333333333332</v>
      </c>
      <c r="L161" s="283">
        <v>5624.4666666666662</v>
      </c>
      <c r="M161" s="284">
        <v>5453.8</v>
      </c>
      <c r="N161" s="284">
        <v>5302.6</v>
      </c>
      <c r="O161" s="284">
        <v>2492100</v>
      </c>
      <c r="P161" s="285">
        <v>0.10055643879173291</v>
      </c>
    </row>
    <row r="162" spans="1:16" ht="12.75" customHeight="1">
      <c r="A162" s="275">
        <v>152</v>
      </c>
      <c r="B162" s="289" t="s">
        <v>190</v>
      </c>
      <c r="C162" s="281" t="s">
        <v>204</v>
      </c>
      <c r="D162" s="282">
        <v>45225</v>
      </c>
      <c r="E162" s="281">
        <v>200.1</v>
      </c>
      <c r="F162" s="281">
        <v>199.48333333333335</v>
      </c>
      <c r="G162" s="283">
        <v>198.4666666666667</v>
      </c>
      <c r="H162" s="283">
        <v>196.83333333333334</v>
      </c>
      <c r="I162" s="283">
        <v>195.81666666666669</v>
      </c>
      <c r="J162" s="283">
        <v>201.1166666666667</v>
      </c>
      <c r="K162" s="283">
        <v>202.13333333333335</v>
      </c>
      <c r="L162" s="283">
        <v>203.76666666666671</v>
      </c>
      <c r="M162" s="284">
        <v>200.5</v>
      </c>
      <c r="N162" s="284">
        <v>197.85</v>
      </c>
      <c r="O162" s="284">
        <v>74282400</v>
      </c>
      <c r="P162" s="285">
        <v>-1.3435333492708583E-2</v>
      </c>
    </row>
    <row r="163" spans="1:16" ht="12.75" customHeight="1">
      <c r="A163" s="275">
        <v>153</v>
      </c>
      <c r="B163" s="289" t="s">
        <v>205</v>
      </c>
      <c r="C163" s="281" t="s">
        <v>206</v>
      </c>
      <c r="D163" s="282">
        <v>45225</v>
      </c>
      <c r="E163" s="281">
        <v>1725</v>
      </c>
      <c r="F163" s="281">
        <v>1721.5</v>
      </c>
      <c r="G163" s="283">
        <v>1709</v>
      </c>
      <c r="H163" s="283">
        <v>1693</v>
      </c>
      <c r="I163" s="283">
        <v>1680.5</v>
      </c>
      <c r="J163" s="283">
        <v>1737.5</v>
      </c>
      <c r="K163" s="283">
        <v>1750</v>
      </c>
      <c r="L163" s="283">
        <v>1766</v>
      </c>
      <c r="M163" s="284">
        <v>1734</v>
      </c>
      <c r="N163" s="284">
        <v>1705.5</v>
      </c>
      <c r="O163" s="284">
        <v>5311757</v>
      </c>
      <c r="P163" s="285">
        <v>5.4699537750385208E-3</v>
      </c>
    </row>
    <row r="164" spans="1:16" ht="12.75" customHeight="1">
      <c r="A164" s="275">
        <v>154</v>
      </c>
      <c r="B164" s="289" t="s">
        <v>49</v>
      </c>
      <c r="C164" s="281" t="s">
        <v>208</v>
      </c>
      <c r="D164" s="282">
        <v>45225</v>
      </c>
      <c r="E164" s="281">
        <v>919.15</v>
      </c>
      <c r="F164" s="281">
        <v>918.93333333333339</v>
      </c>
      <c r="G164" s="283">
        <v>911.46666666666681</v>
      </c>
      <c r="H164" s="283">
        <v>903.78333333333342</v>
      </c>
      <c r="I164" s="283">
        <v>896.31666666666683</v>
      </c>
      <c r="J164" s="283">
        <v>926.61666666666679</v>
      </c>
      <c r="K164" s="283">
        <v>934.08333333333348</v>
      </c>
      <c r="L164" s="283">
        <v>941.76666666666677</v>
      </c>
      <c r="M164" s="284">
        <v>926.4</v>
      </c>
      <c r="N164" s="284">
        <v>911.25</v>
      </c>
      <c r="O164" s="284">
        <v>3478200</v>
      </c>
      <c r="P164" s="285">
        <v>1.5132721409079633E-2</v>
      </c>
    </row>
    <row r="165" spans="1:16" ht="12.75" customHeight="1">
      <c r="A165" s="275">
        <v>155</v>
      </c>
      <c r="B165" s="289" t="s">
        <v>63</v>
      </c>
      <c r="C165" s="281" t="s">
        <v>209</v>
      </c>
      <c r="D165" s="282">
        <v>45225</v>
      </c>
      <c r="E165" s="281">
        <v>256.75</v>
      </c>
      <c r="F165" s="281">
        <v>254.61666666666667</v>
      </c>
      <c r="G165" s="283">
        <v>251.63333333333333</v>
      </c>
      <c r="H165" s="283">
        <v>246.51666666666665</v>
      </c>
      <c r="I165" s="283">
        <v>243.5333333333333</v>
      </c>
      <c r="J165" s="283">
        <v>259.73333333333335</v>
      </c>
      <c r="K165" s="283">
        <v>262.7166666666667</v>
      </c>
      <c r="L165" s="283">
        <v>267.83333333333337</v>
      </c>
      <c r="M165" s="284">
        <v>257.60000000000002</v>
      </c>
      <c r="N165" s="284">
        <v>249.5</v>
      </c>
      <c r="O165" s="284">
        <v>61915000</v>
      </c>
      <c r="P165" s="285">
        <v>2.915688021381712E-3</v>
      </c>
    </row>
    <row r="166" spans="1:16" ht="12.75" customHeight="1">
      <c r="A166" s="275">
        <v>156</v>
      </c>
      <c r="B166" s="289" t="s">
        <v>190</v>
      </c>
      <c r="C166" s="281" t="s">
        <v>210</v>
      </c>
      <c r="D166" s="282">
        <v>45225</v>
      </c>
      <c r="E166" s="281">
        <v>293.7</v>
      </c>
      <c r="F166" s="281">
        <v>291.76666666666665</v>
      </c>
      <c r="G166" s="283">
        <v>288.13333333333333</v>
      </c>
      <c r="H166" s="283">
        <v>282.56666666666666</v>
      </c>
      <c r="I166" s="283">
        <v>278.93333333333334</v>
      </c>
      <c r="J166" s="283">
        <v>297.33333333333331</v>
      </c>
      <c r="K166" s="283">
        <v>300.96666666666664</v>
      </c>
      <c r="L166" s="283">
        <v>306.5333333333333</v>
      </c>
      <c r="M166" s="284">
        <v>295.39999999999998</v>
      </c>
      <c r="N166" s="284">
        <v>286.2</v>
      </c>
      <c r="O166" s="284">
        <v>60416000</v>
      </c>
      <c r="P166" s="285">
        <v>1.2875536480686695E-2</v>
      </c>
    </row>
    <row r="167" spans="1:16" ht="12.75" customHeight="1">
      <c r="A167" s="275">
        <v>157</v>
      </c>
      <c r="B167" s="289" t="s">
        <v>84</v>
      </c>
      <c r="C167" s="281" t="s">
        <v>211</v>
      </c>
      <c r="D167" s="282">
        <v>45225</v>
      </c>
      <c r="E167" s="281">
        <v>2327.75</v>
      </c>
      <c r="F167" s="281">
        <v>2334.75</v>
      </c>
      <c r="G167" s="283">
        <v>2318.3000000000002</v>
      </c>
      <c r="H167" s="283">
        <v>2308.8500000000004</v>
      </c>
      <c r="I167" s="283">
        <v>2292.4000000000005</v>
      </c>
      <c r="J167" s="283">
        <v>2344.1999999999998</v>
      </c>
      <c r="K167" s="283">
        <v>2360.6499999999996</v>
      </c>
      <c r="L167" s="283">
        <v>2370.0999999999995</v>
      </c>
      <c r="M167" s="284">
        <v>2351.1999999999998</v>
      </c>
      <c r="N167" s="284">
        <v>2325.3000000000002</v>
      </c>
      <c r="O167" s="284">
        <v>54102750</v>
      </c>
      <c r="P167" s="285">
        <v>2.7861027333824125E-2</v>
      </c>
    </row>
    <row r="168" spans="1:16" ht="12.75" customHeight="1">
      <c r="A168" s="275">
        <v>158</v>
      </c>
      <c r="B168" s="289" t="s">
        <v>132</v>
      </c>
      <c r="C168" s="281" t="s">
        <v>212</v>
      </c>
      <c r="D168" s="282">
        <v>45225</v>
      </c>
      <c r="E168" s="281">
        <v>92.1</v>
      </c>
      <c r="F168" s="281">
        <v>92.616666666666674</v>
      </c>
      <c r="G168" s="283">
        <v>91.133333333333354</v>
      </c>
      <c r="H168" s="283">
        <v>90.166666666666686</v>
      </c>
      <c r="I168" s="283">
        <v>88.683333333333366</v>
      </c>
      <c r="J168" s="283">
        <v>93.583333333333343</v>
      </c>
      <c r="K168" s="283">
        <v>95.066666666666663</v>
      </c>
      <c r="L168" s="283">
        <v>96.033333333333331</v>
      </c>
      <c r="M168" s="284">
        <v>94.1</v>
      </c>
      <c r="N168" s="284">
        <v>91.65</v>
      </c>
      <c r="O168" s="284">
        <v>138080000</v>
      </c>
      <c r="P168" s="285">
        <v>4.5997212290164236E-2</v>
      </c>
    </row>
    <row r="169" spans="1:16" ht="12.75" customHeight="1">
      <c r="A169" s="275">
        <v>159</v>
      </c>
      <c r="B169" s="289" t="s">
        <v>63</v>
      </c>
      <c r="C169" s="286" t="s">
        <v>213</v>
      </c>
      <c r="D169" s="282">
        <v>45225</v>
      </c>
      <c r="E169" s="281">
        <v>798.4</v>
      </c>
      <c r="F169" s="281">
        <v>795.9</v>
      </c>
      <c r="G169" s="283">
        <v>792.05</v>
      </c>
      <c r="H169" s="283">
        <v>785.69999999999993</v>
      </c>
      <c r="I169" s="283">
        <v>781.84999999999991</v>
      </c>
      <c r="J169" s="283">
        <v>802.25</v>
      </c>
      <c r="K169" s="283">
        <v>806.10000000000014</v>
      </c>
      <c r="L169" s="283">
        <v>812.45</v>
      </c>
      <c r="M169" s="284">
        <v>799.75</v>
      </c>
      <c r="N169" s="284">
        <v>789.55</v>
      </c>
      <c r="O169" s="284">
        <v>9227200</v>
      </c>
      <c r="P169" s="285">
        <v>4.3368895827912223E-4</v>
      </c>
    </row>
    <row r="170" spans="1:16" ht="12.75" customHeight="1">
      <c r="A170" s="275">
        <v>160</v>
      </c>
      <c r="B170" s="289" t="s">
        <v>68</v>
      </c>
      <c r="C170" s="281" t="s">
        <v>214</v>
      </c>
      <c r="D170" s="282">
        <v>45225</v>
      </c>
      <c r="E170" s="281">
        <v>1300.7</v>
      </c>
      <c r="F170" s="281">
        <v>1300.5833333333333</v>
      </c>
      <c r="G170" s="283">
        <v>1291.3666666666666</v>
      </c>
      <c r="H170" s="283">
        <v>1282.0333333333333</v>
      </c>
      <c r="I170" s="283">
        <v>1272.8166666666666</v>
      </c>
      <c r="J170" s="283">
        <v>1309.9166666666665</v>
      </c>
      <c r="K170" s="283">
        <v>1319.1333333333332</v>
      </c>
      <c r="L170" s="283">
        <v>1328.4666666666665</v>
      </c>
      <c r="M170" s="284">
        <v>1309.8</v>
      </c>
      <c r="N170" s="284">
        <v>1291.25</v>
      </c>
      <c r="O170" s="284">
        <v>7569000</v>
      </c>
      <c r="P170" s="285">
        <v>2.0527859237536656E-2</v>
      </c>
    </row>
    <row r="171" spans="1:16" ht="12.75" customHeight="1">
      <c r="A171" s="275">
        <v>161</v>
      </c>
      <c r="B171" s="289" t="s">
        <v>63</v>
      </c>
      <c r="C171" s="281" t="s">
        <v>215</v>
      </c>
      <c r="D171" s="282">
        <v>45225</v>
      </c>
      <c r="E171" s="281">
        <v>604.35</v>
      </c>
      <c r="F171" s="281">
        <v>600.93333333333328</v>
      </c>
      <c r="G171" s="283">
        <v>596.36666666666656</v>
      </c>
      <c r="H171" s="283">
        <v>588.38333333333333</v>
      </c>
      <c r="I171" s="283">
        <v>583.81666666666661</v>
      </c>
      <c r="J171" s="283">
        <v>608.91666666666652</v>
      </c>
      <c r="K171" s="283">
        <v>613.48333333333335</v>
      </c>
      <c r="L171" s="283">
        <v>621.46666666666647</v>
      </c>
      <c r="M171" s="284">
        <v>605.5</v>
      </c>
      <c r="N171" s="284">
        <v>592.95000000000005</v>
      </c>
      <c r="O171" s="284">
        <v>80562000</v>
      </c>
      <c r="P171" s="285">
        <v>-4.4647621758155752E-2</v>
      </c>
    </row>
    <row r="172" spans="1:16" ht="12.75" customHeight="1">
      <c r="A172" s="275">
        <v>162</v>
      </c>
      <c r="B172" s="289" t="s">
        <v>49</v>
      </c>
      <c r="C172" s="281" t="s">
        <v>216</v>
      </c>
      <c r="D172" s="282">
        <v>45225</v>
      </c>
      <c r="E172" s="281">
        <v>25715.5</v>
      </c>
      <c r="F172" s="281">
        <v>25633.599999999995</v>
      </c>
      <c r="G172" s="283">
        <v>25488.249999999989</v>
      </c>
      <c r="H172" s="283">
        <v>25260.999999999993</v>
      </c>
      <c r="I172" s="283">
        <v>25115.649999999987</v>
      </c>
      <c r="J172" s="283">
        <v>25860.849999999991</v>
      </c>
      <c r="K172" s="283">
        <v>26006.199999999997</v>
      </c>
      <c r="L172" s="283">
        <v>26233.449999999993</v>
      </c>
      <c r="M172" s="284">
        <v>25778.95</v>
      </c>
      <c r="N172" s="284">
        <v>25406.35</v>
      </c>
      <c r="O172" s="284">
        <v>193225</v>
      </c>
      <c r="P172" s="285">
        <v>-7.7569489334195212E-4</v>
      </c>
    </row>
    <row r="173" spans="1:16" ht="12.75" customHeight="1">
      <c r="A173" s="275">
        <v>163</v>
      </c>
      <c r="B173" s="289" t="s">
        <v>41</v>
      </c>
      <c r="C173" s="281" t="s">
        <v>217</v>
      </c>
      <c r="D173" s="282">
        <v>45225</v>
      </c>
      <c r="E173" s="281">
        <v>3587.6</v>
      </c>
      <c r="F173" s="281">
        <v>3618.75</v>
      </c>
      <c r="G173" s="283">
        <v>3550.85</v>
      </c>
      <c r="H173" s="283">
        <v>3514.1</v>
      </c>
      <c r="I173" s="283">
        <v>3446.2</v>
      </c>
      <c r="J173" s="283">
        <v>3655.5</v>
      </c>
      <c r="K173" s="283">
        <v>3723.3999999999996</v>
      </c>
      <c r="L173" s="283">
        <v>3760.15</v>
      </c>
      <c r="M173" s="284">
        <v>3686.65</v>
      </c>
      <c r="N173" s="284">
        <v>3582</v>
      </c>
      <c r="O173" s="284">
        <v>1992375</v>
      </c>
      <c r="P173" s="285">
        <v>8.6044071353620147E-2</v>
      </c>
    </row>
    <row r="174" spans="1:16" ht="12.75" customHeight="1">
      <c r="A174" s="275">
        <v>164</v>
      </c>
      <c r="B174" s="289" t="s">
        <v>47</v>
      </c>
      <c r="C174" s="281" t="s">
        <v>218</v>
      </c>
      <c r="D174" s="282">
        <v>45225</v>
      </c>
      <c r="E174" s="281">
        <v>2260.85</v>
      </c>
      <c r="F174" s="281">
        <v>2257.9500000000003</v>
      </c>
      <c r="G174" s="283">
        <v>2244.9000000000005</v>
      </c>
      <c r="H174" s="283">
        <v>2228.9500000000003</v>
      </c>
      <c r="I174" s="283">
        <v>2215.9000000000005</v>
      </c>
      <c r="J174" s="283">
        <v>2273.9000000000005</v>
      </c>
      <c r="K174" s="283">
        <v>2286.9500000000007</v>
      </c>
      <c r="L174" s="283">
        <v>2302.9000000000005</v>
      </c>
      <c r="M174" s="284">
        <v>2271</v>
      </c>
      <c r="N174" s="284">
        <v>2242</v>
      </c>
      <c r="O174" s="284">
        <v>3672750</v>
      </c>
      <c r="P174" s="285">
        <v>-4.1687849517031009E-3</v>
      </c>
    </row>
    <row r="175" spans="1:16" ht="12.75" customHeight="1">
      <c r="A175" s="275">
        <v>165</v>
      </c>
      <c r="B175" s="289" t="s">
        <v>68</v>
      </c>
      <c r="C175" s="281" t="s">
        <v>219</v>
      </c>
      <c r="D175" s="282">
        <v>45225</v>
      </c>
      <c r="E175" s="281">
        <v>1934.15</v>
      </c>
      <c r="F175" s="281">
        <v>1934.9666666666665</v>
      </c>
      <c r="G175" s="283">
        <v>1916.9333333333329</v>
      </c>
      <c r="H175" s="283">
        <v>1899.7166666666665</v>
      </c>
      <c r="I175" s="283">
        <v>1881.6833333333329</v>
      </c>
      <c r="J175" s="283">
        <v>1952.1833333333329</v>
      </c>
      <c r="K175" s="283">
        <v>1970.2166666666662</v>
      </c>
      <c r="L175" s="283">
        <v>1987.4333333333329</v>
      </c>
      <c r="M175" s="284">
        <v>1953</v>
      </c>
      <c r="N175" s="284">
        <v>1917.75</v>
      </c>
      <c r="O175" s="284">
        <v>7907400</v>
      </c>
      <c r="P175" s="285">
        <v>9.2242665340626556E-2</v>
      </c>
    </row>
    <row r="176" spans="1:16" ht="12.75" customHeight="1">
      <c r="A176" s="275">
        <v>166</v>
      </c>
      <c r="B176" s="289" t="s">
        <v>43</v>
      </c>
      <c r="C176" s="281" t="s">
        <v>220</v>
      </c>
      <c r="D176" s="282">
        <v>45225</v>
      </c>
      <c r="E176" s="281">
        <v>1148.5999999999999</v>
      </c>
      <c r="F176" s="281">
        <v>1153.9333333333332</v>
      </c>
      <c r="G176" s="283">
        <v>1141.0166666666664</v>
      </c>
      <c r="H176" s="283">
        <v>1133.4333333333332</v>
      </c>
      <c r="I176" s="283">
        <v>1120.5166666666664</v>
      </c>
      <c r="J176" s="283">
        <v>1161.5166666666664</v>
      </c>
      <c r="K176" s="283">
        <v>1174.4333333333329</v>
      </c>
      <c r="L176" s="283">
        <v>1182.0166666666664</v>
      </c>
      <c r="M176" s="284">
        <v>1166.8499999999999</v>
      </c>
      <c r="N176" s="284">
        <v>1146.3499999999999</v>
      </c>
      <c r="O176" s="284">
        <v>24236100</v>
      </c>
      <c r="P176" s="285">
        <v>3.6865117393387638E-2</v>
      </c>
    </row>
    <row r="177" spans="1:16" ht="12.75" customHeight="1">
      <c r="A177" s="275">
        <v>167</v>
      </c>
      <c r="B177" s="289" t="s">
        <v>205</v>
      </c>
      <c r="C177" s="281" t="s">
        <v>221</v>
      </c>
      <c r="D177" s="282">
        <v>45225</v>
      </c>
      <c r="E177" s="281">
        <v>623.79999999999995</v>
      </c>
      <c r="F177" s="281">
        <v>618.06666666666672</v>
      </c>
      <c r="G177" s="283">
        <v>610.78333333333342</v>
      </c>
      <c r="H177" s="283">
        <v>597.76666666666665</v>
      </c>
      <c r="I177" s="283">
        <v>590.48333333333335</v>
      </c>
      <c r="J177" s="283">
        <v>631.08333333333348</v>
      </c>
      <c r="K177" s="283">
        <v>638.36666666666679</v>
      </c>
      <c r="L177" s="283">
        <v>651.38333333333355</v>
      </c>
      <c r="M177" s="284">
        <v>625.35</v>
      </c>
      <c r="N177" s="284">
        <v>605.04999999999995</v>
      </c>
      <c r="O177" s="284">
        <v>8959500</v>
      </c>
      <c r="P177" s="285">
        <v>-8.9596814335490289E-3</v>
      </c>
    </row>
    <row r="178" spans="1:16" ht="12.75" customHeight="1">
      <c r="A178" s="275">
        <v>168</v>
      </c>
      <c r="B178" s="289" t="s">
        <v>43</v>
      </c>
      <c r="C178" s="288" t="s">
        <v>222</v>
      </c>
      <c r="D178" s="282">
        <v>45225</v>
      </c>
      <c r="E178" s="281">
        <v>814.5</v>
      </c>
      <c r="F178" s="281">
        <v>813.44999999999993</v>
      </c>
      <c r="G178" s="283">
        <v>803.89999999999986</v>
      </c>
      <c r="H178" s="283">
        <v>793.3</v>
      </c>
      <c r="I178" s="283">
        <v>783.74999999999989</v>
      </c>
      <c r="J178" s="283">
        <v>824.04999999999984</v>
      </c>
      <c r="K178" s="283">
        <v>833.5999999999998</v>
      </c>
      <c r="L178" s="283">
        <v>844.19999999999982</v>
      </c>
      <c r="M178" s="284">
        <v>823</v>
      </c>
      <c r="N178" s="284">
        <v>802.85</v>
      </c>
      <c r="O178" s="284">
        <v>3767000</v>
      </c>
      <c r="P178" s="285">
        <v>2.0867208672086721E-2</v>
      </c>
    </row>
    <row r="179" spans="1:16" ht="12.75" customHeight="1">
      <c r="A179" s="275">
        <v>169</v>
      </c>
      <c r="B179" s="289" t="s">
        <v>39</v>
      </c>
      <c r="C179" s="281" t="s">
        <v>223</v>
      </c>
      <c r="D179" s="282">
        <v>45225</v>
      </c>
      <c r="E179" s="281">
        <v>1031.1500000000001</v>
      </c>
      <c r="F179" s="281">
        <v>1031.6833333333332</v>
      </c>
      <c r="G179" s="283">
        <v>1025.3166666666664</v>
      </c>
      <c r="H179" s="283">
        <v>1019.4833333333331</v>
      </c>
      <c r="I179" s="283">
        <v>1013.1166666666663</v>
      </c>
      <c r="J179" s="283">
        <v>1037.5166666666664</v>
      </c>
      <c r="K179" s="283">
        <v>1043.8833333333332</v>
      </c>
      <c r="L179" s="283">
        <v>1049.7166666666665</v>
      </c>
      <c r="M179" s="284">
        <v>1038.05</v>
      </c>
      <c r="N179" s="284">
        <v>1025.8499999999999</v>
      </c>
      <c r="O179" s="284">
        <v>7200600</v>
      </c>
      <c r="P179" s="285">
        <v>4.6811449620136596E-3</v>
      </c>
    </row>
    <row r="180" spans="1:16" ht="12.75" customHeight="1">
      <c r="A180" s="275">
        <v>170</v>
      </c>
      <c r="B180" s="289" t="s">
        <v>79</v>
      </c>
      <c r="C180" s="287" t="s">
        <v>224</v>
      </c>
      <c r="D180" s="282">
        <v>45225</v>
      </c>
      <c r="E180" s="281">
        <v>1912.45</v>
      </c>
      <c r="F180" s="281">
        <v>1919.5</v>
      </c>
      <c r="G180" s="283">
        <v>1899.3</v>
      </c>
      <c r="H180" s="283">
        <v>1886.1499999999999</v>
      </c>
      <c r="I180" s="283">
        <v>1865.9499999999998</v>
      </c>
      <c r="J180" s="283">
        <v>1932.65</v>
      </c>
      <c r="K180" s="283">
        <v>1952.85</v>
      </c>
      <c r="L180" s="283">
        <v>1966.0000000000002</v>
      </c>
      <c r="M180" s="284">
        <v>1939.7</v>
      </c>
      <c r="N180" s="284">
        <v>1906.35</v>
      </c>
      <c r="O180" s="284">
        <v>5763000</v>
      </c>
      <c r="P180" s="285">
        <v>2.3480302635011741E-3</v>
      </c>
    </row>
    <row r="181" spans="1:16" ht="12.75" customHeight="1">
      <c r="A181" s="275">
        <v>171</v>
      </c>
      <c r="B181" s="289" t="s">
        <v>59</v>
      </c>
      <c r="C181" s="281" t="s">
        <v>225</v>
      </c>
      <c r="D181" s="282">
        <v>45225</v>
      </c>
      <c r="E181" s="281">
        <v>875.1</v>
      </c>
      <c r="F181" s="281">
        <v>875.43333333333339</v>
      </c>
      <c r="G181" s="283">
        <v>867.91666666666674</v>
      </c>
      <c r="H181" s="283">
        <v>860.73333333333335</v>
      </c>
      <c r="I181" s="283">
        <v>853.2166666666667</v>
      </c>
      <c r="J181" s="283">
        <v>882.61666666666679</v>
      </c>
      <c r="K181" s="283">
        <v>890.13333333333344</v>
      </c>
      <c r="L181" s="283">
        <v>897.31666666666683</v>
      </c>
      <c r="M181" s="284">
        <v>882.95</v>
      </c>
      <c r="N181" s="284">
        <v>868.25</v>
      </c>
      <c r="O181" s="284">
        <v>10186200</v>
      </c>
      <c r="P181" s="285">
        <v>-1.5654896503739781E-2</v>
      </c>
    </row>
    <row r="182" spans="1:16" ht="12.75" customHeight="1">
      <c r="A182" s="275">
        <v>172</v>
      </c>
      <c r="B182" s="289" t="s">
        <v>56</v>
      </c>
      <c r="C182" s="281" t="s">
        <v>226</v>
      </c>
      <c r="D182" s="282">
        <v>45225</v>
      </c>
      <c r="E182" s="281">
        <v>622.75</v>
      </c>
      <c r="F182" s="281">
        <v>627.81666666666672</v>
      </c>
      <c r="G182" s="283">
        <v>615.63333333333344</v>
      </c>
      <c r="H182" s="283">
        <v>608.51666666666677</v>
      </c>
      <c r="I182" s="283">
        <v>596.33333333333348</v>
      </c>
      <c r="J182" s="283">
        <v>634.93333333333339</v>
      </c>
      <c r="K182" s="283">
        <v>647.11666666666656</v>
      </c>
      <c r="L182" s="283">
        <v>654.23333333333335</v>
      </c>
      <c r="M182" s="284">
        <v>640</v>
      </c>
      <c r="N182" s="284">
        <v>620.70000000000005</v>
      </c>
      <c r="O182" s="284">
        <v>66999225</v>
      </c>
      <c r="P182" s="285">
        <v>-3.0956470114284502E-3</v>
      </c>
    </row>
    <row r="183" spans="1:16" ht="12.75" customHeight="1">
      <c r="A183" s="275">
        <v>173</v>
      </c>
      <c r="B183" s="289" t="s">
        <v>190</v>
      </c>
      <c r="C183" s="281" t="s">
        <v>227</v>
      </c>
      <c r="D183" s="282">
        <v>45225</v>
      </c>
      <c r="E183" s="281">
        <v>265.64999999999998</v>
      </c>
      <c r="F183" s="281">
        <v>265.2833333333333</v>
      </c>
      <c r="G183" s="283">
        <v>262.41666666666663</v>
      </c>
      <c r="H183" s="283">
        <v>259.18333333333334</v>
      </c>
      <c r="I183" s="283">
        <v>256.31666666666666</v>
      </c>
      <c r="J183" s="283">
        <v>268.51666666666659</v>
      </c>
      <c r="K183" s="283">
        <v>271.38333333333327</v>
      </c>
      <c r="L183" s="283">
        <v>274.61666666666656</v>
      </c>
      <c r="M183" s="284">
        <v>268.14999999999998</v>
      </c>
      <c r="N183" s="284">
        <v>262.05</v>
      </c>
      <c r="O183" s="284">
        <v>92512125</v>
      </c>
      <c r="P183" s="285">
        <v>2.0969904648390943E-2</v>
      </c>
    </row>
    <row r="184" spans="1:16" ht="12.75" customHeight="1">
      <c r="A184" s="275">
        <v>174</v>
      </c>
      <c r="B184" s="289" t="s">
        <v>132</v>
      </c>
      <c r="C184" s="281" t="s">
        <v>228</v>
      </c>
      <c r="D184" s="282">
        <v>45225</v>
      </c>
      <c r="E184" s="281">
        <v>128.44999999999999</v>
      </c>
      <c r="F184" s="281">
        <v>128.6</v>
      </c>
      <c r="G184" s="283">
        <v>127.5</v>
      </c>
      <c r="H184" s="283">
        <v>126.55000000000001</v>
      </c>
      <c r="I184" s="283">
        <v>125.45000000000002</v>
      </c>
      <c r="J184" s="283">
        <v>129.54999999999998</v>
      </c>
      <c r="K184" s="283">
        <v>130.64999999999995</v>
      </c>
      <c r="L184" s="283">
        <v>131.59999999999997</v>
      </c>
      <c r="M184" s="284">
        <v>129.69999999999999</v>
      </c>
      <c r="N184" s="284">
        <v>127.65</v>
      </c>
      <c r="O184" s="284">
        <v>203384500</v>
      </c>
      <c r="P184" s="285">
        <v>3.2828693906343264E-3</v>
      </c>
    </row>
    <row r="185" spans="1:16" ht="12.75" customHeight="1">
      <c r="A185" s="275">
        <v>175</v>
      </c>
      <c r="B185" s="289" t="s">
        <v>87</v>
      </c>
      <c r="C185" s="281" t="s">
        <v>229</v>
      </c>
      <c r="D185" s="282">
        <v>45225</v>
      </c>
      <c r="E185" s="281">
        <v>3508.8</v>
      </c>
      <c r="F185" s="281">
        <v>3508.2666666666664</v>
      </c>
      <c r="G185" s="283">
        <v>3487.5333333333328</v>
      </c>
      <c r="H185" s="283">
        <v>3466.2666666666664</v>
      </c>
      <c r="I185" s="283">
        <v>3445.5333333333328</v>
      </c>
      <c r="J185" s="283">
        <v>3529.5333333333328</v>
      </c>
      <c r="K185" s="283">
        <v>3550.2666666666664</v>
      </c>
      <c r="L185" s="283">
        <v>3571.5333333333328</v>
      </c>
      <c r="M185" s="284">
        <v>3529</v>
      </c>
      <c r="N185" s="284">
        <v>3487</v>
      </c>
      <c r="O185" s="284">
        <v>9480275</v>
      </c>
      <c r="P185" s="285">
        <v>2.4587218429065874E-2</v>
      </c>
    </row>
    <row r="186" spans="1:16" ht="12.75" customHeight="1">
      <c r="A186" s="275">
        <v>176</v>
      </c>
      <c r="B186" s="289" t="s">
        <v>87</v>
      </c>
      <c r="C186" s="281" t="s">
        <v>230</v>
      </c>
      <c r="D186" s="282">
        <v>45225</v>
      </c>
      <c r="E186" s="281">
        <v>1223.5999999999999</v>
      </c>
      <c r="F186" s="281">
        <v>1225.8666666666666</v>
      </c>
      <c r="G186" s="283">
        <v>1214.2333333333331</v>
      </c>
      <c r="H186" s="283">
        <v>1204.8666666666666</v>
      </c>
      <c r="I186" s="283">
        <v>1193.2333333333331</v>
      </c>
      <c r="J186" s="283">
        <v>1235.2333333333331</v>
      </c>
      <c r="K186" s="283">
        <v>1246.8666666666668</v>
      </c>
      <c r="L186" s="283">
        <v>1256.2333333333331</v>
      </c>
      <c r="M186" s="284">
        <v>1237.5</v>
      </c>
      <c r="N186" s="284">
        <v>1216.5</v>
      </c>
      <c r="O186" s="284">
        <v>12912000</v>
      </c>
      <c r="P186" s="285">
        <v>-7.151095732410611E-3</v>
      </c>
    </row>
    <row r="187" spans="1:16" ht="12.75" customHeight="1">
      <c r="A187" s="275">
        <v>177</v>
      </c>
      <c r="B187" s="289" t="s">
        <v>59</v>
      </c>
      <c r="C187" s="281" t="s">
        <v>231</v>
      </c>
      <c r="D187" s="282">
        <v>45225</v>
      </c>
      <c r="E187" s="281">
        <v>3210.95</v>
      </c>
      <c r="F187" s="281">
        <v>3191.2333333333336</v>
      </c>
      <c r="G187" s="283">
        <v>3155.5666666666671</v>
      </c>
      <c r="H187" s="283">
        <v>3100.1833333333334</v>
      </c>
      <c r="I187" s="283">
        <v>3064.5166666666669</v>
      </c>
      <c r="J187" s="283">
        <v>3246.6166666666672</v>
      </c>
      <c r="K187" s="283">
        <v>3282.2833333333333</v>
      </c>
      <c r="L187" s="283">
        <v>3337.6666666666674</v>
      </c>
      <c r="M187" s="284">
        <v>3226.9</v>
      </c>
      <c r="N187" s="284">
        <v>3135.85</v>
      </c>
      <c r="O187" s="284">
        <v>5631375</v>
      </c>
      <c r="P187" s="285">
        <v>4.3209447724904482E-2</v>
      </c>
    </row>
    <row r="188" spans="1:16" ht="12.75" customHeight="1">
      <c r="A188" s="275">
        <v>178</v>
      </c>
      <c r="B188" s="289" t="s">
        <v>43</v>
      </c>
      <c r="C188" s="281" t="s">
        <v>232</v>
      </c>
      <c r="D188" s="282">
        <v>45225</v>
      </c>
      <c r="E188" s="281">
        <v>1890.9</v>
      </c>
      <c r="F188" s="281">
        <v>1906.6333333333332</v>
      </c>
      <c r="G188" s="283">
        <v>1869.9166666666665</v>
      </c>
      <c r="H188" s="283">
        <v>1848.9333333333334</v>
      </c>
      <c r="I188" s="283">
        <v>1812.2166666666667</v>
      </c>
      <c r="J188" s="283">
        <v>1927.6166666666663</v>
      </c>
      <c r="K188" s="283">
        <v>1964.333333333333</v>
      </c>
      <c r="L188" s="283">
        <v>1985.3166666666662</v>
      </c>
      <c r="M188" s="284">
        <v>1943.35</v>
      </c>
      <c r="N188" s="284">
        <v>1885.65</v>
      </c>
      <c r="O188" s="284">
        <v>1956500</v>
      </c>
      <c r="P188" s="285">
        <v>1.2943308309603935E-2</v>
      </c>
    </row>
    <row r="189" spans="1:16" ht="12.75" customHeight="1">
      <c r="A189" s="275">
        <v>179</v>
      </c>
      <c r="B189" s="289" t="s">
        <v>45</v>
      </c>
      <c r="C189" s="281" t="s">
        <v>233</v>
      </c>
      <c r="D189" s="282">
        <v>45225</v>
      </c>
      <c r="E189" s="281">
        <v>2071.25</v>
      </c>
      <c r="F189" s="281">
        <v>2077.5</v>
      </c>
      <c r="G189" s="283">
        <v>2060</v>
      </c>
      <c r="H189" s="283">
        <v>2048.75</v>
      </c>
      <c r="I189" s="283">
        <v>2031.25</v>
      </c>
      <c r="J189" s="283">
        <v>2088.75</v>
      </c>
      <c r="K189" s="283">
        <v>2106.25</v>
      </c>
      <c r="L189" s="283">
        <v>2117.5</v>
      </c>
      <c r="M189" s="284">
        <v>2095</v>
      </c>
      <c r="N189" s="284">
        <v>2066.25</v>
      </c>
      <c r="O189" s="284">
        <v>3345600</v>
      </c>
      <c r="P189" s="285">
        <v>-4.7801147227533459E-4</v>
      </c>
    </row>
    <row r="190" spans="1:16" ht="12.75" customHeight="1">
      <c r="A190" s="275">
        <v>180</v>
      </c>
      <c r="B190" s="289" t="s">
        <v>56</v>
      </c>
      <c r="C190" s="281" t="s">
        <v>234</v>
      </c>
      <c r="D190" s="282">
        <v>45225</v>
      </c>
      <c r="E190" s="281">
        <v>1535.85</v>
      </c>
      <c r="F190" s="281">
        <v>1535.45</v>
      </c>
      <c r="G190" s="283">
        <v>1528.3000000000002</v>
      </c>
      <c r="H190" s="283">
        <v>1520.7500000000002</v>
      </c>
      <c r="I190" s="283">
        <v>1513.6000000000004</v>
      </c>
      <c r="J190" s="283">
        <v>1543</v>
      </c>
      <c r="K190" s="283">
        <v>1550.15</v>
      </c>
      <c r="L190" s="283">
        <v>1557.6999999999998</v>
      </c>
      <c r="M190" s="284">
        <v>1542.6</v>
      </c>
      <c r="N190" s="284">
        <v>1527.9</v>
      </c>
      <c r="O190" s="284">
        <v>6900600</v>
      </c>
      <c r="P190" s="285">
        <v>-3.537855049024563E-3</v>
      </c>
    </row>
    <row r="191" spans="1:16" ht="12.75" customHeight="1">
      <c r="A191" s="275">
        <v>181</v>
      </c>
      <c r="B191" s="289" t="s">
        <v>59</v>
      </c>
      <c r="C191" s="281" t="s">
        <v>235</v>
      </c>
      <c r="D191" s="282">
        <v>45225</v>
      </c>
      <c r="E191" s="281">
        <v>1568.15</v>
      </c>
      <c r="F191" s="281">
        <v>1573.8000000000002</v>
      </c>
      <c r="G191" s="283">
        <v>1560.1500000000003</v>
      </c>
      <c r="H191" s="283">
        <v>1552.15</v>
      </c>
      <c r="I191" s="283">
        <v>1538.5000000000002</v>
      </c>
      <c r="J191" s="283">
        <v>1581.8000000000004</v>
      </c>
      <c r="K191" s="283">
        <v>1595.45</v>
      </c>
      <c r="L191" s="283">
        <v>1603.4500000000005</v>
      </c>
      <c r="M191" s="284">
        <v>1587.45</v>
      </c>
      <c r="N191" s="284">
        <v>1565.8</v>
      </c>
      <c r="O191" s="284">
        <v>2228400</v>
      </c>
      <c r="P191" s="285">
        <v>2.0703554415536826E-2</v>
      </c>
    </row>
    <row r="192" spans="1:16" ht="12.75" customHeight="1">
      <c r="A192" s="275">
        <v>182</v>
      </c>
      <c r="B192" s="289" t="s">
        <v>49</v>
      </c>
      <c r="C192" s="281" t="s">
        <v>236</v>
      </c>
      <c r="D192" s="282">
        <v>45225</v>
      </c>
      <c r="E192" s="281">
        <v>8351.25</v>
      </c>
      <c r="F192" s="281">
        <v>8350.6833333333325</v>
      </c>
      <c r="G192" s="283">
        <v>8276.5166666666646</v>
      </c>
      <c r="H192" s="283">
        <v>8201.7833333333328</v>
      </c>
      <c r="I192" s="283">
        <v>8127.616666666665</v>
      </c>
      <c r="J192" s="283">
        <v>8425.4166666666642</v>
      </c>
      <c r="K192" s="283">
        <v>8499.5833333333321</v>
      </c>
      <c r="L192" s="283">
        <v>8574.3166666666639</v>
      </c>
      <c r="M192" s="284">
        <v>8424.85</v>
      </c>
      <c r="N192" s="284">
        <v>8275.9500000000007</v>
      </c>
      <c r="O192" s="284">
        <v>1785100</v>
      </c>
      <c r="P192" s="285">
        <v>1.2650329022010439E-2</v>
      </c>
    </row>
    <row r="193" spans="1:16" ht="12.75" customHeight="1">
      <c r="A193" s="275">
        <v>183</v>
      </c>
      <c r="B193" s="289" t="s">
        <v>39</v>
      </c>
      <c r="C193" s="281" t="s">
        <v>237</v>
      </c>
      <c r="D193" s="282">
        <v>45225</v>
      </c>
      <c r="E193" s="281">
        <v>610.95000000000005</v>
      </c>
      <c r="F193" s="281">
        <v>613.4666666666667</v>
      </c>
      <c r="G193" s="283">
        <v>607.68333333333339</v>
      </c>
      <c r="H193" s="283">
        <v>604.41666666666674</v>
      </c>
      <c r="I193" s="283">
        <v>598.63333333333344</v>
      </c>
      <c r="J193" s="283">
        <v>616.73333333333335</v>
      </c>
      <c r="K193" s="283">
        <v>622.51666666666665</v>
      </c>
      <c r="L193" s="283">
        <v>625.7833333333333</v>
      </c>
      <c r="M193" s="284">
        <v>619.25</v>
      </c>
      <c r="N193" s="284">
        <v>610.20000000000005</v>
      </c>
      <c r="O193" s="284">
        <v>33697300</v>
      </c>
      <c r="P193" s="285">
        <v>3.609401231113598E-2</v>
      </c>
    </row>
    <row r="194" spans="1:16" ht="12.75" customHeight="1">
      <c r="A194" s="275">
        <v>184</v>
      </c>
      <c r="B194" s="289" t="s">
        <v>132</v>
      </c>
      <c r="C194" s="281" t="s">
        <v>238</v>
      </c>
      <c r="D194" s="282">
        <v>45225</v>
      </c>
      <c r="E194" s="281">
        <v>232</v>
      </c>
      <c r="F194" s="281">
        <v>230.68333333333331</v>
      </c>
      <c r="G194" s="283">
        <v>226.71666666666661</v>
      </c>
      <c r="H194" s="283">
        <v>221.43333333333331</v>
      </c>
      <c r="I194" s="283">
        <v>217.46666666666661</v>
      </c>
      <c r="J194" s="283">
        <v>235.96666666666661</v>
      </c>
      <c r="K194" s="283">
        <v>239.93333333333331</v>
      </c>
      <c r="L194" s="283">
        <v>245.21666666666661</v>
      </c>
      <c r="M194" s="284">
        <v>234.65</v>
      </c>
      <c r="N194" s="284">
        <v>225.4</v>
      </c>
      <c r="O194" s="284">
        <v>68946000</v>
      </c>
      <c r="P194" s="285">
        <v>5.033362786021145E-2</v>
      </c>
    </row>
    <row r="195" spans="1:16" ht="12.75" customHeight="1">
      <c r="A195" s="275">
        <v>185</v>
      </c>
      <c r="B195" s="289" t="s">
        <v>41</v>
      </c>
      <c r="C195" s="281" t="s">
        <v>239</v>
      </c>
      <c r="D195" s="282">
        <v>45225</v>
      </c>
      <c r="E195" s="281">
        <v>876.6</v>
      </c>
      <c r="F195" s="281">
        <v>874.98333333333323</v>
      </c>
      <c r="G195" s="283">
        <v>866.61666666666645</v>
      </c>
      <c r="H195" s="283">
        <v>856.63333333333321</v>
      </c>
      <c r="I195" s="283">
        <v>848.26666666666642</v>
      </c>
      <c r="J195" s="283">
        <v>884.96666666666647</v>
      </c>
      <c r="K195" s="283">
        <v>893.33333333333326</v>
      </c>
      <c r="L195" s="283">
        <v>903.31666666666649</v>
      </c>
      <c r="M195" s="284">
        <v>883.35</v>
      </c>
      <c r="N195" s="284">
        <v>865</v>
      </c>
      <c r="O195" s="284">
        <v>7249200</v>
      </c>
      <c r="P195" s="285">
        <v>-2.3124191461836998E-2</v>
      </c>
    </row>
    <row r="196" spans="1:16" ht="12.75" customHeight="1">
      <c r="A196" s="275">
        <v>186</v>
      </c>
      <c r="B196" s="289" t="s">
        <v>87</v>
      </c>
      <c r="C196" s="281" t="s">
        <v>240</v>
      </c>
      <c r="D196" s="282">
        <v>45225</v>
      </c>
      <c r="E196" s="281">
        <v>407.05</v>
      </c>
      <c r="F196" s="281">
        <v>407.43333333333339</v>
      </c>
      <c r="G196" s="283">
        <v>404.96666666666681</v>
      </c>
      <c r="H196" s="283">
        <v>402.88333333333344</v>
      </c>
      <c r="I196" s="283">
        <v>400.41666666666686</v>
      </c>
      <c r="J196" s="283">
        <v>409.51666666666677</v>
      </c>
      <c r="K196" s="283">
        <v>411.98333333333335</v>
      </c>
      <c r="L196" s="283">
        <v>414.06666666666672</v>
      </c>
      <c r="M196" s="284">
        <v>409.9</v>
      </c>
      <c r="N196" s="284">
        <v>405.35</v>
      </c>
      <c r="O196" s="284">
        <v>44545500</v>
      </c>
      <c r="P196" s="285">
        <v>1.9009710736712076E-2</v>
      </c>
    </row>
    <row r="197" spans="1:16" ht="12.75" customHeight="1">
      <c r="A197" s="275">
        <v>187</v>
      </c>
      <c r="B197" s="289" t="s">
        <v>205</v>
      </c>
      <c r="C197" s="281" t="s">
        <v>241</v>
      </c>
      <c r="D197" s="282">
        <v>45225</v>
      </c>
      <c r="E197" s="281">
        <v>264.89999999999998</v>
      </c>
      <c r="F197" s="281">
        <v>265</v>
      </c>
      <c r="G197" s="283">
        <v>261.75</v>
      </c>
      <c r="H197" s="283">
        <v>258.60000000000002</v>
      </c>
      <c r="I197" s="283">
        <v>255.35000000000002</v>
      </c>
      <c r="J197" s="283">
        <v>268.14999999999998</v>
      </c>
      <c r="K197" s="283">
        <v>271.39999999999998</v>
      </c>
      <c r="L197" s="283">
        <v>274.54999999999995</v>
      </c>
      <c r="M197" s="284">
        <v>268.25</v>
      </c>
      <c r="N197" s="284">
        <v>261.85000000000002</v>
      </c>
      <c r="O197" s="284">
        <v>84366000</v>
      </c>
      <c r="P197" s="285">
        <v>1.0964518100442175E-2</v>
      </c>
    </row>
    <row r="198" spans="1:16" ht="12.75" customHeight="1">
      <c r="A198" s="275">
        <v>188</v>
      </c>
      <c r="B198" s="289" t="s">
        <v>43</v>
      </c>
      <c r="C198" s="281" t="s">
        <v>242</v>
      </c>
      <c r="D198" s="282">
        <v>45225</v>
      </c>
      <c r="E198" s="281">
        <v>613.9</v>
      </c>
      <c r="F198" s="281">
        <v>615.51666666666665</v>
      </c>
      <c r="G198" s="283">
        <v>610.38333333333333</v>
      </c>
      <c r="H198" s="283">
        <v>606.86666666666667</v>
      </c>
      <c r="I198" s="283">
        <v>601.73333333333335</v>
      </c>
      <c r="J198" s="283">
        <v>619.0333333333333</v>
      </c>
      <c r="K198" s="283">
        <v>624.16666666666652</v>
      </c>
      <c r="L198" s="283">
        <v>627.68333333333328</v>
      </c>
      <c r="M198" s="284">
        <v>620.65</v>
      </c>
      <c r="N198" s="284">
        <v>612</v>
      </c>
      <c r="O198" s="284">
        <v>7401600</v>
      </c>
      <c r="P198" s="285">
        <v>1.5308641975308642E-2</v>
      </c>
    </row>
    <row r="199" spans="1:16" ht="12.75" customHeight="1">
      <c r="A199" s="276">
        <v>189</v>
      </c>
      <c r="B199" s="277"/>
      <c r="C199" s="269"/>
      <c r="D199" s="270"/>
      <c r="E199" s="271"/>
      <c r="F199" s="271"/>
      <c r="G199" s="272"/>
      <c r="H199" s="272"/>
      <c r="I199" s="272"/>
      <c r="J199" s="272"/>
      <c r="K199" s="272"/>
      <c r="L199" s="272"/>
      <c r="M199" s="269"/>
      <c r="N199" s="269"/>
      <c r="O199" s="273"/>
      <c r="P199" s="274"/>
    </row>
    <row r="200" spans="1:16" ht="12.75" customHeight="1">
      <c r="A200" s="33">
        <v>190</v>
      </c>
      <c r="B200" s="27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19528.75</v>
      </c>
      <c r="D10" s="34">
        <v>19543.866666666665</v>
      </c>
      <c r="E10" s="34">
        <v>19464.533333333329</v>
      </c>
      <c r="F10" s="34">
        <v>19400.316666666666</v>
      </c>
      <c r="G10" s="34">
        <v>19320.98333333333</v>
      </c>
      <c r="H10" s="34">
        <v>19608.083333333328</v>
      </c>
      <c r="I10" s="34">
        <v>19687.416666666664</v>
      </c>
      <c r="J10" s="34">
        <v>19751.633333333328</v>
      </c>
      <c r="K10" s="34">
        <v>19623.2</v>
      </c>
      <c r="L10" s="34">
        <v>19479.650000000001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44399.05</v>
      </c>
      <c r="D11" s="34">
        <v>44402.816666666673</v>
      </c>
      <c r="E11" s="34">
        <v>44239.333333333343</v>
      </c>
      <c r="F11" s="34">
        <v>44079.616666666669</v>
      </c>
      <c r="G11" s="34">
        <v>43916.133333333339</v>
      </c>
      <c r="H11" s="34">
        <v>44562.533333333347</v>
      </c>
      <c r="I11" s="34">
        <v>44726.01666666667</v>
      </c>
      <c r="J11" s="34">
        <v>44885.733333333352</v>
      </c>
      <c r="K11" s="34">
        <v>44566.3</v>
      </c>
      <c r="L11" s="34">
        <v>44243.1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3859.5</v>
      </c>
      <c r="D12" s="36">
        <v>3867.7666666666664</v>
      </c>
      <c r="E12" s="36">
        <v>3841.2333333333327</v>
      </c>
      <c r="F12" s="36">
        <v>3822.9666666666662</v>
      </c>
      <c r="G12" s="36">
        <v>3796.4333333333325</v>
      </c>
      <c r="H12" s="36">
        <v>3886.0333333333328</v>
      </c>
      <c r="I12" s="36">
        <v>3912.5666666666666</v>
      </c>
      <c r="J12" s="36">
        <v>3930.833333333333</v>
      </c>
      <c r="K12" s="36">
        <v>3894.3</v>
      </c>
      <c r="L12" s="36">
        <v>3849.5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6233.3</v>
      </c>
      <c r="D13" s="36">
        <v>6222.2666666666673</v>
      </c>
      <c r="E13" s="36">
        <v>6206.883333333335</v>
      </c>
      <c r="F13" s="36">
        <v>6180.4666666666681</v>
      </c>
      <c r="G13" s="36">
        <v>6165.0833333333358</v>
      </c>
      <c r="H13" s="36">
        <v>6248.6833333333343</v>
      </c>
      <c r="I13" s="36">
        <v>6264.0666666666675</v>
      </c>
      <c r="J13" s="36">
        <v>6290.4833333333336</v>
      </c>
      <c r="K13" s="36">
        <v>6237.65</v>
      </c>
      <c r="L13" s="36">
        <v>6195.85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31717.25</v>
      </c>
      <c r="D14" s="36">
        <v>31689.75</v>
      </c>
      <c r="E14" s="36">
        <v>31526.85</v>
      </c>
      <c r="F14" s="36">
        <v>31336.449999999997</v>
      </c>
      <c r="G14" s="36">
        <v>31173.549999999996</v>
      </c>
      <c r="H14" s="36">
        <v>31880.15</v>
      </c>
      <c r="I14" s="36">
        <v>32043.050000000003</v>
      </c>
      <c r="J14" s="36">
        <v>32233.450000000004</v>
      </c>
      <c r="K14" s="36">
        <v>31852.65</v>
      </c>
      <c r="L14" s="36">
        <v>31499.35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5949.4</v>
      </c>
      <c r="D15" s="36">
        <v>5957.3833333333341</v>
      </c>
      <c r="E15" s="36">
        <v>5930.9166666666679</v>
      </c>
      <c r="F15" s="36">
        <v>5912.4333333333334</v>
      </c>
      <c r="G15" s="36">
        <v>5885.9666666666672</v>
      </c>
      <c r="H15" s="36">
        <v>5975.8666666666686</v>
      </c>
      <c r="I15" s="36">
        <v>6002.3333333333339</v>
      </c>
      <c r="J15" s="36">
        <v>6020.8166666666693</v>
      </c>
      <c r="K15" s="36">
        <v>5983.85</v>
      </c>
      <c r="L15" s="36">
        <v>5938.9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11607.6</v>
      </c>
      <c r="D16" s="36">
        <v>11597.283333333333</v>
      </c>
      <c r="E16" s="36">
        <v>11559.566666666666</v>
      </c>
      <c r="F16" s="36">
        <v>11511.533333333333</v>
      </c>
      <c r="G16" s="36">
        <v>11473.816666666666</v>
      </c>
      <c r="H16" s="36">
        <v>11645.316666666666</v>
      </c>
      <c r="I16" s="36">
        <v>11683.033333333333</v>
      </c>
      <c r="J16" s="36">
        <v>11731.066666666666</v>
      </c>
      <c r="K16" s="36">
        <v>11635</v>
      </c>
      <c r="L16" s="36">
        <v>11549.25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4091.95</v>
      </c>
      <c r="D17" s="36">
        <v>4100.0166666666664</v>
      </c>
      <c r="E17" s="36">
        <v>4050.083333333333</v>
      </c>
      <c r="F17" s="36">
        <v>4008.2166666666667</v>
      </c>
      <c r="G17" s="36">
        <v>3958.2833333333333</v>
      </c>
      <c r="H17" s="36">
        <v>4141.8833333333332</v>
      </c>
      <c r="I17" s="36">
        <v>4191.8166666666675</v>
      </c>
      <c r="J17" s="36">
        <v>4233.6833333333325</v>
      </c>
      <c r="K17" s="31">
        <v>4149.95</v>
      </c>
      <c r="L17" s="31">
        <v>4058.15</v>
      </c>
      <c r="M17" s="31">
        <v>3.0377200000000002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23121.8</v>
      </c>
      <c r="D18" s="36">
        <v>23051.266666666666</v>
      </c>
      <c r="E18" s="36">
        <v>22802.533333333333</v>
      </c>
      <c r="F18" s="36">
        <v>22483.266666666666</v>
      </c>
      <c r="G18" s="36">
        <v>22234.533333333333</v>
      </c>
      <c r="H18" s="36">
        <v>23370.533333333333</v>
      </c>
      <c r="I18" s="36">
        <v>23619.266666666663</v>
      </c>
      <c r="J18" s="36">
        <v>23938.533333333333</v>
      </c>
      <c r="K18" s="31">
        <v>23300</v>
      </c>
      <c r="L18" s="31">
        <v>22732</v>
      </c>
      <c r="M18" s="31">
        <v>0.13819999999999999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180.7</v>
      </c>
      <c r="D19" s="36">
        <v>180.16666666666666</v>
      </c>
      <c r="E19" s="36">
        <v>178.83333333333331</v>
      </c>
      <c r="F19" s="36">
        <v>176.96666666666667</v>
      </c>
      <c r="G19" s="36">
        <v>175.63333333333333</v>
      </c>
      <c r="H19" s="36">
        <v>182.0333333333333</v>
      </c>
      <c r="I19" s="36">
        <v>183.36666666666662</v>
      </c>
      <c r="J19" s="36">
        <v>185.23333333333329</v>
      </c>
      <c r="K19" s="31">
        <v>181.5</v>
      </c>
      <c r="L19" s="31">
        <v>178.3</v>
      </c>
      <c r="M19" s="31">
        <v>24.220829999999999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215.95</v>
      </c>
      <c r="D20" s="36">
        <v>214.75</v>
      </c>
      <c r="E20" s="36">
        <v>212.75</v>
      </c>
      <c r="F20" s="36">
        <v>209.55</v>
      </c>
      <c r="G20" s="36">
        <v>207.55</v>
      </c>
      <c r="H20" s="36">
        <v>217.95</v>
      </c>
      <c r="I20" s="36">
        <v>219.95</v>
      </c>
      <c r="J20" s="36">
        <v>223.14999999999998</v>
      </c>
      <c r="K20" s="31">
        <v>216.75</v>
      </c>
      <c r="L20" s="31">
        <v>211.55</v>
      </c>
      <c r="M20" s="31">
        <v>18.8992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2034.9</v>
      </c>
      <c r="D21" s="36">
        <v>2027.8666666666668</v>
      </c>
      <c r="E21" s="36">
        <v>2015.8833333333337</v>
      </c>
      <c r="F21" s="36">
        <v>1996.8666666666668</v>
      </c>
      <c r="G21" s="36">
        <v>1984.8833333333337</v>
      </c>
      <c r="H21" s="36">
        <v>2046.8833333333337</v>
      </c>
      <c r="I21" s="36">
        <v>2058.8666666666668</v>
      </c>
      <c r="J21" s="36">
        <v>2077.8833333333337</v>
      </c>
      <c r="K21" s="31">
        <v>2039.85</v>
      </c>
      <c r="L21" s="31">
        <v>2008.85</v>
      </c>
      <c r="M21" s="31">
        <v>2.4829300000000001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2387.25</v>
      </c>
      <c r="D22" s="36">
        <v>2394.7166666666667</v>
      </c>
      <c r="E22" s="36">
        <v>2364.5333333333333</v>
      </c>
      <c r="F22" s="36">
        <v>2341.8166666666666</v>
      </c>
      <c r="G22" s="36">
        <v>2311.6333333333332</v>
      </c>
      <c r="H22" s="36">
        <v>2417.4333333333334</v>
      </c>
      <c r="I22" s="36">
        <v>2447.6166666666668</v>
      </c>
      <c r="J22" s="36">
        <v>2470.3333333333335</v>
      </c>
      <c r="K22" s="31">
        <v>2424.9</v>
      </c>
      <c r="L22" s="31">
        <v>2372</v>
      </c>
      <c r="M22" s="31">
        <v>20.198989999999998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973.95</v>
      </c>
      <c r="D23" s="36">
        <v>980.63333333333333</v>
      </c>
      <c r="E23" s="36">
        <v>963.31666666666661</v>
      </c>
      <c r="F23" s="36">
        <v>952.68333333333328</v>
      </c>
      <c r="G23" s="36">
        <v>935.36666666666656</v>
      </c>
      <c r="H23" s="36">
        <v>991.26666666666665</v>
      </c>
      <c r="I23" s="36">
        <v>1008.5833333333335</v>
      </c>
      <c r="J23" s="36">
        <v>1019.2166666666667</v>
      </c>
      <c r="K23" s="31">
        <v>997.95</v>
      </c>
      <c r="L23" s="31">
        <v>970</v>
      </c>
      <c r="M23" s="31">
        <v>5.0084999999999997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831.4</v>
      </c>
      <c r="D24" s="36">
        <v>830.80000000000007</v>
      </c>
      <c r="E24" s="36">
        <v>824.85000000000014</v>
      </c>
      <c r="F24" s="36">
        <v>818.30000000000007</v>
      </c>
      <c r="G24" s="36">
        <v>812.35000000000014</v>
      </c>
      <c r="H24" s="36">
        <v>837.35000000000014</v>
      </c>
      <c r="I24" s="36">
        <v>843.30000000000018</v>
      </c>
      <c r="J24" s="36">
        <v>849.85000000000014</v>
      </c>
      <c r="K24" s="31">
        <v>836.75</v>
      </c>
      <c r="L24" s="31">
        <v>824.25</v>
      </c>
      <c r="M24" s="31">
        <v>24.530899999999999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366.7</v>
      </c>
      <c r="D25" s="36">
        <v>368.93333333333334</v>
      </c>
      <c r="E25" s="36">
        <v>360.9666666666667</v>
      </c>
      <c r="F25" s="36">
        <v>355.23333333333335</v>
      </c>
      <c r="G25" s="36">
        <v>347.26666666666671</v>
      </c>
      <c r="H25" s="36">
        <v>374.66666666666669</v>
      </c>
      <c r="I25" s="36">
        <v>382.63333333333327</v>
      </c>
      <c r="J25" s="36">
        <v>388.36666666666667</v>
      </c>
      <c r="K25" s="31">
        <v>376.9</v>
      </c>
      <c r="L25" s="31">
        <v>363.2</v>
      </c>
      <c r="M25" s="31">
        <v>33.129910000000002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3573.55</v>
      </c>
      <c r="D26" s="36">
        <v>3596.4833333333336</v>
      </c>
      <c r="E26" s="36">
        <v>3543.9666666666672</v>
      </c>
      <c r="F26" s="36">
        <v>3514.3833333333337</v>
      </c>
      <c r="G26" s="36">
        <v>3461.8666666666672</v>
      </c>
      <c r="H26" s="36">
        <v>3626.0666666666671</v>
      </c>
      <c r="I26" s="36">
        <v>3678.5833333333335</v>
      </c>
      <c r="J26" s="36">
        <v>3708.166666666667</v>
      </c>
      <c r="K26" s="31">
        <v>3649</v>
      </c>
      <c r="L26" s="31">
        <v>3566.9</v>
      </c>
      <c r="M26" s="31">
        <v>0.97702999999999995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432.2</v>
      </c>
      <c r="D27" s="36">
        <v>429.7</v>
      </c>
      <c r="E27" s="36">
        <v>425</v>
      </c>
      <c r="F27" s="36">
        <v>417.8</v>
      </c>
      <c r="G27" s="36">
        <v>413.1</v>
      </c>
      <c r="H27" s="36">
        <v>436.9</v>
      </c>
      <c r="I27" s="36">
        <v>441.59999999999991</v>
      </c>
      <c r="J27" s="36">
        <v>448.79999999999995</v>
      </c>
      <c r="K27" s="31">
        <v>434.4</v>
      </c>
      <c r="L27" s="31">
        <v>422.5</v>
      </c>
      <c r="M27" s="31">
        <v>28.332840000000001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5118.95</v>
      </c>
      <c r="D28" s="36">
        <v>5113.3</v>
      </c>
      <c r="E28" s="36">
        <v>5071.6500000000005</v>
      </c>
      <c r="F28" s="36">
        <v>5024.3500000000004</v>
      </c>
      <c r="G28" s="36">
        <v>4982.7000000000007</v>
      </c>
      <c r="H28" s="36">
        <v>5160.6000000000004</v>
      </c>
      <c r="I28" s="36">
        <v>5202.25</v>
      </c>
      <c r="J28" s="36">
        <v>5249.55</v>
      </c>
      <c r="K28" s="31">
        <v>5154.95</v>
      </c>
      <c r="L28" s="31">
        <v>5066</v>
      </c>
      <c r="M28" s="31">
        <v>2.6848200000000002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371.9</v>
      </c>
      <c r="D29" s="36">
        <v>370.5</v>
      </c>
      <c r="E29" s="36">
        <v>368.5</v>
      </c>
      <c r="F29" s="36">
        <v>365.1</v>
      </c>
      <c r="G29" s="36">
        <v>363.1</v>
      </c>
      <c r="H29" s="36">
        <v>373.9</v>
      </c>
      <c r="I29" s="36">
        <v>375.9</v>
      </c>
      <c r="J29" s="36">
        <v>379.29999999999995</v>
      </c>
      <c r="K29" s="31">
        <v>372.5</v>
      </c>
      <c r="L29" s="31">
        <v>367.1</v>
      </c>
      <c r="M29" s="31">
        <v>18.527920000000002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177.6</v>
      </c>
      <c r="D30" s="36">
        <v>178.16666666666666</v>
      </c>
      <c r="E30" s="36">
        <v>176.33333333333331</v>
      </c>
      <c r="F30" s="36">
        <v>175.06666666666666</v>
      </c>
      <c r="G30" s="36">
        <v>173.23333333333332</v>
      </c>
      <c r="H30" s="36">
        <v>179.43333333333331</v>
      </c>
      <c r="I30" s="36">
        <v>181.26666666666662</v>
      </c>
      <c r="J30" s="36">
        <v>182.5333333333333</v>
      </c>
      <c r="K30" s="31">
        <v>180</v>
      </c>
      <c r="L30" s="31">
        <v>176.9</v>
      </c>
      <c r="M30" s="31">
        <v>123.55525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3166.85</v>
      </c>
      <c r="D31" s="36">
        <v>3185.5499999999997</v>
      </c>
      <c r="E31" s="36">
        <v>3143.2999999999993</v>
      </c>
      <c r="F31" s="36">
        <v>3119.7499999999995</v>
      </c>
      <c r="G31" s="36">
        <v>3077.4999999999991</v>
      </c>
      <c r="H31" s="36">
        <v>3209.0999999999995</v>
      </c>
      <c r="I31" s="36">
        <v>3251.3500000000004</v>
      </c>
      <c r="J31" s="36">
        <v>3274.8999999999996</v>
      </c>
      <c r="K31" s="31">
        <v>3227.8</v>
      </c>
      <c r="L31" s="31">
        <v>3162</v>
      </c>
      <c r="M31" s="31">
        <v>12.19145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1889.4</v>
      </c>
      <c r="D32" s="36">
        <v>1897.9833333333333</v>
      </c>
      <c r="E32" s="36">
        <v>1876.9666666666667</v>
      </c>
      <c r="F32" s="36">
        <v>1864.5333333333333</v>
      </c>
      <c r="G32" s="36">
        <v>1843.5166666666667</v>
      </c>
      <c r="H32" s="36">
        <v>1910.4166666666667</v>
      </c>
      <c r="I32" s="36">
        <v>1931.4333333333336</v>
      </c>
      <c r="J32" s="36">
        <v>1943.8666666666668</v>
      </c>
      <c r="K32" s="31">
        <v>1919</v>
      </c>
      <c r="L32" s="31">
        <v>1885.55</v>
      </c>
      <c r="M32" s="31">
        <v>3.2142499999999998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610.75</v>
      </c>
      <c r="D33" s="36">
        <v>613.23333333333323</v>
      </c>
      <c r="E33" s="36">
        <v>606.61666666666645</v>
      </c>
      <c r="F33" s="36">
        <v>602.48333333333323</v>
      </c>
      <c r="G33" s="36">
        <v>595.86666666666645</v>
      </c>
      <c r="H33" s="36">
        <v>617.36666666666645</v>
      </c>
      <c r="I33" s="36">
        <v>623.98333333333323</v>
      </c>
      <c r="J33" s="36">
        <v>628.11666666666645</v>
      </c>
      <c r="K33" s="31">
        <v>619.85</v>
      </c>
      <c r="L33" s="31">
        <v>609.1</v>
      </c>
      <c r="M33" s="31">
        <v>4.9182600000000001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704.8</v>
      </c>
      <c r="D34" s="36">
        <v>707.23333333333323</v>
      </c>
      <c r="E34" s="36">
        <v>699.66666666666652</v>
      </c>
      <c r="F34" s="36">
        <v>694.5333333333333</v>
      </c>
      <c r="G34" s="36">
        <v>686.96666666666658</v>
      </c>
      <c r="H34" s="36">
        <v>712.36666666666645</v>
      </c>
      <c r="I34" s="36">
        <v>719.93333333333328</v>
      </c>
      <c r="J34" s="36">
        <v>725.06666666666638</v>
      </c>
      <c r="K34" s="31">
        <v>714.8</v>
      </c>
      <c r="L34" s="31">
        <v>702.1</v>
      </c>
      <c r="M34" s="31">
        <v>8.5548400000000004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908.65</v>
      </c>
      <c r="D35" s="36">
        <v>902.4</v>
      </c>
      <c r="E35" s="36">
        <v>887.34999999999991</v>
      </c>
      <c r="F35" s="36">
        <v>866.05</v>
      </c>
      <c r="G35" s="36">
        <v>850.99999999999989</v>
      </c>
      <c r="H35" s="36">
        <v>923.69999999999993</v>
      </c>
      <c r="I35" s="36">
        <v>938.74999999999989</v>
      </c>
      <c r="J35" s="36">
        <v>960.05</v>
      </c>
      <c r="K35" s="31">
        <v>917.45</v>
      </c>
      <c r="L35" s="31">
        <v>881.1</v>
      </c>
      <c r="M35" s="31">
        <v>25.79401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333.4</v>
      </c>
      <c r="D36" s="36">
        <v>334.81666666666666</v>
      </c>
      <c r="E36" s="36">
        <v>331.2833333333333</v>
      </c>
      <c r="F36" s="36">
        <v>329.16666666666663</v>
      </c>
      <c r="G36" s="36">
        <v>325.63333333333327</v>
      </c>
      <c r="H36" s="36">
        <v>336.93333333333334</v>
      </c>
      <c r="I36" s="36">
        <v>340.46666666666675</v>
      </c>
      <c r="J36" s="36">
        <v>342.58333333333337</v>
      </c>
      <c r="K36" s="31">
        <v>338.35</v>
      </c>
      <c r="L36" s="31">
        <v>332.7</v>
      </c>
      <c r="M36" s="31">
        <v>9.1518899999999999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1041.05</v>
      </c>
      <c r="D37" s="36">
        <v>1039.45</v>
      </c>
      <c r="E37" s="36">
        <v>1034.2</v>
      </c>
      <c r="F37" s="36">
        <v>1027.3499999999999</v>
      </c>
      <c r="G37" s="36">
        <v>1022.0999999999999</v>
      </c>
      <c r="H37" s="36">
        <v>1046.3000000000002</v>
      </c>
      <c r="I37" s="36">
        <v>1051.5500000000002</v>
      </c>
      <c r="J37" s="36">
        <v>1058.4000000000003</v>
      </c>
      <c r="K37" s="31">
        <v>1044.7</v>
      </c>
      <c r="L37" s="31">
        <v>1032.5999999999999</v>
      </c>
      <c r="M37" s="31">
        <v>115.89322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5016.45</v>
      </c>
      <c r="D38" s="36">
        <v>5028.8500000000004</v>
      </c>
      <c r="E38" s="36">
        <v>4984.7000000000007</v>
      </c>
      <c r="F38" s="36">
        <v>4952.9500000000007</v>
      </c>
      <c r="G38" s="36">
        <v>4908.8000000000011</v>
      </c>
      <c r="H38" s="36">
        <v>5060.6000000000004</v>
      </c>
      <c r="I38" s="36">
        <v>5104.75</v>
      </c>
      <c r="J38" s="36">
        <v>5136.5</v>
      </c>
      <c r="K38" s="31">
        <v>5073</v>
      </c>
      <c r="L38" s="31">
        <v>4997.1000000000004</v>
      </c>
      <c r="M38" s="31">
        <v>4.6453100000000003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1561.05</v>
      </c>
      <c r="D39" s="36">
        <v>1550.75</v>
      </c>
      <c r="E39" s="36">
        <v>1537.3</v>
      </c>
      <c r="F39" s="36">
        <v>1513.55</v>
      </c>
      <c r="G39" s="36">
        <v>1500.1</v>
      </c>
      <c r="H39" s="36">
        <v>1574.5</v>
      </c>
      <c r="I39" s="36">
        <v>1587.9499999999998</v>
      </c>
      <c r="J39" s="36">
        <v>1611.7</v>
      </c>
      <c r="K39" s="31">
        <v>1564.2</v>
      </c>
      <c r="L39" s="31">
        <v>1527</v>
      </c>
      <c r="M39" s="31">
        <v>10.830859999999999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7014.25</v>
      </c>
      <c r="D40" s="36">
        <v>7019.75</v>
      </c>
      <c r="E40" s="36">
        <v>6939.5</v>
      </c>
      <c r="F40" s="36">
        <v>6864.75</v>
      </c>
      <c r="G40" s="36">
        <v>6784.5</v>
      </c>
      <c r="H40" s="36">
        <v>7094.5</v>
      </c>
      <c r="I40" s="36">
        <v>7174.75</v>
      </c>
      <c r="J40" s="36">
        <v>7249.5</v>
      </c>
      <c r="K40" s="31">
        <v>7100</v>
      </c>
      <c r="L40" s="31">
        <v>6945</v>
      </c>
      <c r="M40" s="31">
        <v>0.33983000000000002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7967.6</v>
      </c>
      <c r="D41" s="36">
        <v>7899.3666666666659</v>
      </c>
      <c r="E41" s="36">
        <v>7823.2333333333318</v>
      </c>
      <c r="F41" s="36">
        <v>7678.8666666666659</v>
      </c>
      <c r="G41" s="36">
        <v>7602.7333333333318</v>
      </c>
      <c r="H41" s="36">
        <v>8043.7333333333318</v>
      </c>
      <c r="I41" s="36">
        <v>8119.866666666665</v>
      </c>
      <c r="J41" s="36">
        <v>8264.2333333333318</v>
      </c>
      <c r="K41" s="31">
        <v>7975.5</v>
      </c>
      <c r="L41" s="31">
        <v>7755</v>
      </c>
      <c r="M41" s="31">
        <v>9.4455500000000008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2518.1999999999998</v>
      </c>
      <c r="D42" s="36">
        <v>2517.9333333333329</v>
      </c>
      <c r="E42" s="36">
        <v>2478.4166666666661</v>
      </c>
      <c r="F42" s="36">
        <v>2438.6333333333332</v>
      </c>
      <c r="G42" s="36">
        <v>2399.1166666666663</v>
      </c>
      <c r="H42" s="36">
        <v>2557.7166666666658</v>
      </c>
      <c r="I42" s="36">
        <v>2597.2333333333331</v>
      </c>
      <c r="J42" s="36">
        <v>2637.0166666666655</v>
      </c>
      <c r="K42" s="31">
        <v>2557.4499999999998</v>
      </c>
      <c r="L42" s="31">
        <v>2478.15</v>
      </c>
      <c r="M42" s="31">
        <v>1.6042099999999999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253.8</v>
      </c>
      <c r="D43" s="36">
        <v>251.4666666666667</v>
      </c>
      <c r="E43" s="36">
        <v>248.13333333333338</v>
      </c>
      <c r="F43" s="36">
        <v>242.4666666666667</v>
      </c>
      <c r="G43" s="36">
        <v>239.13333333333338</v>
      </c>
      <c r="H43" s="36">
        <v>257.13333333333338</v>
      </c>
      <c r="I43" s="36">
        <v>260.4666666666667</v>
      </c>
      <c r="J43" s="36">
        <v>266.13333333333338</v>
      </c>
      <c r="K43" s="31">
        <v>254.8</v>
      </c>
      <c r="L43" s="31">
        <v>245.8</v>
      </c>
      <c r="M43" s="31">
        <v>81.513859999999994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217.85</v>
      </c>
      <c r="D44" s="36">
        <v>216.01666666666665</v>
      </c>
      <c r="E44" s="36">
        <v>213.83333333333331</v>
      </c>
      <c r="F44" s="36">
        <v>209.81666666666666</v>
      </c>
      <c r="G44" s="36">
        <v>207.63333333333333</v>
      </c>
      <c r="H44" s="36">
        <v>220.0333333333333</v>
      </c>
      <c r="I44" s="36">
        <v>222.21666666666664</v>
      </c>
      <c r="J44" s="36">
        <v>226.23333333333329</v>
      </c>
      <c r="K44" s="31">
        <v>218.2</v>
      </c>
      <c r="L44" s="31">
        <v>212</v>
      </c>
      <c r="M44" s="31">
        <v>129.39331999999999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112.8</v>
      </c>
      <c r="D45" s="36">
        <v>111.36666666666666</v>
      </c>
      <c r="E45" s="36">
        <v>109.63333333333333</v>
      </c>
      <c r="F45" s="36">
        <v>106.46666666666667</v>
      </c>
      <c r="G45" s="36">
        <v>104.73333333333333</v>
      </c>
      <c r="H45" s="36">
        <v>114.53333333333332</v>
      </c>
      <c r="I45" s="36">
        <v>116.26666666666664</v>
      </c>
      <c r="J45" s="36">
        <v>119.43333333333331</v>
      </c>
      <c r="K45" s="31">
        <v>113.1</v>
      </c>
      <c r="L45" s="31">
        <v>108.2</v>
      </c>
      <c r="M45" s="31">
        <v>239.64066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1618.6</v>
      </c>
      <c r="D46" s="36">
        <v>1615.3999999999999</v>
      </c>
      <c r="E46" s="36">
        <v>1600.7999999999997</v>
      </c>
      <c r="F46" s="36">
        <v>1582.9999999999998</v>
      </c>
      <c r="G46" s="36">
        <v>1568.3999999999996</v>
      </c>
      <c r="H46" s="36">
        <v>1633.1999999999998</v>
      </c>
      <c r="I46" s="36">
        <v>1647.7999999999997</v>
      </c>
      <c r="J46" s="36">
        <v>1665.6</v>
      </c>
      <c r="K46" s="31">
        <v>1630</v>
      </c>
      <c r="L46" s="31">
        <v>1597.6</v>
      </c>
      <c r="M46" s="31">
        <v>1.29609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139.19999999999999</v>
      </c>
      <c r="D47" s="36">
        <v>138.99999999999997</v>
      </c>
      <c r="E47" s="36">
        <v>137.39999999999995</v>
      </c>
      <c r="F47" s="36">
        <v>135.59999999999997</v>
      </c>
      <c r="G47" s="36">
        <v>133.99999999999994</v>
      </c>
      <c r="H47" s="36">
        <v>140.79999999999995</v>
      </c>
      <c r="I47" s="36">
        <v>142.39999999999998</v>
      </c>
      <c r="J47" s="36">
        <v>144.19999999999996</v>
      </c>
      <c r="K47" s="31">
        <v>140.6</v>
      </c>
      <c r="L47" s="31">
        <v>137.19999999999999</v>
      </c>
      <c r="M47" s="31">
        <v>190.10910000000001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561.5</v>
      </c>
      <c r="D48" s="36">
        <v>565.79999999999995</v>
      </c>
      <c r="E48" s="36">
        <v>555.74999999999989</v>
      </c>
      <c r="F48" s="36">
        <v>549.99999999999989</v>
      </c>
      <c r="G48" s="36">
        <v>539.94999999999982</v>
      </c>
      <c r="H48" s="36">
        <v>571.54999999999995</v>
      </c>
      <c r="I48" s="36">
        <v>581.60000000000014</v>
      </c>
      <c r="J48" s="36">
        <v>587.35</v>
      </c>
      <c r="K48" s="31">
        <v>575.85</v>
      </c>
      <c r="L48" s="31">
        <v>560.04999999999995</v>
      </c>
      <c r="M48" s="31">
        <v>17.584289999999999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1083.7</v>
      </c>
      <c r="D49" s="36">
        <v>1082.55</v>
      </c>
      <c r="E49" s="36">
        <v>1074.1499999999999</v>
      </c>
      <c r="F49" s="36">
        <v>1064.5999999999999</v>
      </c>
      <c r="G49" s="36">
        <v>1056.1999999999998</v>
      </c>
      <c r="H49" s="36">
        <v>1092.0999999999999</v>
      </c>
      <c r="I49" s="36">
        <v>1100.5</v>
      </c>
      <c r="J49" s="36">
        <v>1110.05</v>
      </c>
      <c r="K49" s="31">
        <v>1090.95</v>
      </c>
      <c r="L49" s="31">
        <v>1073</v>
      </c>
      <c r="M49" s="31">
        <v>5.4546000000000001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925.3</v>
      </c>
      <c r="D50" s="36">
        <v>923.19999999999993</v>
      </c>
      <c r="E50" s="36">
        <v>918.14999999999986</v>
      </c>
      <c r="F50" s="36">
        <v>910.99999999999989</v>
      </c>
      <c r="G50" s="36">
        <v>905.94999999999982</v>
      </c>
      <c r="H50" s="36">
        <v>930.34999999999991</v>
      </c>
      <c r="I50" s="36">
        <v>935.39999999999986</v>
      </c>
      <c r="J50" s="36">
        <v>942.55</v>
      </c>
      <c r="K50" s="31">
        <v>928.25</v>
      </c>
      <c r="L50" s="31">
        <v>916.05</v>
      </c>
      <c r="M50" s="31">
        <v>43.382719999999999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131.15</v>
      </c>
      <c r="D51" s="36">
        <v>131.15</v>
      </c>
      <c r="E51" s="36">
        <v>129.9</v>
      </c>
      <c r="F51" s="36">
        <v>128.65</v>
      </c>
      <c r="G51" s="36">
        <v>127.4</v>
      </c>
      <c r="H51" s="36">
        <v>132.4</v>
      </c>
      <c r="I51" s="36">
        <v>133.65</v>
      </c>
      <c r="J51" s="36">
        <v>134.9</v>
      </c>
      <c r="K51" s="31">
        <v>132.4</v>
      </c>
      <c r="L51" s="31">
        <v>129.9</v>
      </c>
      <c r="M51" s="31">
        <v>189.47214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272.7</v>
      </c>
      <c r="D52" s="36">
        <v>272.23333333333329</v>
      </c>
      <c r="E52" s="36">
        <v>269.56666666666661</v>
      </c>
      <c r="F52" s="36">
        <v>266.43333333333334</v>
      </c>
      <c r="G52" s="36">
        <v>263.76666666666665</v>
      </c>
      <c r="H52" s="36">
        <v>275.36666666666656</v>
      </c>
      <c r="I52" s="36">
        <v>278.03333333333319</v>
      </c>
      <c r="J52" s="36">
        <v>281.16666666666652</v>
      </c>
      <c r="K52" s="31">
        <v>274.89999999999998</v>
      </c>
      <c r="L52" s="31">
        <v>269.10000000000002</v>
      </c>
      <c r="M52" s="31">
        <v>19.847180000000002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18762.849999999999</v>
      </c>
      <c r="D53" s="36">
        <v>18815.983333333334</v>
      </c>
      <c r="E53" s="36">
        <v>18571.966666666667</v>
      </c>
      <c r="F53" s="36">
        <v>18381.083333333332</v>
      </c>
      <c r="G53" s="36">
        <v>18137.066666666666</v>
      </c>
      <c r="H53" s="36">
        <v>19006.866666666669</v>
      </c>
      <c r="I53" s="36">
        <v>19250.883333333339</v>
      </c>
      <c r="J53" s="36">
        <v>19441.76666666667</v>
      </c>
      <c r="K53" s="31">
        <v>19060</v>
      </c>
      <c r="L53" s="31">
        <v>18625.099999999999</v>
      </c>
      <c r="M53" s="31">
        <v>0.28949000000000003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341.35</v>
      </c>
      <c r="D54" s="36">
        <v>343.8</v>
      </c>
      <c r="E54" s="36">
        <v>338.40000000000003</v>
      </c>
      <c r="F54" s="36">
        <v>335.45000000000005</v>
      </c>
      <c r="G54" s="36">
        <v>330.05000000000007</v>
      </c>
      <c r="H54" s="36">
        <v>346.75</v>
      </c>
      <c r="I54" s="36">
        <v>352.15</v>
      </c>
      <c r="J54" s="36">
        <v>355.09999999999997</v>
      </c>
      <c r="K54" s="31">
        <v>349.2</v>
      </c>
      <c r="L54" s="31">
        <v>340.85</v>
      </c>
      <c r="M54" s="31">
        <v>52.572769999999998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4495.45</v>
      </c>
      <c r="D55" s="36">
        <v>4511.7666666666673</v>
      </c>
      <c r="E55" s="36">
        <v>4470.2833333333347</v>
      </c>
      <c r="F55" s="36">
        <v>4445.1166666666677</v>
      </c>
      <c r="G55" s="36">
        <v>4403.633333333335</v>
      </c>
      <c r="H55" s="36">
        <v>4536.9333333333343</v>
      </c>
      <c r="I55" s="36">
        <v>4578.4166666666661</v>
      </c>
      <c r="J55" s="36">
        <v>4603.5833333333339</v>
      </c>
      <c r="K55" s="31">
        <v>4553.25</v>
      </c>
      <c r="L55" s="31">
        <v>4486.6000000000004</v>
      </c>
      <c r="M55" s="31">
        <v>5.4348200000000002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384.45</v>
      </c>
      <c r="D56" s="36">
        <v>381.51666666666671</v>
      </c>
      <c r="E56" s="36">
        <v>376.53333333333342</v>
      </c>
      <c r="F56" s="36">
        <v>368.61666666666673</v>
      </c>
      <c r="G56" s="36">
        <v>363.63333333333344</v>
      </c>
      <c r="H56" s="36">
        <v>389.43333333333339</v>
      </c>
      <c r="I56" s="36">
        <v>394.41666666666663</v>
      </c>
      <c r="J56" s="36">
        <v>402.33333333333337</v>
      </c>
      <c r="K56" s="31">
        <v>386.5</v>
      </c>
      <c r="L56" s="31">
        <v>373.6</v>
      </c>
      <c r="M56" s="31">
        <v>86.631290000000007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444.35</v>
      </c>
      <c r="D57" s="36">
        <v>443.11666666666662</v>
      </c>
      <c r="E57" s="36">
        <v>439.33333333333326</v>
      </c>
      <c r="F57" s="36">
        <v>434.31666666666666</v>
      </c>
      <c r="G57" s="36">
        <v>430.5333333333333</v>
      </c>
      <c r="H57" s="36">
        <v>448.13333333333321</v>
      </c>
      <c r="I57" s="36">
        <v>451.91666666666663</v>
      </c>
      <c r="J57" s="36">
        <v>456.93333333333317</v>
      </c>
      <c r="K57" s="31">
        <v>446.9</v>
      </c>
      <c r="L57" s="31">
        <v>438.1</v>
      </c>
      <c r="M57" s="31">
        <v>8.7194699999999994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1253.8</v>
      </c>
      <c r="D58" s="36">
        <v>1241.8</v>
      </c>
      <c r="E58" s="36">
        <v>1225.75</v>
      </c>
      <c r="F58" s="36">
        <v>1197.7</v>
      </c>
      <c r="G58" s="36">
        <v>1181.6500000000001</v>
      </c>
      <c r="H58" s="36">
        <v>1269.8499999999999</v>
      </c>
      <c r="I58" s="36">
        <v>1285.8999999999996</v>
      </c>
      <c r="J58" s="36">
        <v>1313.9499999999998</v>
      </c>
      <c r="K58" s="31">
        <v>1257.8499999999999</v>
      </c>
      <c r="L58" s="31">
        <v>1213.75</v>
      </c>
      <c r="M58" s="31">
        <v>35.849499999999999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1182.8</v>
      </c>
      <c r="D59" s="36">
        <v>1179.8166666666666</v>
      </c>
      <c r="E59" s="36">
        <v>1173.9333333333332</v>
      </c>
      <c r="F59" s="36">
        <v>1165.0666666666666</v>
      </c>
      <c r="G59" s="36">
        <v>1159.1833333333332</v>
      </c>
      <c r="H59" s="36">
        <v>1188.6833333333332</v>
      </c>
      <c r="I59" s="36">
        <v>1194.5666666666664</v>
      </c>
      <c r="J59" s="36">
        <v>1203.4333333333332</v>
      </c>
      <c r="K59" s="31">
        <v>1185.7</v>
      </c>
      <c r="L59" s="31">
        <v>1170.95</v>
      </c>
      <c r="M59" s="31">
        <v>15.811249999999999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291.89999999999998</v>
      </c>
      <c r="D60" s="36">
        <v>293.03333333333336</v>
      </c>
      <c r="E60" s="36">
        <v>288.9666666666667</v>
      </c>
      <c r="F60" s="36">
        <v>286.03333333333336</v>
      </c>
      <c r="G60" s="36">
        <v>281.9666666666667</v>
      </c>
      <c r="H60" s="36">
        <v>295.9666666666667</v>
      </c>
      <c r="I60" s="36">
        <v>300.03333333333342</v>
      </c>
      <c r="J60" s="36">
        <v>302.9666666666667</v>
      </c>
      <c r="K60" s="31">
        <v>297.10000000000002</v>
      </c>
      <c r="L60" s="31">
        <v>290.10000000000002</v>
      </c>
      <c r="M60" s="31">
        <v>93.485399999999998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5106.6000000000004</v>
      </c>
      <c r="D61" s="36">
        <v>5111.8166666666666</v>
      </c>
      <c r="E61" s="36">
        <v>5031.4333333333334</v>
      </c>
      <c r="F61" s="36">
        <v>4956.2666666666664</v>
      </c>
      <c r="G61" s="36">
        <v>4875.8833333333332</v>
      </c>
      <c r="H61" s="36">
        <v>5186.9833333333336</v>
      </c>
      <c r="I61" s="36">
        <v>5267.3666666666668</v>
      </c>
      <c r="J61" s="36">
        <v>5342.5333333333338</v>
      </c>
      <c r="K61" s="31">
        <v>5192.2</v>
      </c>
      <c r="L61" s="31">
        <v>5036.6499999999996</v>
      </c>
      <c r="M61" s="31">
        <v>5.7978699999999996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1978.4</v>
      </c>
      <c r="D62" s="36">
        <v>1988.95</v>
      </c>
      <c r="E62" s="36">
        <v>1958.6000000000001</v>
      </c>
      <c r="F62" s="36">
        <v>1938.8000000000002</v>
      </c>
      <c r="G62" s="36">
        <v>1908.4500000000003</v>
      </c>
      <c r="H62" s="36">
        <v>2008.75</v>
      </c>
      <c r="I62" s="36">
        <v>2039.1</v>
      </c>
      <c r="J62" s="36">
        <v>2058.8999999999996</v>
      </c>
      <c r="K62" s="31">
        <v>2019.3</v>
      </c>
      <c r="L62" s="31">
        <v>1969.15</v>
      </c>
      <c r="M62" s="31">
        <v>3.1598700000000002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713.2</v>
      </c>
      <c r="D63" s="36">
        <v>713.46666666666658</v>
      </c>
      <c r="E63" s="36">
        <v>707.28333333333319</v>
      </c>
      <c r="F63" s="36">
        <v>701.36666666666656</v>
      </c>
      <c r="G63" s="36">
        <v>695.18333333333317</v>
      </c>
      <c r="H63" s="36">
        <v>719.38333333333321</v>
      </c>
      <c r="I63" s="36">
        <v>725.56666666666661</v>
      </c>
      <c r="J63" s="36">
        <v>731.48333333333323</v>
      </c>
      <c r="K63" s="31">
        <v>719.65</v>
      </c>
      <c r="L63" s="31">
        <v>707.55</v>
      </c>
      <c r="M63" s="31">
        <v>7.8198699999999999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1146.4000000000001</v>
      </c>
      <c r="D64" s="36">
        <v>1150.0166666666667</v>
      </c>
      <c r="E64" s="36">
        <v>1136.0333333333333</v>
      </c>
      <c r="F64" s="36">
        <v>1125.6666666666667</v>
      </c>
      <c r="G64" s="36">
        <v>1111.6833333333334</v>
      </c>
      <c r="H64" s="36">
        <v>1160.3833333333332</v>
      </c>
      <c r="I64" s="36">
        <v>1174.3666666666663</v>
      </c>
      <c r="J64" s="36">
        <v>1184.7333333333331</v>
      </c>
      <c r="K64" s="31">
        <v>1164</v>
      </c>
      <c r="L64" s="31">
        <v>1139.6500000000001</v>
      </c>
      <c r="M64" s="31">
        <v>5.4936600000000002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304.5</v>
      </c>
      <c r="D65" s="36">
        <v>306.48333333333335</v>
      </c>
      <c r="E65" s="36">
        <v>301.81666666666672</v>
      </c>
      <c r="F65" s="36">
        <v>299.13333333333338</v>
      </c>
      <c r="G65" s="36">
        <v>294.46666666666675</v>
      </c>
      <c r="H65" s="36">
        <v>309.16666666666669</v>
      </c>
      <c r="I65" s="36">
        <v>313.83333333333331</v>
      </c>
      <c r="J65" s="36">
        <v>316.51666666666665</v>
      </c>
      <c r="K65" s="31">
        <v>311.14999999999998</v>
      </c>
      <c r="L65" s="31">
        <v>303.8</v>
      </c>
      <c r="M65" s="31">
        <v>16.924499999999998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1678.65</v>
      </c>
      <c r="D66" s="36">
        <v>1684.2</v>
      </c>
      <c r="E66" s="36">
        <v>1663.5500000000002</v>
      </c>
      <c r="F66" s="36">
        <v>1648.45</v>
      </c>
      <c r="G66" s="36">
        <v>1627.8000000000002</v>
      </c>
      <c r="H66" s="36">
        <v>1699.3000000000002</v>
      </c>
      <c r="I66" s="36">
        <v>1719.9500000000003</v>
      </c>
      <c r="J66" s="36">
        <v>1735.0500000000002</v>
      </c>
      <c r="K66" s="31">
        <v>1704.85</v>
      </c>
      <c r="L66" s="31">
        <v>1669.1</v>
      </c>
      <c r="M66" s="31">
        <v>5.4465899999999996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553.6</v>
      </c>
      <c r="D67" s="36">
        <v>551.73333333333323</v>
      </c>
      <c r="E67" s="36">
        <v>547.96666666666647</v>
      </c>
      <c r="F67" s="36">
        <v>542.33333333333326</v>
      </c>
      <c r="G67" s="36">
        <v>538.56666666666649</v>
      </c>
      <c r="H67" s="36">
        <v>557.36666666666645</v>
      </c>
      <c r="I67" s="36">
        <v>561.1333333333331</v>
      </c>
      <c r="J67" s="36">
        <v>566.76666666666642</v>
      </c>
      <c r="K67" s="31">
        <v>555.5</v>
      </c>
      <c r="L67" s="31">
        <v>546.1</v>
      </c>
      <c r="M67" s="31">
        <v>19.246770000000001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2372.0500000000002</v>
      </c>
      <c r="D68" s="36">
        <v>2379.2166666666667</v>
      </c>
      <c r="E68" s="36">
        <v>2348.8833333333332</v>
      </c>
      <c r="F68" s="36">
        <v>2325.7166666666667</v>
      </c>
      <c r="G68" s="36">
        <v>2295.3833333333332</v>
      </c>
      <c r="H68" s="36">
        <v>2402.3833333333332</v>
      </c>
      <c r="I68" s="36">
        <v>2432.7166666666662</v>
      </c>
      <c r="J68" s="36">
        <v>2455.8833333333332</v>
      </c>
      <c r="K68" s="31">
        <v>2409.5500000000002</v>
      </c>
      <c r="L68" s="31">
        <v>2356.0500000000002</v>
      </c>
      <c r="M68" s="31">
        <v>3.3858000000000001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2119.5</v>
      </c>
      <c r="D69" s="36">
        <v>2113.8333333333335</v>
      </c>
      <c r="E69" s="36">
        <v>2096.666666666667</v>
      </c>
      <c r="F69" s="36">
        <v>2073.8333333333335</v>
      </c>
      <c r="G69" s="36">
        <v>2056.666666666667</v>
      </c>
      <c r="H69" s="36">
        <v>2136.666666666667</v>
      </c>
      <c r="I69" s="36">
        <v>2153.8333333333339</v>
      </c>
      <c r="J69" s="36">
        <v>2176.666666666667</v>
      </c>
      <c r="K69" s="31">
        <v>2131</v>
      </c>
      <c r="L69" s="31">
        <v>2091</v>
      </c>
      <c r="M69" s="31">
        <v>1.6033999999999999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412.5</v>
      </c>
      <c r="D70" s="36">
        <v>415</v>
      </c>
      <c r="E70" s="36">
        <v>408.05</v>
      </c>
      <c r="F70" s="36">
        <v>403.6</v>
      </c>
      <c r="G70" s="36">
        <v>396.65000000000003</v>
      </c>
      <c r="H70" s="36">
        <v>419.45</v>
      </c>
      <c r="I70" s="36">
        <v>426.40000000000003</v>
      </c>
      <c r="J70" s="36">
        <v>430.84999999999997</v>
      </c>
      <c r="K70" s="31">
        <v>421.95</v>
      </c>
      <c r="L70" s="31">
        <v>410.55</v>
      </c>
      <c r="M70" s="31">
        <v>6.8959599999999996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218.75</v>
      </c>
      <c r="D71" s="36">
        <v>218.01666666666665</v>
      </c>
      <c r="E71" s="36">
        <v>213.0333333333333</v>
      </c>
      <c r="F71" s="36">
        <v>207.31666666666666</v>
      </c>
      <c r="G71" s="36">
        <v>202.33333333333331</v>
      </c>
      <c r="H71" s="36">
        <v>223.73333333333329</v>
      </c>
      <c r="I71" s="36">
        <v>228.71666666666664</v>
      </c>
      <c r="J71" s="36">
        <v>234.43333333333328</v>
      </c>
      <c r="K71" s="31">
        <v>223</v>
      </c>
      <c r="L71" s="31">
        <v>212.3</v>
      </c>
      <c r="M71" s="31">
        <v>31.34111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3724.45</v>
      </c>
      <c r="D72" s="36">
        <v>3731.1666666666665</v>
      </c>
      <c r="E72" s="36">
        <v>3698.333333333333</v>
      </c>
      <c r="F72" s="36">
        <v>3672.2166666666667</v>
      </c>
      <c r="G72" s="36">
        <v>3639.3833333333332</v>
      </c>
      <c r="H72" s="36">
        <v>3757.2833333333328</v>
      </c>
      <c r="I72" s="36">
        <v>3790.1166666666659</v>
      </c>
      <c r="J72" s="36">
        <v>3816.2333333333327</v>
      </c>
      <c r="K72" s="31">
        <v>3764</v>
      </c>
      <c r="L72" s="31">
        <v>3705.05</v>
      </c>
      <c r="M72" s="31">
        <v>2.1094499999999998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5297.45</v>
      </c>
      <c r="D73" s="36">
        <v>5295.666666666667</v>
      </c>
      <c r="E73" s="36">
        <v>5256.3333333333339</v>
      </c>
      <c r="F73" s="36">
        <v>5215.2166666666672</v>
      </c>
      <c r="G73" s="36">
        <v>5175.8833333333341</v>
      </c>
      <c r="H73" s="36">
        <v>5336.7833333333338</v>
      </c>
      <c r="I73" s="36">
        <v>5376.1166666666677</v>
      </c>
      <c r="J73" s="36">
        <v>5417.2333333333336</v>
      </c>
      <c r="K73" s="31">
        <v>5335</v>
      </c>
      <c r="L73" s="31">
        <v>5254.55</v>
      </c>
      <c r="M73" s="31">
        <v>3.3247399999999998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538.75</v>
      </c>
      <c r="D74" s="36">
        <v>535.61666666666667</v>
      </c>
      <c r="E74" s="36">
        <v>530.33333333333337</v>
      </c>
      <c r="F74" s="36">
        <v>521.91666666666674</v>
      </c>
      <c r="G74" s="36">
        <v>516.63333333333344</v>
      </c>
      <c r="H74" s="36">
        <v>544.0333333333333</v>
      </c>
      <c r="I74" s="36">
        <v>549.31666666666661</v>
      </c>
      <c r="J74" s="36">
        <v>557.73333333333323</v>
      </c>
      <c r="K74" s="31">
        <v>540.9</v>
      </c>
      <c r="L74" s="31">
        <v>527.20000000000005</v>
      </c>
      <c r="M74" s="31">
        <v>28.315940000000001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3725.7</v>
      </c>
      <c r="D75" s="36">
        <v>3693.9833333333336</v>
      </c>
      <c r="E75" s="36">
        <v>3647.7166666666672</v>
      </c>
      <c r="F75" s="36">
        <v>3569.7333333333336</v>
      </c>
      <c r="G75" s="36">
        <v>3523.4666666666672</v>
      </c>
      <c r="H75" s="36">
        <v>3771.9666666666672</v>
      </c>
      <c r="I75" s="36">
        <v>3818.2333333333336</v>
      </c>
      <c r="J75" s="36">
        <v>3896.2166666666672</v>
      </c>
      <c r="K75" s="31">
        <v>3740.25</v>
      </c>
      <c r="L75" s="31">
        <v>3616</v>
      </c>
      <c r="M75" s="31">
        <v>2.3504499999999999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5461.7</v>
      </c>
      <c r="D76" s="36">
        <v>5499.5333333333328</v>
      </c>
      <c r="E76" s="36">
        <v>5412.1666666666661</v>
      </c>
      <c r="F76" s="36">
        <v>5362.6333333333332</v>
      </c>
      <c r="G76" s="36">
        <v>5275.2666666666664</v>
      </c>
      <c r="H76" s="36">
        <v>5549.0666666666657</v>
      </c>
      <c r="I76" s="36">
        <v>5636.4333333333325</v>
      </c>
      <c r="J76" s="36">
        <v>5685.9666666666653</v>
      </c>
      <c r="K76" s="31">
        <v>5586.9</v>
      </c>
      <c r="L76" s="31">
        <v>5450</v>
      </c>
      <c r="M76" s="31">
        <v>4.1304800000000004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3351.4</v>
      </c>
      <c r="D77" s="36">
        <v>3363.0833333333335</v>
      </c>
      <c r="E77" s="36">
        <v>3291.2166666666672</v>
      </c>
      <c r="F77" s="36">
        <v>3231.0333333333338</v>
      </c>
      <c r="G77" s="36">
        <v>3159.1666666666674</v>
      </c>
      <c r="H77" s="36">
        <v>3423.2666666666669</v>
      </c>
      <c r="I77" s="36">
        <v>3495.1333333333328</v>
      </c>
      <c r="J77" s="36">
        <v>3555.3166666666666</v>
      </c>
      <c r="K77" s="31">
        <v>3434.95</v>
      </c>
      <c r="L77" s="31">
        <v>3302.9</v>
      </c>
      <c r="M77" s="31">
        <v>13.540749999999999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3124.65</v>
      </c>
      <c r="D78" s="36">
        <v>3124.2666666666664</v>
      </c>
      <c r="E78" s="36">
        <v>3063.4333333333329</v>
      </c>
      <c r="F78" s="36">
        <v>3002.2166666666667</v>
      </c>
      <c r="G78" s="36">
        <v>2941.3833333333332</v>
      </c>
      <c r="H78" s="36">
        <v>3185.4833333333327</v>
      </c>
      <c r="I78" s="36">
        <v>3246.3166666666666</v>
      </c>
      <c r="J78" s="36">
        <v>3307.5333333333324</v>
      </c>
      <c r="K78" s="31">
        <v>3185.1</v>
      </c>
      <c r="L78" s="31">
        <v>3063.05</v>
      </c>
      <c r="M78" s="31">
        <v>6.1243600000000002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150.69999999999999</v>
      </c>
      <c r="D79" s="36">
        <v>150.1</v>
      </c>
      <c r="E79" s="36">
        <v>147.89999999999998</v>
      </c>
      <c r="F79" s="36">
        <v>145.1</v>
      </c>
      <c r="G79" s="36">
        <v>142.89999999999998</v>
      </c>
      <c r="H79" s="36">
        <v>152.89999999999998</v>
      </c>
      <c r="I79" s="36">
        <v>155.09999999999997</v>
      </c>
      <c r="J79" s="36">
        <v>157.89999999999998</v>
      </c>
      <c r="K79" s="31">
        <v>152.30000000000001</v>
      </c>
      <c r="L79" s="31">
        <v>147.30000000000001</v>
      </c>
      <c r="M79" s="31">
        <v>182.67134999999999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2939.3</v>
      </c>
      <c r="D80" s="36">
        <v>2980.1166666666668</v>
      </c>
      <c r="E80" s="36">
        <v>2890.2333333333336</v>
      </c>
      <c r="F80" s="36">
        <v>2841.166666666667</v>
      </c>
      <c r="G80" s="36">
        <v>2751.2833333333338</v>
      </c>
      <c r="H80" s="36">
        <v>3029.1833333333334</v>
      </c>
      <c r="I80" s="36">
        <v>3119.0666666666666</v>
      </c>
      <c r="J80" s="36">
        <v>3168.1333333333332</v>
      </c>
      <c r="K80" s="31">
        <v>3070</v>
      </c>
      <c r="L80" s="31">
        <v>2931.05</v>
      </c>
      <c r="M80" s="31">
        <v>3.7517499999999999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339.75</v>
      </c>
      <c r="D81" s="36">
        <v>340.01666666666665</v>
      </c>
      <c r="E81" s="36">
        <v>336.0333333333333</v>
      </c>
      <c r="F81" s="36">
        <v>332.31666666666666</v>
      </c>
      <c r="G81" s="36">
        <v>328.33333333333331</v>
      </c>
      <c r="H81" s="36">
        <v>343.73333333333329</v>
      </c>
      <c r="I81" s="36">
        <v>347.71666666666664</v>
      </c>
      <c r="J81" s="36">
        <v>351.43333333333328</v>
      </c>
      <c r="K81" s="31">
        <v>344</v>
      </c>
      <c r="L81" s="31">
        <v>336.3</v>
      </c>
      <c r="M81" s="31">
        <v>9.2661499999999997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</v>
      </c>
      <c r="D82" s="36">
        <v>124.55</v>
      </c>
      <c r="E82" s="36">
        <v>123.05</v>
      </c>
      <c r="F82" s="36">
        <v>122.1</v>
      </c>
      <c r="G82" s="36">
        <v>120.6</v>
      </c>
      <c r="H82" s="36">
        <v>125.5</v>
      </c>
      <c r="I82" s="36">
        <v>127</v>
      </c>
      <c r="J82" s="36">
        <v>127.95</v>
      </c>
      <c r="K82" s="31">
        <v>126.05</v>
      </c>
      <c r="L82" s="31">
        <v>123.6</v>
      </c>
      <c r="M82" s="31">
        <v>131.40786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1686.1</v>
      </c>
      <c r="D83" s="36">
        <v>1691.3833333333332</v>
      </c>
      <c r="E83" s="36">
        <v>1664.7666666666664</v>
      </c>
      <c r="F83" s="36">
        <v>1643.4333333333332</v>
      </c>
      <c r="G83" s="36">
        <v>1616.8166666666664</v>
      </c>
      <c r="H83" s="36">
        <v>1712.7166666666665</v>
      </c>
      <c r="I83" s="36">
        <v>1739.3333333333333</v>
      </c>
      <c r="J83" s="36">
        <v>1760.6666666666665</v>
      </c>
      <c r="K83" s="31">
        <v>1718</v>
      </c>
      <c r="L83" s="31">
        <v>1670.05</v>
      </c>
      <c r="M83" s="31">
        <v>3.3583599999999998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992.9</v>
      </c>
      <c r="D84" s="36">
        <v>995.58333333333337</v>
      </c>
      <c r="E84" s="36">
        <v>984.01666666666677</v>
      </c>
      <c r="F84" s="36">
        <v>975.13333333333344</v>
      </c>
      <c r="G84" s="36">
        <v>963.56666666666683</v>
      </c>
      <c r="H84" s="36">
        <v>1004.4666666666667</v>
      </c>
      <c r="I84" s="36">
        <v>1016.0333333333333</v>
      </c>
      <c r="J84" s="36">
        <v>1024.9166666666665</v>
      </c>
      <c r="K84" s="31">
        <v>1007.15</v>
      </c>
      <c r="L84" s="31">
        <v>986.7</v>
      </c>
      <c r="M84" s="31">
        <v>11.930809999999999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1555.7</v>
      </c>
      <c r="D85" s="36">
        <v>1552.4666666666665</v>
      </c>
      <c r="E85" s="36">
        <v>1541.4833333333329</v>
      </c>
      <c r="F85" s="36">
        <v>1527.2666666666664</v>
      </c>
      <c r="G85" s="36">
        <v>1516.2833333333328</v>
      </c>
      <c r="H85" s="36">
        <v>1566.6833333333329</v>
      </c>
      <c r="I85" s="36">
        <v>1577.6666666666665</v>
      </c>
      <c r="J85" s="36">
        <v>1591.883333333333</v>
      </c>
      <c r="K85" s="31">
        <v>1563.45</v>
      </c>
      <c r="L85" s="31">
        <v>1538.25</v>
      </c>
      <c r="M85" s="31">
        <v>5.2637299999999998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1921.45</v>
      </c>
      <c r="D86" s="36">
        <v>1922.3666666666668</v>
      </c>
      <c r="E86" s="36">
        <v>1905.7333333333336</v>
      </c>
      <c r="F86" s="36">
        <v>1890.0166666666669</v>
      </c>
      <c r="G86" s="36">
        <v>1873.3833333333337</v>
      </c>
      <c r="H86" s="36">
        <v>1938.0833333333335</v>
      </c>
      <c r="I86" s="36">
        <v>1954.7166666666667</v>
      </c>
      <c r="J86" s="36">
        <v>1970.4333333333334</v>
      </c>
      <c r="K86" s="31">
        <v>1939</v>
      </c>
      <c r="L86" s="31">
        <v>1906.65</v>
      </c>
      <c r="M86" s="31">
        <v>5.9367700000000001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425.15</v>
      </c>
      <c r="D87" s="36">
        <v>425.7166666666667</v>
      </c>
      <c r="E87" s="36">
        <v>420.43333333333339</v>
      </c>
      <c r="F87" s="36">
        <v>415.7166666666667</v>
      </c>
      <c r="G87" s="36">
        <v>410.43333333333339</v>
      </c>
      <c r="H87" s="36">
        <v>430.43333333333339</v>
      </c>
      <c r="I87" s="36">
        <v>435.7166666666667</v>
      </c>
      <c r="J87" s="36">
        <v>440.43333333333339</v>
      </c>
      <c r="K87" s="31">
        <v>431</v>
      </c>
      <c r="L87" s="31">
        <v>421</v>
      </c>
      <c r="M87" s="31">
        <v>18.9221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1957.05</v>
      </c>
      <c r="D88" s="36">
        <v>1948.9833333333333</v>
      </c>
      <c r="E88" s="36">
        <v>1934.1666666666667</v>
      </c>
      <c r="F88" s="36">
        <v>1911.2833333333333</v>
      </c>
      <c r="G88" s="36">
        <v>1896.4666666666667</v>
      </c>
      <c r="H88" s="36">
        <v>1971.8666666666668</v>
      </c>
      <c r="I88" s="36">
        <v>1986.6833333333334</v>
      </c>
      <c r="J88" s="36">
        <v>2009.5666666666668</v>
      </c>
      <c r="K88" s="31">
        <v>1963.8</v>
      </c>
      <c r="L88" s="31">
        <v>1926.1</v>
      </c>
      <c r="M88" s="31">
        <v>20.09422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1387.7</v>
      </c>
      <c r="D89" s="36">
        <v>1386.1166666666668</v>
      </c>
      <c r="E89" s="36">
        <v>1370.5833333333335</v>
      </c>
      <c r="F89" s="36">
        <v>1353.4666666666667</v>
      </c>
      <c r="G89" s="36">
        <v>1337.9333333333334</v>
      </c>
      <c r="H89" s="36">
        <v>1403.2333333333336</v>
      </c>
      <c r="I89" s="36">
        <v>1418.7666666666669</v>
      </c>
      <c r="J89" s="36">
        <v>1435.8833333333337</v>
      </c>
      <c r="K89" s="31">
        <v>1401.65</v>
      </c>
      <c r="L89" s="31">
        <v>1369</v>
      </c>
      <c r="M89" s="31">
        <v>7.5551599999999999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1238.7</v>
      </c>
      <c r="D90" s="36">
        <v>1239.3666666666668</v>
      </c>
      <c r="E90" s="36">
        <v>1222.0333333333335</v>
      </c>
      <c r="F90" s="36">
        <v>1205.3666666666668</v>
      </c>
      <c r="G90" s="36">
        <v>1188.0333333333335</v>
      </c>
      <c r="H90" s="36">
        <v>1256.0333333333335</v>
      </c>
      <c r="I90" s="36">
        <v>1273.3666666666666</v>
      </c>
      <c r="J90" s="36">
        <v>1290.0333333333335</v>
      </c>
      <c r="K90" s="31">
        <v>1256.7</v>
      </c>
      <c r="L90" s="31">
        <v>1222.7</v>
      </c>
      <c r="M90" s="31">
        <v>21.626359999999998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2661.05</v>
      </c>
      <c r="D91" s="36">
        <v>2652.4666666666667</v>
      </c>
      <c r="E91" s="36">
        <v>2631.9333333333334</v>
      </c>
      <c r="F91" s="36">
        <v>2602.8166666666666</v>
      </c>
      <c r="G91" s="36">
        <v>2582.2833333333333</v>
      </c>
      <c r="H91" s="36">
        <v>2681.5833333333335</v>
      </c>
      <c r="I91" s="36">
        <v>2702.1166666666672</v>
      </c>
      <c r="J91" s="36">
        <v>2731.2333333333336</v>
      </c>
      <c r="K91" s="31">
        <v>2673</v>
      </c>
      <c r="L91" s="31">
        <v>2623.35</v>
      </c>
      <c r="M91" s="31">
        <v>4.6990299999999996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1508.05</v>
      </c>
      <c r="D92" s="36">
        <v>1513.6833333333334</v>
      </c>
      <c r="E92" s="36">
        <v>1500.3666666666668</v>
      </c>
      <c r="F92" s="36">
        <v>1492.6833333333334</v>
      </c>
      <c r="G92" s="36">
        <v>1479.3666666666668</v>
      </c>
      <c r="H92" s="36">
        <v>1521.3666666666668</v>
      </c>
      <c r="I92" s="36">
        <v>1534.6833333333334</v>
      </c>
      <c r="J92" s="36">
        <v>1542.3666666666668</v>
      </c>
      <c r="K92" s="31">
        <v>1527</v>
      </c>
      <c r="L92" s="31">
        <v>1506</v>
      </c>
      <c r="M92" s="31">
        <v>194.85847000000001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633.54999999999995</v>
      </c>
      <c r="D93" s="36">
        <v>633.19999999999993</v>
      </c>
      <c r="E93" s="36">
        <v>628.89999999999986</v>
      </c>
      <c r="F93" s="36">
        <v>624.24999999999989</v>
      </c>
      <c r="G93" s="36">
        <v>619.94999999999982</v>
      </c>
      <c r="H93" s="36">
        <v>637.84999999999991</v>
      </c>
      <c r="I93" s="36">
        <v>642.14999999999986</v>
      </c>
      <c r="J93" s="36">
        <v>646.79999999999995</v>
      </c>
      <c r="K93" s="31">
        <v>637.5</v>
      </c>
      <c r="L93" s="31">
        <v>628.54999999999995</v>
      </c>
      <c r="M93" s="31">
        <v>34.544409999999999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3015.6</v>
      </c>
      <c r="D94" s="36">
        <v>3024</v>
      </c>
      <c r="E94" s="36">
        <v>2983.1</v>
      </c>
      <c r="F94" s="36">
        <v>2950.6</v>
      </c>
      <c r="G94" s="36">
        <v>2909.7</v>
      </c>
      <c r="H94" s="36">
        <v>3056.5</v>
      </c>
      <c r="I94" s="36">
        <v>3097.3999999999996</v>
      </c>
      <c r="J94" s="36">
        <v>3129.9</v>
      </c>
      <c r="K94" s="31">
        <v>3064.9</v>
      </c>
      <c r="L94" s="31">
        <v>2991.5</v>
      </c>
      <c r="M94" s="31">
        <v>3.87906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479.95</v>
      </c>
      <c r="D95" s="36">
        <v>480.36666666666662</v>
      </c>
      <c r="E95" s="36">
        <v>476.18333333333322</v>
      </c>
      <c r="F95" s="36">
        <v>472.41666666666663</v>
      </c>
      <c r="G95" s="36">
        <v>468.23333333333323</v>
      </c>
      <c r="H95" s="36">
        <v>484.13333333333321</v>
      </c>
      <c r="I95" s="36">
        <v>488.31666666666661</v>
      </c>
      <c r="J95" s="36">
        <v>492.0833333333332</v>
      </c>
      <c r="K95" s="31">
        <v>484.55</v>
      </c>
      <c r="L95" s="31">
        <v>476.6</v>
      </c>
      <c r="M95" s="31">
        <v>46.57602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254.4</v>
      </c>
      <c r="D96" s="36">
        <v>255.71666666666667</v>
      </c>
      <c r="E96" s="36">
        <v>252.33333333333331</v>
      </c>
      <c r="F96" s="36">
        <v>250.26666666666665</v>
      </c>
      <c r="G96" s="36">
        <v>246.8833333333333</v>
      </c>
      <c r="H96" s="36">
        <v>257.7833333333333</v>
      </c>
      <c r="I96" s="36">
        <v>261.16666666666674</v>
      </c>
      <c r="J96" s="36">
        <v>263.23333333333335</v>
      </c>
      <c r="K96" s="31">
        <v>259.10000000000002</v>
      </c>
      <c r="L96" s="31">
        <v>253.65</v>
      </c>
      <c r="M96" s="31">
        <v>38.485750000000003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2468.9</v>
      </c>
      <c r="D97" s="36">
        <v>2476.5666666666666</v>
      </c>
      <c r="E97" s="36">
        <v>2454.1333333333332</v>
      </c>
      <c r="F97" s="36">
        <v>2439.3666666666668</v>
      </c>
      <c r="G97" s="36">
        <v>2416.9333333333334</v>
      </c>
      <c r="H97" s="36">
        <v>2491.333333333333</v>
      </c>
      <c r="I97" s="36">
        <v>2513.7666666666664</v>
      </c>
      <c r="J97" s="36">
        <v>2528.5333333333328</v>
      </c>
      <c r="K97" s="31">
        <v>2499</v>
      </c>
      <c r="L97" s="31">
        <v>2461.8000000000002</v>
      </c>
      <c r="M97" s="31">
        <v>15.856260000000001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307</v>
      </c>
      <c r="D98" s="36">
        <v>307.35000000000002</v>
      </c>
      <c r="E98" s="36">
        <v>303.25000000000006</v>
      </c>
      <c r="F98" s="36">
        <v>299.50000000000006</v>
      </c>
      <c r="G98" s="36">
        <v>295.40000000000009</v>
      </c>
      <c r="H98" s="36">
        <v>311.10000000000002</v>
      </c>
      <c r="I98" s="36">
        <v>315.19999999999993</v>
      </c>
      <c r="J98" s="36">
        <v>318.95</v>
      </c>
      <c r="K98" s="31">
        <v>311.45</v>
      </c>
      <c r="L98" s="31">
        <v>303.60000000000002</v>
      </c>
      <c r="M98" s="31">
        <v>7.0313999999999997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39826.35</v>
      </c>
      <c r="D99" s="36">
        <v>39817.883333333339</v>
      </c>
      <c r="E99" s="36">
        <v>39645.766666666677</v>
      </c>
      <c r="F99" s="36">
        <v>39465.183333333342</v>
      </c>
      <c r="G99" s="36">
        <v>39293.06666666668</v>
      </c>
      <c r="H99" s="36">
        <v>39998.466666666674</v>
      </c>
      <c r="I99" s="36">
        <v>40170.583333333328</v>
      </c>
      <c r="J99" s="36">
        <v>40351.166666666672</v>
      </c>
      <c r="K99" s="31">
        <v>39990</v>
      </c>
      <c r="L99" s="31">
        <v>39637.300000000003</v>
      </c>
      <c r="M99" s="31">
        <v>2.2179999999999998E-2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940.3</v>
      </c>
      <c r="D100" s="36">
        <v>943.63333333333333</v>
      </c>
      <c r="E100" s="36">
        <v>935.66666666666663</v>
      </c>
      <c r="F100" s="36">
        <v>931.0333333333333</v>
      </c>
      <c r="G100" s="36">
        <v>923.06666666666661</v>
      </c>
      <c r="H100" s="36">
        <v>948.26666666666665</v>
      </c>
      <c r="I100" s="36">
        <v>956.23333333333335</v>
      </c>
      <c r="J100" s="36">
        <v>960.86666666666667</v>
      </c>
      <c r="K100" s="31">
        <v>951.6</v>
      </c>
      <c r="L100" s="31">
        <v>939</v>
      </c>
      <c r="M100" s="31">
        <v>111.31636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1305.25</v>
      </c>
      <c r="D101" s="36">
        <v>1304.0833333333333</v>
      </c>
      <c r="E101" s="36">
        <v>1294.2166666666665</v>
      </c>
      <c r="F101" s="36">
        <v>1283.1833333333332</v>
      </c>
      <c r="G101" s="36">
        <v>1273.3166666666664</v>
      </c>
      <c r="H101" s="36">
        <v>1315.1166666666666</v>
      </c>
      <c r="I101" s="36">
        <v>1324.9833333333333</v>
      </c>
      <c r="J101" s="36">
        <v>1336.0166666666667</v>
      </c>
      <c r="K101" s="31">
        <v>1313.95</v>
      </c>
      <c r="L101" s="31">
        <v>1293.05</v>
      </c>
      <c r="M101" s="31">
        <v>6.2290400000000004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558.85</v>
      </c>
      <c r="D102" s="36">
        <v>560.01666666666665</v>
      </c>
      <c r="E102" s="36">
        <v>553.13333333333333</v>
      </c>
      <c r="F102" s="36">
        <v>547.41666666666663</v>
      </c>
      <c r="G102" s="36">
        <v>540.5333333333333</v>
      </c>
      <c r="H102" s="36">
        <v>565.73333333333335</v>
      </c>
      <c r="I102" s="36">
        <v>572.61666666666656</v>
      </c>
      <c r="J102" s="36">
        <v>578.33333333333337</v>
      </c>
      <c r="K102" s="31">
        <v>566.9</v>
      </c>
      <c r="L102" s="31">
        <v>554.29999999999995</v>
      </c>
      <c r="M102" s="31">
        <v>11.009069999999999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</v>
      </c>
      <c r="D103" s="36">
        <v>11.816666666666668</v>
      </c>
      <c r="E103" s="36">
        <v>11.583333333333336</v>
      </c>
      <c r="F103" s="36">
        <v>11.166666666666668</v>
      </c>
      <c r="G103" s="36">
        <v>10.933333333333335</v>
      </c>
      <c r="H103" s="36">
        <v>12.233333333333336</v>
      </c>
      <c r="I103" s="36">
        <v>12.466666666666667</v>
      </c>
      <c r="J103" s="36">
        <v>12.883333333333336</v>
      </c>
      <c r="K103" s="31">
        <v>12.05</v>
      </c>
      <c r="L103" s="31">
        <v>11.4</v>
      </c>
      <c r="M103" s="31">
        <v>2719.79331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94.15</v>
      </c>
      <c r="D104" s="36">
        <v>94.45</v>
      </c>
      <c r="E104" s="36">
        <v>93.25</v>
      </c>
      <c r="F104" s="36">
        <v>92.35</v>
      </c>
      <c r="G104" s="36">
        <v>91.149999999999991</v>
      </c>
      <c r="H104" s="36">
        <v>95.350000000000009</v>
      </c>
      <c r="I104" s="36">
        <v>96.550000000000026</v>
      </c>
      <c r="J104" s="36">
        <v>97.450000000000017</v>
      </c>
      <c r="K104" s="31">
        <v>95.65</v>
      </c>
      <c r="L104" s="31">
        <v>93.55</v>
      </c>
      <c r="M104" s="31">
        <v>203.3603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461.85</v>
      </c>
      <c r="D105" s="36">
        <v>461.55</v>
      </c>
      <c r="E105" s="36">
        <v>455.35</v>
      </c>
      <c r="F105" s="36">
        <v>448.85</v>
      </c>
      <c r="G105" s="36">
        <v>442.65000000000003</v>
      </c>
      <c r="H105" s="36">
        <v>468.05</v>
      </c>
      <c r="I105" s="36">
        <v>474.24999999999994</v>
      </c>
      <c r="J105" s="36">
        <v>480.75</v>
      </c>
      <c r="K105" s="31">
        <v>467.75</v>
      </c>
      <c r="L105" s="31">
        <v>455.05</v>
      </c>
      <c r="M105" s="31">
        <v>22.71827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413</v>
      </c>
      <c r="D106" s="36">
        <v>411.81666666666666</v>
      </c>
      <c r="E106" s="36">
        <v>407.18333333333334</v>
      </c>
      <c r="F106" s="36">
        <v>401.36666666666667</v>
      </c>
      <c r="G106" s="36">
        <v>396.73333333333335</v>
      </c>
      <c r="H106" s="36">
        <v>417.63333333333333</v>
      </c>
      <c r="I106" s="36">
        <v>422.26666666666665</v>
      </c>
      <c r="J106" s="36">
        <v>428.08333333333331</v>
      </c>
      <c r="K106" s="31">
        <v>416.45</v>
      </c>
      <c r="L106" s="31">
        <v>406</v>
      </c>
      <c r="M106" s="31">
        <v>33.337130000000002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441.3</v>
      </c>
      <c r="D107" s="36">
        <v>435.85000000000008</v>
      </c>
      <c r="E107" s="36">
        <v>426.60000000000014</v>
      </c>
      <c r="F107" s="36">
        <v>411.90000000000003</v>
      </c>
      <c r="G107" s="36">
        <v>402.65000000000009</v>
      </c>
      <c r="H107" s="36">
        <v>450.55000000000018</v>
      </c>
      <c r="I107" s="36">
        <v>459.80000000000007</v>
      </c>
      <c r="J107" s="36">
        <v>474.50000000000023</v>
      </c>
      <c r="K107" s="31">
        <v>445.1</v>
      </c>
      <c r="L107" s="31">
        <v>421.15</v>
      </c>
      <c r="M107" s="31">
        <v>29.101489999999998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2419.75</v>
      </c>
      <c r="D108" s="36">
        <v>2405.1666666666665</v>
      </c>
      <c r="E108" s="36">
        <v>2381.6333333333332</v>
      </c>
      <c r="F108" s="36">
        <v>2343.5166666666669</v>
      </c>
      <c r="G108" s="36">
        <v>2319.9833333333336</v>
      </c>
      <c r="H108" s="36">
        <v>2443.2833333333328</v>
      </c>
      <c r="I108" s="36">
        <v>2466.8166666666666</v>
      </c>
      <c r="J108" s="36">
        <v>2504.9333333333325</v>
      </c>
      <c r="K108" s="31">
        <v>2428.6999999999998</v>
      </c>
      <c r="L108" s="31">
        <v>2367.0500000000002</v>
      </c>
      <c r="M108" s="31">
        <v>6.3384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1435.4</v>
      </c>
      <c r="D109" s="36">
        <v>1431.2666666666667</v>
      </c>
      <c r="E109" s="36">
        <v>1424.1333333333332</v>
      </c>
      <c r="F109" s="36">
        <v>1412.8666666666666</v>
      </c>
      <c r="G109" s="36">
        <v>1405.7333333333331</v>
      </c>
      <c r="H109" s="36">
        <v>1442.5333333333333</v>
      </c>
      <c r="I109" s="36">
        <v>1449.666666666667</v>
      </c>
      <c r="J109" s="36">
        <v>1460.9333333333334</v>
      </c>
      <c r="K109" s="31">
        <v>1438.4</v>
      </c>
      <c r="L109" s="31">
        <v>1420</v>
      </c>
      <c r="M109" s="31">
        <v>14.424989999999999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190.75</v>
      </c>
      <c r="D110" s="36">
        <v>190.98333333333335</v>
      </c>
      <c r="E110" s="36">
        <v>188.76666666666671</v>
      </c>
      <c r="F110" s="36">
        <v>186.78333333333336</v>
      </c>
      <c r="G110" s="36">
        <v>184.56666666666672</v>
      </c>
      <c r="H110" s="36">
        <v>192.9666666666667</v>
      </c>
      <c r="I110" s="36">
        <v>195.18333333333334</v>
      </c>
      <c r="J110" s="36">
        <v>197.16666666666669</v>
      </c>
      <c r="K110" s="31">
        <v>193.2</v>
      </c>
      <c r="L110" s="31">
        <v>189</v>
      </c>
      <c r="M110" s="31">
        <v>59.782589999999999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1434</v>
      </c>
      <c r="D111" s="36">
        <v>1430.4333333333334</v>
      </c>
      <c r="E111" s="36">
        <v>1423.8666666666668</v>
      </c>
      <c r="F111" s="36">
        <v>1413.7333333333333</v>
      </c>
      <c r="G111" s="36">
        <v>1407.1666666666667</v>
      </c>
      <c r="H111" s="36">
        <v>1440.5666666666668</v>
      </c>
      <c r="I111" s="36">
        <v>1447.1333333333334</v>
      </c>
      <c r="J111" s="36">
        <v>1457.2666666666669</v>
      </c>
      <c r="K111" s="31">
        <v>1437</v>
      </c>
      <c r="L111" s="31">
        <v>1420.3</v>
      </c>
      <c r="M111" s="31">
        <v>41.818669999999997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</v>
      </c>
      <c r="D112" s="36">
        <v>90.399999999999991</v>
      </c>
      <c r="E112" s="36">
        <v>89.399999999999977</v>
      </c>
      <c r="F112" s="36">
        <v>88.799999999999983</v>
      </c>
      <c r="G112" s="36">
        <v>87.799999999999969</v>
      </c>
      <c r="H112" s="36">
        <v>90.999999999999986</v>
      </c>
      <c r="I112" s="36">
        <v>92.000000000000014</v>
      </c>
      <c r="J112" s="36">
        <v>92.6</v>
      </c>
      <c r="K112" s="31">
        <v>91.4</v>
      </c>
      <c r="L112" s="31">
        <v>89.8</v>
      </c>
      <c r="M112" s="31">
        <v>124.91467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935.45</v>
      </c>
      <c r="D113" s="36">
        <v>936</v>
      </c>
      <c r="E113" s="36">
        <v>925.55</v>
      </c>
      <c r="F113" s="36">
        <v>915.65</v>
      </c>
      <c r="G113" s="36">
        <v>905.19999999999993</v>
      </c>
      <c r="H113" s="36">
        <v>945.9</v>
      </c>
      <c r="I113" s="36">
        <v>956.35</v>
      </c>
      <c r="J113" s="36">
        <v>966.25</v>
      </c>
      <c r="K113" s="31">
        <v>946.45</v>
      </c>
      <c r="L113" s="31">
        <v>926.1</v>
      </c>
      <c r="M113" s="31">
        <v>4.38049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703.55</v>
      </c>
      <c r="D114" s="36">
        <v>695.91666666666663</v>
      </c>
      <c r="E114" s="36">
        <v>684.43333333333328</v>
      </c>
      <c r="F114" s="36">
        <v>665.31666666666661</v>
      </c>
      <c r="G114" s="36">
        <v>653.83333333333326</v>
      </c>
      <c r="H114" s="36">
        <v>715.0333333333333</v>
      </c>
      <c r="I114" s="36">
        <v>726.51666666666665</v>
      </c>
      <c r="J114" s="36">
        <v>745.63333333333333</v>
      </c>
      <c r="K114" s="31">
        <v>707.4</v>
      </c>
      <c r="L114" s="31">
        <v>676.8</v>
      </c>
      <c r="M114" s="31">
        <v>36.354239999999997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76.599999999999994</v>
      </c>
      <c r="D115" s="36">
        <v>76.899999999999991</v>
      </c>
      <c r="E115" s="36">
        <v>75.999999999999986</v>
      </c>
      <c r="F115" s="36">
        <v>75.399999999999991</v>
      </c>
      <c r="G115" s="36">
        <v>74.499999999999986</v>
      </c>
      <c r="H115" s="36">
        <v>77.499999999999986</v>
      </c>
      <c r="I115" s="36">
        <v>78.399999999999991</v>
      </c>
      <c r="J115" s="36">
        <v>78.999999999999986</v>
      </c>
      <c r="K115" s="31">
        <v>77.8</v>
      </c>
      <c r="L115" s="31">
        <v>76.3</v>
      </c>
      <c r="M115" s="31">
        <v>326.81918000000002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439.75</v>
      </c>
      <c r="D116" s="36">
        <v>440.63333333333338</v>
      </c>
      <c r="E116" s="36">
        <v>438.36666666666679</v>
      </c>
      <c r="F116" s="36">
        <v>436.98333333333341</v>
      </c>
      <c r="G116" s="36">
        <v>434.71666666666681</v>
      </c>
      <c r="H116" s="36">
        <v>442.01666666666677</v>
      </c>
      <c r="I116" s="36">
        <v>444.2833333333333</v>
      </c>
      <c r="J116" s="36">
        <v>445.66666666666674</v>
      </c>
      <c r="K116" s="31">
        <v>442.9</v>
      </c>
      <c r="L116" s="31">
        <v>439.25</v>
      </c>
      <c r="M116" s="31">
        <v>74.818830000000005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699.55</v>
      </c>
      <c r="D117" s="36">
        <v>697.08333333333337</v>
      </c>
      <c r="E117" s="36">
        <v>692.4666666666667</v>
      </c>
      <c r="F117" s="36">
        <v>685.38333333333333</v>
      </c>
      <c r="G117" s="36">
        <v>680.76666666666665</v>
      </c>
      <c r="H117" s="36">
        <v>704.16666666666674</v>
      </c>
      <c r="I117" s="36">
        <v>708.7833333333333</v>
      </c>
      <c r="J117" s="36">
        <v>715.86666666666679</v>
      </c>
      <c r="K117" s="31">
        <v>701.7</v>
      </c>
      <c r="L117" s="31">
        <v>690</v>
      </c>
      <c r="M117" s="31">
        <v>13.78867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442.6</v>
      </c>
      <c r="D118" s="36">
        <v>439.5333333333333</v>
      </c>
      <c r="E118" s="36">
        <v>430.06666666666661</v>
      </c>
      <c r="F118" s="36">
        <v>417.5333333333333</v>
      </c>
      <c r="G118" s="36">
        <v>408.06666666666661</v>
      </c>
      <c r="H118" s="36">
        <v>452.06666666666661</v>
      </c>
      <c r="I118" s="36">
        <v>461.5333333333333</v>
      </c>
      <c r="J118" s="36">
        <v>474.06666666666661</v>
      </c>
      <c r="K118" s="31">
        <v>449</v>
      </c>
      <c r="L118" s="31">
        <v>427</v>
      </c>
      <c r="M118" s="31">
        <v>59.174059999999997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770.25</v>
      </c>
      <c r="D119" s="36">
        <v>771.6</v>
      </c>
      <c r="E119" s="36">
        <v>766.65000000000009</v>
      </c>
      <c r="F119" s="36">
        <v>763.05000000000007</v>
      </c>
      <c r="G119" s="36">
        <v>758.10000000000014</v>
      </c>
      <c r="H119" s="36">
        <v>775.2</v>
      </c>
      <c r="I119" s="36">
        <v>780.15000000000009</v>
      </c>
      <c r="J119" s="36">
        <v>783.75</v>
      </c>
      <c r="K119" s="31">
        <v>776.55</v>
      </c>
      <c r="L119" s="31">
        <v>768</v>
      </c>
      <c r="M119" s="31">
        <v>10.997730000000001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540.29999999999995</v>
      </c>
      <c r="D120" s="36">
        <v>537</v>
      </c>
      <c r="E120" s="36">
        <v>532.79999999999995</v>
      </c>
      <c r="F120" s="36">
        <v>525.29999999999995</v>
      </c>
      <c r="G120" s="36">
        <v>521.09999999999991</v>
      </c>
      <c r="H120" s="36">
        <v>544.5</v>
      </c>
      <c r="I120" s="36">
        <v>548.70000000000005</v>
      </c>
      <c r="J120" s="36">
        <v>556.20000000000005</v>
      </c>
      <c r="K120" s="31">
        <v>541.20000000000005</v>
      </c>
      <c r="L120" s="31">
        <v>529.5</v>
      </c>
      <c r="M120" s="31">
        <v>21.34535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1727.05</v>
      </c>
      <c r="D121" s="36">
        <v>1725.8333333333333</v>
      </c>
      <c r="E121" s="36">
        <v>1716.6666666666665</v>
      </c>
      <c r="F121" s="36">
        <v>1706.2833333333333</v>
      </c>
      <c r="G121" s="36">
        <v>1697.1166666666666</v>
      </c>
      <c r="H121" s="36">
        <v>1736.2166666666665</v>
      </c>
      <c r="I121" s="36">
        <v>1745.383333333333</v>
      </c>
      <c r="J121" s="36">
        <v>1755.7666666666664</v>
      </c>
      <c r="K121" s="31">
        <v>1735</v>
      </c>
      <c r="L121" s="31">
        <v>1715.45</v>
      </c>
      <c r="M121" s="31">
        <v>55.348689999999998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135</v>
      </c>
      <c r="D122" s="36">
        <v>134.31666666666669</v>
      </c>
      <c r="E122" s="36">
        <v>132.83333333333337</v>
      </c>
      <c r="F122" s="36">
        <v>130.66666666666669</v>
      </c>
      <c r="G122" s="36">
        <v>129.18333333333337</v>
      </c>
      <c r="H122" s="36">
        <v>136.48333333333338</v>
      </c>
      <c r="I122" s="36">
        <v>137.96666666666667</v>
      </c>
      <c r="J122" s="36">
        <v>140.13333333333338</v>
      </c>
      <c r="K122" s="31">
        <v>135.80000000000001</v>
      </c>
      <c r="L122" s="31">
        <v>132.15</v>
      </c>
      <c r="M122" s="31">
        <v>132.03779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2517.4</v>
      </c>
      <c r="D123" s="36">
        <v>2515.7666666666669</v>
      </c>
      <c r="E123" s="36">
        <v>2481.7333333333336</v>
      </c>
      <c r="F123" s="36">
        <v>2446.0666666666666</v>
      </c>
      <c r="G123" s="36">
        <v>2412.0333333333333</v>
      </c>
      <c r="H123" s="36">
        <v>2551.4333333333338</v>
      </c>
      <c r="I123" s="36">
        <v>2585.4666666666676</v>
      </c>
      <c r="J123" s="36">
        <v>2621.1333333333341</v>
      </c>
      <c r="K123" s="31">
        <v>2549.8000000000002</v>
      </c>
      <c r="L123" s="31">
        <v>2480.1</v>
      </c>
      <c r="M123" s="31">
        <v>4.0959000000000003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397.45</v>
      </c>
      <c r="D124" s="36">
        <v>397.13333333333338</v>
      </c>
      <c r="E124" s="36">
        <v>394.56666666666678</v>
      </c>
      <c r="F124" s="36">
        <v>391.68333333333339</v>
      </c>
      <c r="G124" s="36">
        <v>389.11666666666679</v>
      </c>
      <c r="H124" s="36">
        <v>400.01666666666677</v>
      </c>
      <c r="I124" s="36">
        <v>402.58333333333337</v>
      </c>
      <c r="J124" s="36">
        <v>405.46666666666675</v>
      </c>
      <c r="K124" s="31">
        <v>399.7</v>
      </c>
      <c r="L124" s="31">
        <v>394.25</v>
      </c>
      <c r="M124" s="31">
        <v>11.541729999999999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477.3</v>
      </c>
      <c r="D125" s="36">
        <v>472.41666666666669</v>
      </c>
      <c r="E125" s="36">
        <v>463.83333333333337</v>
      </c>
      <c r="F125" s="36">
        <v>450.36666666666667</v>
      </c>
      <c r="G125" s="36">
        <v>441.78333333333336</v>
      </c>
      <c r="H125" s="36">
        <v>485.88333333333338</v>
      </c>
      <c r="I125" s="36">
        <v>494.46666666666675</v>
      </c>
      <c r="J125" s="36">
        <v>507.93333333333339</v>
      </c>
      <c r="K125" s="31">
        <v>481</v>
      </c>
      <c r="L125" s="31">
        <v>458.95</v>
      </c>
      <c r="M125" s="31">
        <v>55.175530000000002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645.35</v>
      </c>
      <c r="D126" s="36">
        <v>646.4666666666667</v>
      </c>
      <c r="E126" s="36">
        <v>643.38333333333344</v>
      </c>
      <c r="F126" s="36">
        <v>641.41666666666674</v>
      </c>
      <c r="G126" s="36">
        <v>638.33333333333348</v>
      </c>
      <c r="H126" s="36">
        <v>648.43333333333339</v>
      </c>
      <c r="I126" s="36">
        <v>651.51666666666665</v>
      </c>
      <c r="J126" s="36">
        <v>653.48333333333335</v>
      </c>
      <c r="K126" s="31">
        <v>649.54999999999995</v>
      </c>
      <c r="L126" s="31">
        <v>644.5</v>
      </c>
      <c r="M126" s="31">
        <v>4.7021899999999999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3073.25</v>
      </c>
      <c r="D127" s="36">
        <v>3048.6</v>
      </c>
      <c r="E127" s="36">
        <v>3019.75</v>
      </c>
      <c r="F127" s="36">
        <v>2966.25</v>
      </c>
      <c r="G127" s="36">
        <v>2937.4</v>
      </c>
      <c r="H127" s="36">
        <v>3102.1</v>
      </c>
      <c r="I127" s="36">
        <v>3130.9499999999994</v>
      </c>
      <c r="J127" s="36">
        <v>3184.45</v>
      </c>
      <c r="K127" s="31">
        <v>3077.45</v>
      </c>
      <c r="L127" s="31">
        <v>2995.1</v>
      </c>
      <c r="M127" s="31">
        <v>32.544919999999998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5212.75</v>
      </c>
      <c r="D128" s="36">
        <v>5200.0666666666666</v>
      </c>
      <c r="E128" s="36">
        <v>5150.2833333333328</v>
      </c>
      <c r="F128" s="36">
        <v>5087.8166666666666</v>
      </c>
      <c r="G128" s="36">
        <v>5038.0333333333328</v>
      </c>
      <c r="H128" s="36">
        <v>5262.5333333333328</v>
      </c>
      <c r="I128" s="36">
        <v>5312.3166666666675</v>
      </c>
      <c r="J128" s="36">
        <v>5374.7833333333328</v>
      </c>
      <c r="K128" s="31">
        <v>5249.85</v>
      </c>
      <c r="L128" s="31">
        <v>5137.6000000000004</v>
      </c>
      <c r="M128" s="31">
        <v>2.5593900000000001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4568.25</v>
      </c>
      <c r="D129" s="36">
        <v>4577.8666666666668</v>
      </c>
      <c r="E129" s="36">
        <v>4517.7333333333336</v>
      </c>
      <c r="F129" s="36">
        <v>4467.2166666666672</v>
      </c>
      <c r="G129" s="36">
        <v>4407.0833333333339</v>
      </c>
      <c r="H129" s="36">
        <v>4628.3833333333332</v>
      </c>
      <c r="I129" s="36">
        <v>4688.5166666666664</v>
      </c>
      <c r="J129" s="36">
        <v>4739.0333333333328</v>
      </c>
      <c r="K129" s="31">
        <v>4638</v>
      </c>
      <c r="L129" s="31">
        <v>4527.3500000000004</v>
      </c>
      <c r="M129" s="31">
        <v>1.13751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1174.2</v>
      </c>
      <c r="D130" s="36">
        <v>1170.6000000000001</v>
      </c>
      <c r="E130" s="36">
        <v>1159.7500000000002</v>
      </c>
      <c r="F130" s="36">
        <v>1145.3000000000002</v>
      </c>
      <c r="G130" s="36">
        <v>1134.4500000000003</v>
      </c>
      <c r="H130" s="36">
        <v>1185.0500000000002</v>
      </c>
      <c r="I130" s="36">
        <v>1195.9000000000001</v>
      </c>
      <c r="J130" s="36">
        <v>1210.3500000000001</v>
      </c>
      <c r="K130" s="31">
        <v>1181.45</v>
      </c>
      <c r="L130" s="31">
        <v>1156.1500000000001</v>
      </c>
      <c r="M130" s="31">
        <v>10.430960000000001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1537.4</v>
      </c>
      <c r="D131" s="36">
        <v>1556.1499999999999</v>
      </c>
      <c r="E131" s="36">
        <v>1514.2999999999997</v>
      </c>
      <c r="F131" s="36">
        <v>1491.1999999999998</v>
      </c>
      <c r="G131" s="36">
        <v>1449.3499999999997</v>
      </c>
      <c r="H131" s="36">
        <v>1579.2499999999998</v>
      </c>
      <c r="I131" s="36">
        <v>1621.0999999999997</v>
      </c>
      <c r="J131" s="36">
        <v>1644.1999999999998</v>
      </c>
      <c r="K131" s="31">
        <v>1598</v>
      </c>
      <c r="L131" s="31">
        <v>1533.05</v>
      </c>
      <c r="M131" s="31">
        <v>34.367759999999997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301</v>
      </c>
      <c r="D132" s="36">
        <v>300.0333333333333</v>
      </c>
      <c r="E132" s="36">
        <v>297.91666666666663</v>
      </c>
      <c r="F132" s="36">
        <v>294.83333333333331</v>
      </c>
      <c r="G132" s="36">
        <v>292.71666666666664</v>
      </c>
      <c r="H132" s="36">
        <v>303.11666666666662</v>
      </c>
      <c r="I132" s="36">
        <v>305.23333333333329</v>
      </c>
      <c r="J132" s="36">
        <v>308.31666666666661</v>
      </c>
      <c r="K132" s="31">
        <v>302.14999999999998</v>
      </c>
      <c r="L132" s="31">
        <v>296.95</v>
      </c>
      <c r="M132" s="31">
        <v>27.657340000000001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1798.4</v>
      </c>
      <c r="D133" s="36">
        <v>1790.7333333333336</v>
      </c>
      <c r="E133" s="36">
        <v>1774.5166666666671</v>
      </c>
      <c r="F133" s="36">
        <v>1750.6333333333334</v>
      </c>
      <c r="G133" s="36">
        <v>1734.416666666667</v>
      </c>
      <c r="H133" s="36">
        <v>1814.6166666666672</v>
      </c>
      <c r="I133" s="36">
        <v>1830.8333333333335</v>
      </c>
      <c r="J133" s="36">
        <v>1854.7166666666674</v>
      </c>
      <c r="K133" s="31">
        <v>1806.95</v>
      </c>
      <c r="L133" s="31">
        <v>1766.85</v>
      </c>
      <c r="M133" s="31">
        <v>1.2269699999999999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575.70000000000005</v>
      </c>
      <c r="D134" s="36">
        <v>579.19999999999993</v>
      </c>
      <c r="E134" s="36">
        <v>563.39999999999986</v>
      </c>
      <c r="F134" s="36">
        <v>551.09999999999991</v>
      </c>
      <c r="G134" s="36">
        <v>535.29999999999984</v>
      </c>
      <c r="H134" s="36">
        <v>591.49999999999989</v>
      </c>
      <c r="I134" s="36">
        <v>607.29999999999984</v>
      </c>
      <c r="J134" s="36">
        <v>619.59999999999991</v>
      </c>
      <c r="K134" s="31">
        <v>595</v>
      </c>
      <c r="L134" s="31">
        <v>566.9</v>
      </c>
      <c r="M134" s="31">
        <v>59.539870000000001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10346.9</v>
      </c>
      <c r="D135" s="36">
        <v>10453.333333333332</v>
      </c>
      <c r="E135" s="36">
        <v>10196.866666666665</v>
      </c>
      <c r="F135" s="36">
        <v>10046.833333333332</v>
      </c>
      <c r="G135" s="36">
        <v>9790.366666666665</v>
      </c>
      <c r="H135" s="36">
        <v>10603.366666666665</v>
      </c>
      <c r="I135" s="36">
        <v>10859.833333333332</v>
      </c>
      <c r="J135" s="36">
        <v>11009.866666666665</v>
      </c>
      <c r="K135" s="31">
        <v>10709.8</v>
      </c>
      <c r="L135" s="31">
        <v>10303.299999999999</v>
      </c>
      <c r="M135" s="31">
        <v>6.2300599999999999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592.20000000000005</v>
      </c>
      <c r="D136" s="36">
        <v>585.38333333333333</v>
      </c>
      <c r="E136" s="36">
        <v>569.76666666666665</v>
      </c>
      <c r="F136" s="36">
        <v>547.33333333333337</v>
      </c>
      <c r="G136" s="36">
        <v>531.7166666666667</v>
      </c>
      <c r="H136" s="36">
        <v>607.81666666666661</v>
      </c>
      <c r="I136" s="36">
        <v>623.43333333333317</v>
      </c>
      <c r="J136" s="36">
        <v>645.86666666666656</v>
      </c>
      <c r="K136" s="31">
        <v>601</v>
      </c>
      <c r="L136" s="31">
        <v>562.95000000000005</v>
      </c>
      <c r="M136" s="31">
        <v>30.15887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998.75</v>
      </c>
      <c r="D137" s="36">
        <v>1001.2166666666667</v>
      </c>
      <c r="E137" s="36">
        <v>994.43333333333339</v>
      </c>
      <c r="F137" s="36">
        <v>990.11666666666667</v>
      </c>
      <c r="G137" s="36">
        <v>983.33333333333337</v>
      </c>
      <c r="H137" s="36">
        <v>1005.5333333333334</v>
      </c>
      <c r="I137" s="36">
        <v>1012.3166666666667</v>
      </c>
      <c r="J137" s="36">
        <v>1016.6333333333334</v>
      </c>
      <c r="K137" s="31">
        <v>1008</v>
      </c>
      <c r="L137" s="31">
        <v>996.9</v>
      </c>
      <c r="M137" s="31">
        <v>3.3056000000000001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894.5</v>
      </c>
      <c r="D138" s="36">
        <v>899.91666666666663</v>
      </c>
      <c r="E138" s="36">
        <v>885.58333333333326</v>
      </c>
      <c r="F138" s="36">
        <v>876.66666666666663</v>
      </c>
      <c r="G138" s="36">
        <v>862.33333333333326</v>
      </c>
      <c r="H138" s="36">
        <v>908.83333333333326</v>
      </c>
      <c r="I138" s="36">
        <v>923.16666666666652</v>
      </c>
      <c r="J138" s="36">
        <v>932.08333333333326</v>
      </c>
      <c r="K138" s="31">
        <v>914.25</v>
      </c>
      <c r="L138" s="31">
        <v>891</v>
      </c>
      <c r="M138" s="31">
        <v>7.7159199999999997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95.75</v>
      </c>
      <c r="D139" s="36">
        <v>95.649999999999991</v>
      </c>
      <c r="E139" s="36">
        <v>94.799999999999983</v>
      </c>
      <c r="F139" s="36">
        <v>93.85</v>
      </c>
      <c r="G139" s="36">
        <v>92.999999999999986</v>
      </c>
      <c r="H139" s="36">
        <v>96.59999999999998</v>
      </c>
      <c r="I139" s="36">
        <v>97.449999999999974</v>
      </c>
      <c r="J139" s="36">
        <v>98.399999999999977</v>
      </c>
      <c r="K139" s="31">
        <v>96.5</v>
      </c>
      <c r="L139" s="31">
        <v>94.7</v>
      </c>
      <c r="M139" s="31">
        <v>67.78904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2379.75</v>
      </c>
      <c r="D140" s="36">
        <v>2363.5833333333335</v>
      </c>
      <c r="E140" s="36">
        <v>2342.166666666667</v>
      </c>
      <c r="F140" s="36">
        <v>2304.5833333333335</v>
      </c>
      <c r="G140" s="36">
        <v>2283.166666666667</v>
      </c>
      <c r="H140" s="36">
        <v>2401.166666666667</v>
      </c>
      <c r="I140" s="36">
        <v>2422.5833333333339</v>
      </c>
      <c r="J140" s="36">
        <v>2460.166666666667</v>
      </c>
      <c r="K140" s="31">
        <v>2385</v>
      </c>
      <c r="L140" s="31">
        <v>2326</v>
      </c>
      <c r="M140" s="31">
        <v>2.7579500000000001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108294.45</v>
      </c>
      <c r="D141" s="36">
        <v>107815.36666666665</v>
      </c>
      <c r="E141" s="36">
        <v>107030.1333333333</v>
      </c>
      <c r="F141" s="36">
        <v>105765.81666666665</v>
      </c>
      <c r="G141" s="36">
        <v>104980.5833333333</v>
      </c>
      <c r="H141" s="36">
        <v>109079.68333333331</v>
      </c>
      <c r="I141" s="36">
        <v>109864.91666666667</v>
      </c>
      <c r="J141" s="36">
        <v>111129.23333333331</v>
      </c>
      <c r="K141" s="31">
        <v>108600.6</v>
      </c>
      <c r="L141" s="31">
        <v>106551.05</v>
      </c>
      <c r="M141" s="31">
        <v>5.5230000000000001E-2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63.95</v>
      </c>
      <c r="D142" s="36">
        <v>63.866666666666667</v>
      </c>
      <c r="E142" s="36">
        <v>62.983333333333334</v>
      </c>
      <c r="F142" s="36">
        <v>62.016666666666666</v>
      </c>
      <c r="G142" s="36">
        <v>61.133333333333333</v>
      </c>
      <c r="H142" s="36">
        <v>64.833333333333343</v>
      </c>
      <c r="I142" s="36">
        <v>65.716666666666669</v>
      </c>
      <c r="J142" s="36">
        <v>66.683333333333337</v>
      </c>
      <c r="K142" s="31">
        <v>64.75</v>
      </c>
      <c r="L142" s="31">
        <v>62.9</v>
      </c>
      <c r="M142" s="31">
        <v>43.103250000000003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1235.1500000000001</v>
      </c>
      <c r="D143" s="36">
        <v>1240.7166666666669</v>
      </c>
      <c r="E143" s="36">
        <v>1226.4833333333338</v>
      </c>
      <c r="F143" s="36">
        <v>1217.8166666666668</v>
      </c>
      <c r="G143" s="36">
        <v>1203.5833333333337</v>
      </c>
      <c r="H143" s="36">
        <v>1249.3833333333339</v>
      </c>
      <c r="I143" s="36">
        <v>1263.616666666667</v>
      </c>
      <c r="J143" s="36">
        <v>1272.283333333334</v>
      </c>
      <c r="K143" s="31">
        <v>1254.95</v>
      </c>
      <c r="L143" s="31">
        <v>1232.05</v>
      </c>
      <c r="M143" s="31">
        <v>3.1875200000000001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4114.5</v>
      </c>
      <c r="D144" s="36">
        <v>4121.4666666666662</v>
      </c>
      <c r="E144" s="36">
        <v>4093.0333333333328</v>
      </c>
      <c r="F144" s="36">
        <v>4071.5666666666666</v>
      </c>
      <c r="G144" s="36">
        <v>4043.1333333333332</v>
      </c>
      <c r="H144" s="36">
        <v>4142.9333333333325</v>
      </c>
      <c r="I144" s="36">
        <v>4171.366666666665</v>
      </c>
      <c r="J144" s="36">
        <v>4192.8333333333321</v>
      </c>
      <c r="K144" s="31">
        <v>4149.8999999999996</v>
      </c>
      <c r="L144" s="31">
        <v>4100</v>
      </c>
      <c r="M144" s="31">
        <v>3.8005800000000001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3820.35</v>
      </c>
      <c r="D145" s="36">
        <v>3821.7833333333333</v>
      </c>
      <c r="E145" s="36">
        <v>3780.5666666666666</v>
      </c>
      <c r="F145" s="36">
        <v>3740.7833333333333</v>
      </c>
      <c r="G145" s="36">
        <v>3699.5666666666666</v>
      </c>
      <c r="H145" s="36">
        <v>3861.5666666666666</v>
      </c>
      <c r="I145" s="36">
        <v>3902.7833333333328</v>
      </c>
      <c r="J145" s="36">
        <v>3942.5666666666666</v>
      </c>
      <c r="K145" s="31">
        <v>3863</v>
      </c>
      <c r="L145" s="31">
        <v>3782</v>
      </c>
      <c r="M145" s="31">
        <v>8.2892299999999999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22315.25</v>
      </c>
      <c r="D146" s="36">
        <v>22388.366666666669</v>
      </c>
      <c r="E146" s="36">
        <v>22182.033333333336</v>
      </c>
      <c r="F146" s="36">
        <v>22048.816666666669</v>
      </c>
      <c r="G146" s="36">
        <v>21842.483333333337</v>
      </c>
      <c r="H146" s="36">
        <v>22521.583333333336</v>
      </c>
      <c r="I146" s="36">
        <v>22727.916666666664</v>
      </c>
      <c r="J146" s="36">
        <v>22861.133333333335</v>
      </c>
      <c r="K146" s="31">
        <v>22594.7</v>
      </c>
      <c r="L146" s="31">
        <v>22255.15</v>
      </c>
      <c r="M146" s="31">
        <v>0.50012999999999996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53.15</v>
      </c>
      <c r="D147" s="36">
        <v>53.29999999999999</v>
      </c>
      <c r="E147" s="36">
        <v>52.649999999999977</v>
      </c>
      <c r="F147" s="36">
        <v>52.149999999999984</v>
      </c>
      <c r="G147" s="36">
        <v>51.499999999999972</v>
      </c>
      <c r="H147" s="36">
        <v>53.799999999999983</v>
      </c>
      <c r="I147" s="36">
        <v>54.45</v>
      </c>
      <c r="J147" s="36">
        <v>54.949999999999989</v>
      </c>
      <c r="K147" s="31">
        <v>53.95</v>
      </c>
      <c r="L147" s="31">
        <v>52.8</v>
      </c>
      <c r="M147" s="31">
        <v>211.45617999999999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148.05000000000001</v>
      </c>
      <c r="D148" s="36">
        <v>148.41666666666666</v>
      </c>
      <c r="E148" s="36">
        <v>146.88333333333333</v>
      </c>
      <c r="F148" s="36">
        <v>145.71666666666667</v>
      </c>
      <c r="G148" s="36">
        <v>144.18333333333334</v>
      </c>
      <c r="H148" s="36">
        <v>149.58333333333331</v>
      </c>
      <c r="I148" s="36">
        <v>151.11666666666667</v>
      </c>
      <c r="J148" s="36">
        <v>152.2833333333333</v>
      </c>
      <c r="K148" s="31">
        <v>149.94999999999999</v>
      </c>
      <c r="L148" s="31">
        <v>147.25</v>
      </c>
      <c r="M148" s="31">
        <v>128.61454000000001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241.2</v>
      </c>
      <c r="D149" s="36">
        <v>242.81666666666669</v>
      </c>
      <c r="E149" s="36">
        <v>238.93333333333339</v>
      </c>
      <c r="F149" s="36">
        <v>236.66666666666671</v>
      </c>
      <c r="G149" s="36">
        <v>232.78333333333342</v>
      </c>
      <c r="H149" s="36">
        <v>245.08333333333337</v>
      </c>
      <c r="I149" s="36">
        <v>248.96666666666664</v>
      </c>
      <c r="J149" s="36">
        <v>251.23333333333335</v>
      </c>
      <c r="K149" s="31">
        <v>246.7</v>
      </c>
      <c r="L149" s="31">
        <v>240.55</v>
      </c>
      <c r="M149" s="31">
        <v>148.85043999999999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151.25</v>
      </c>
      <c r="D150" s="36">
        <v>151.15</v>
      </c>
      <c r="E150" s="36">
        <v>149.60000000000002</v>
      </c>
      <c r="F150" s="36">
        <v>147.95000000000002</v>
      </c>
      <c r="G150" s="36">
        <v>146.40000000000003</v>
      </c>
      <c r="H150" s="36">
        <v>152.80000000000001</v>
      </c>
      <c r="I150" s="36">
        <v>154.35000000000002</v>
      </c>
      <c r="J150" s="36">
        <v>156</v>
      </c>
      <c r="K150" s="31">
        <v>152.69999999999999</v>
      </c>
      <c r="L150" s="31">
        <v>149.5</v>
      </c>
      <c r="M150" s="31">
        <v>38.08869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1151.4000000000001</v>
      </c>
      <c r="D151" s="36">
        <v>1151.2333333333333</v>
      </c>
      <c r="E151" s="36">
        <v>1141.3666666666668</v>
      </c>
      <c r="F151" s="36">
        <v>1131.3333333333335</v>
      </c>
      <c r="G151" s="36">
        <v>1121.4666666666669</v>
      </c>
      <c r="H151" s="36">
        <v>1161.2666666666667</v>
      </c>
      <c r="I151" s="36">
        <v>1171.133333333333</v>
      </c>
      <c r="J151" s="36">
        <v>1181.1666666666665</v>
      </c>
      <c r="K151" s="31">
        <v>1161.0999999999999</v>
      </c>
      <c r="L151" s="31">
        <v>1141.2</v>
      </c>
      <c r="M151" s="31">
        <v>3.5647799999999998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4087.15</v>
      </c>
      <c r="D152" s="36">
        <v>4103.3</v>
      </c>
      <c r="E152" s="36">
        <v>4048.6000000000004</v>
      </c>
      <c r="F152" s="36">
        <v>4010.05</v>
      </c>
      <c r="G152" s="36">
        <v>3955.3500000000004</v>
      </c>
      <c r="H152" s="36">
        <v>4141.8500000000004</v>
      </c>
      <c r="I152" s="36">
        <v>4196.5499999999993</v>
      </c>
      <c r="J152" s="36">
        <v>4235.1000000000004</v>
      </c>
      <c r="K152" s="31">
        <v>4158</v>
      </c>
      <c r="L152" s="31">
        <v>4064.75</v>
      </c>
      <c r="M152" s="31">
        <v>1.51067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294.05</v>
      </c>
      <c r="D153" s="36">
        <v>292.81666666666666</v>
      </c>
      <c r="E153" s="36">
        <v>290.63333333333333</v>
      </c>
      <c r="F153" s="36">
        <v>287.21666666666664</v>
      </c>
      <c r="G153" s="36">
        <v>285.0333333333333</v>
      </c>
      <c r="H153" s="36">
        <v>296.23333333333335</v>
      </c>
      <c r="I153" s="36">
        <v>298.41666666666663</v>
      </c>
      <c r="J153" s="36">
        <v>301.83333333333337</v>
      </c>
      <c r="K153" s="31">
        <v>295</v>
      </c>
      <c r="L153" s="31">
        <v>289.39999999999998</v>
      </c>
      <c r="M153" s="31">
        <v>19.695900000000002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184.6</v>
      </c>
      <c r="D154" s="36">
        <v>185.85</v>
      </c>
      <c r="E154" s="36">
        <v>182.39999999999998</v>
      </c>
      <c r="F154" s="36">
        <v>180.2</v>
      </c>
      <c r="G154" s="36">
        <v>176.74999999999997</v>
      </c>
      <c r="H154" s="36">
        <v>188.04999999999998</v>
      </c>
      <c r="I154" s="36">
        <v>191.49999999999997</v>
      </c>
      <c r="J154" s="36">
        <v>193.7</v>
      </c>
      <c r="K154" s="31">
        <v>189.3</v>
      </c>
      <c r="L154" s="31">
        <v>183.65</v>
      </c>
      <c r="M154" s="31">
        <v>221.185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39141.5</v>
      </c>
      <c r="D155" s="36">
        <v>39085.799999999996</v>
      </c>
      <c r="E155" s="36">
        <v>38710.69999999999</v>
      </c>
      <c r="F155" s="36">
        <v>38279.899999999994</v>
      </c>
      <c r="G155" s="36">
        <v>37904.799999999988</v>
      </c>
      <c r="H155" s="36">
        <v>39516.599999999991</v>
      </c>
      <c r="I155" s="36">
        <v>39891.699999999997</v>
      </c>
      <c r="J155" s="36">
        <v>40322.499999999993</v>
      </c>
      <c r="K155" s="31">
        <v>39460.9</v>
      </c>
      <c r="L155" s="31">
        <v>38655</v>
      </c>
      <c r="M155" s="31">
        <v>0.24323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1236.0999999999999</v>
      </c>
      <c r="D156" s="36">
        <v>1239.7</v>
      </c>
      <c r="E156" s="36">
        <v>1226.4000000000001</v>
      </c>
      <c r="F156" s="36">
        <v>1216.7</v>
      </c>
      <c r="G156" s="36">
        <v>1203.4000000000001</v>
      </c>
      <c r="H156" s="36">
        <v>1249.4000000000001</v>
      </c>
      <c r="I156" s="36">
        <v>1262.6999999999998</v>
      </c>
      <c r="J156" s="36">
        <v>1272.4000000000001</v>
      </c>
      <c r="K156" s="31">
        <v>1253</v>
      </c>
      <c r="L156" s="31">
        <v>1230</v>
      </c>
      <c r="M156" s="31">
        <v>0.84133999999999998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876.6</v>
      </c>
      <c r="D157" s="36">
        <v>870.61666666666667</v>
      </c>
      <c r="E157" s="36">
        <v>860.98333333333335</v>
      </c>
      <c r="F157" s="36">
        <v>845.36666666666667</v>
      </c>
      <c r="G157" s="36">
        <v>835.73333333333335</v>
      </c>
      <c r="H157" s="36">
        <v>886.23333333333335</v>
      </c>
      <c r="I157" s="36">
        <v>895.86666666666679</v>
      </c>
      <c r="J157" s="36">
        <v>911.48333333333335</v>
      </c>
      <c r="K157" s="31">
        <v>880.25</v>
      </c>
      <c r="L157" s="31">
        <v>855</v>
      </c>
      <c r="M157" s="31">
        <v>18.16743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1050.8499999999999</v>
      </c>
      <c r="D158" s="36">
        <v>1047.6499999999999</v>
      </c>
      <c r="E158" s="36">
        <v>1039.5499999999997</v>
      </c>
      <c r="F158" s="36">
        <v>1028.2499999999998</v>
      </c>
      <c r="G158" s="36">
        <v>1020.1499999999996</v>
      </c>
      <c r="H158" s="36">
        <v>1058.9499999999998</v>
      </c>
      <c r="I158" s="36">
        <v>1067.0499999999997</v>
      </c>
      <c r="J158" s="36">
        <v>1078.3499999999999</v>
      </c>
      <c r="K158" s="31">
        <v>1055.75</v>
      </c>
      <c r="L158" s="31">
        <v>1036.3499999999999</v>
      </c>
      <c r="M158" s="31">
        <v>7.17441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5728.05</v>
      </c>
      <c r="D159" s="36">
        <v>5750.8</v>
      </c>
      <c r="E159" s="36">
        <v>5692.6</v>
      </c>
      <c r="F159" s="36">
        <v>5657.1500000000005</v>
      </c>
      <c r="G159" s="36">
        <v>5598.9500000000007</v>
      </c>
      <c r="H159" s="36">
        <v>5786.25</v>
      </c>
      <c r="I159" s="36">
        <v>5844.4499999999989</v>
      </c>
      <c r="J159" s="36">
        <v>5879.9</v>
      </c>
      <c r="K159" s="31">
        <v>5809</v>
      </c>
      <c r="L159" s="31">
        <v>5715.35</v>
      </c>
      <c r="M159" s="31">
        <v>2.60378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239.35</v>
      </c>
      <c r="D160" s="36">
        <v>239.55000000000004</v>
      </c>
      <c r="E160" s="36">
        <v>237.35000000000008</v>
      </c>
      <c r="F160" s="36">
        <v>235.35000000000005</v>
      </c>
      <c r="G160" s="36">
        <v>233.15000000000009</v>
      </c>
      <c r="H160" s="36">
        <v>241.55000000000007</v>
      </c>
      <c r="I160" s="36">
        <v>243.75000000000006</v>
      </c>
      <c r="J160" s="36">
        <v>245.75000000000006</v>
      </c>
      <c r="K160" s="31">
        <v>241.75</v>
      </c>
      <c r="L160" s="31">
        <v>237.55</v>
      </c>
      <c r="M160" s="31">
        <v>20.145199999999999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250.95</v>
      </c>
      <c r="D161" s="36">
        <v>250.81666666666669</v>
      </c>
      <c r="E161" s="36">
        <v>247.63333333333338</v>
      </c>
      <c r="F161" s="36">
        <v>244.31666666666669</v>
      </c>
      <c r="G161" s="36">
        <v>241.13333333333338</v>
      </c>
      <c r="H161" s="36">
        <v>254.13333333333338</v>
      </c>
      <c r="I161" s="36">
        <v>257.31666666666672</v>
      </c>
      <c r="J161" s="36">
        <v>260.63333333333338</v>
      </c>
      <c r="K161" s="31">
        <v>254</v>
      </c>
      <c r="L161" s="31">
        <v>247.5</v>
      </c>
      <c r="M161" s="31">
        <v>205.05683999999999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17786.650000000001</v>
      </c>
      <c r="D162" s="36">
        <v>17850.8</v>
      </c>
      <c r="E162" s="36">
        <v>17575.849999999999</v>
      </c>
      <c r="F162" s="36">
        <v>17365.05</v>
      </c>
      <c r="G162" s="36">
        <v>17090.099999999999</v>
      </c>
      <c r="H162" s="36">
        <v>18061.599999999999</v>
      </c>
      <c r="I162" s="36">
        <v>18336.550000000003</v>
      </c>
      <c r="J162" s="36">
        <v>18547.349999999999</v>
      </c>
      <c r="K162" s="31">
        <v>18125.75</v>
      </c>
      <c r="L162" s="31">
        <v>17640</v>
      </c>
      <c r="M162" s="31">
        <v>4.6769999999999999E-2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2425.4</v>
      </c>
      <c r="D163" s="36">
        <v>2428.6166666666668</v>
      </c>
      <c r="E163" s="36">
        <v>2409.3333333333335</v>
      </c>
      <c r="F163" s="36">
        <v>2393.2666666666669</v>
      </c>
      <c r="G163" s="36">
        <v>2373.9833333333336</v>
      </c>
      <c r="H163" s="36">
        <v>2444.6833333333334</v>
      </c>
      <c r="I163" s="36">
        <v>2463.9666666666662</v>
      </c>
      <c r="J163" s="36">
        <v>2480.0333333333333</v>
      </c>
      <c r="K163" s="31">
        <v>2447.9</v>
      </c>
      <c r="L163" s="31">
        <v>2412.5500000000002</v>
      </c>
      <c r="M163" s="31">
        <v>3.82674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3414.65</v>
      </c>
      <c r="D164" s="36">
        <v>3422.5499999999997</v>
      </c>
      <c r="E164" s="36">
        <v>3392.0999999999995</v>
      </c>
      <c r="F164" s="36">
        <v>3369.5499999999997</v>
      </c>
      <c r="G164" s="36">
        <v>3339.0999999999995</v>
      </c>
      <c r="H164" s="36">
        <v>3445.0999999999995</v>
      </c>
      <c r="I164" s="36">
        <v>3475.5499999999993</v>
      </c>
      <c r="J164" s="36">
        <v>3498.0999999999995</v>
      </c>
      <c r="K164" s="31">
        <v>3453</v>
      </c>
      <c r="L164" s="31">
        <v>3400</v>
      </c>
      <c r="M164" s="31">
        <v>1.9675100000000001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83.2</v>
      </c>
      <c r="D165" s="36">
        <v>82.166666666666671</v>
      </c>
      <c r="E165" s="36">
        <v>80.833333333333343</v>
      </c>
      <c r="F165" s="36">
        <v>78.466666666666669</v>
      </c>
      <c r="G165" s="36">
        <v>77.13333333333334</v>
      </c>
      <c r="H165" s="36">
        <v>84.533333333333346</v>
      </c>
      <c r="I165" s="36">
        <v>85.866666666666688</v>
      </c>
      <c r="J165" s="36">
        <v>88.233333333333348</v>
      </c>
      <c r="K165" s="31">
        <v>83.5</v>
      </c>
      <c r="L165" s="31">
        <v>79.8</v>
      </c>
      <c r="M165" s="31">
        <v>675.92454999999995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760.4</v>
      </c>
      <c r="D166" s="36">
        <v>761.91666666666663</v>
      </c>
      <c r="E166" s="36">
        <v>754.43333333333328</v>
      </c>
      <c r="F166" s="36">
        <v>748.4666666666667</v>
      </c>
      <c r="G166" s="36">
        <v>740.98333333333335</v>
      </c>
      <c r="H166" s="36">
        <v>767.88333333333321</v>
      </c>
      <c r="I166" s="36">
        <v>775.36666666666656</v>
      </c>
      <c r="J166" s="36">
        <v>781.33333333333314</v>
      </c>
      <c r="K166" s="31">
        <v>769.4</v>
      </c>
      <c r="L166" s="31">
        <v>755.95</v>
      </c>
      <c r="M166" s="31">
        <v>5.9558200000000001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5373.25</v>
      </c>
      <c r="D167" s="36">
        <v>5355.9000000000005</v>
      </c>
      <c r="E167" s="36">
        <v>5289.1000000000013</v>
      </c>
      <c r="F167" s="36">
        <v>5204.9500000000007</v>
      </c>
      <c r="G167" s="36">
        <v>5138.1500000000015</v>
      </c>
      <c r="H167" s="36">
        <v>5440.0500000000011</v>
      </c>
      <c r="I167" s="36">
        <v>5506.85</v>
      </c>
      <c r="J167" s="36">
        <v>5591.0000000000009</v>
      </c>
      <c r="K167" s="31">
        <v>5422.7</v>
      </c>
      <c r="L167" s="31">
        <v>5271.75</v>
      </c>
      <c r="M167" s="31">
        <v>6.3015699999999999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382</v>
      </c>
      <c r="D168" s="36">
        <v>381.38333333333338</v>
      </c>
      <c r="E168" s="36">
        <v>377.86666666666679</v>
      </c>
      <c r="F168" s="36">
        <v>373.73333333333341</v>
      </c>
      <c r="G168" s="36">
        <v>370.21666666666681</v>
      </c>
      <c r="H168" s="36">
        <v>385.51666666666677</v>
      </c>
      <c r="I168" s="36">
        <v>389.0333333333333</v>
      </c>
      <c r="J168" s="36">
        <v>393.16666666666674</v>
      </c>
      <c r="K168" s="31">
        <v>384.9</v>
      </c>
      <c r="L168" s="31">
        <v>377.25</v>
      </c>
      <c r="M168" s="31">
        <v>14.43421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199.55</v>
      </c>
      <c r="D169" s="36">
        <v>198.81666666666669</v>
      </c>
      <c r="E169" s="36">
        <v>197.63333333333338</v>
      </c>
      <c r="F169" s="36">
        <v>195.7166666666667</v>
      </c>
      <c r="G169" s="36">
        <v>194.53333333333339</v>
      </c>
      <c r="H169" s="36">
        <v>200.73333333333338</v>
      </c>
      <c r="I169" s="36">
        <v>201.91666666666671</v>
      </c>
      <c r="J169" s="36">
        <v>203.83333333333337</v>
      </c>
      <c r="K169" s="31">
        <v>200</v>
      </c>
      <c r="L169" s="31">
        <v>196.9</v>
      </c>
      <c r="M169" s="31">
        <v>108.30728000000001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618.1</v>
      </c>
      <c r="D170" s="36">
        <v>610.06666666666661</v>
      </c>
      <c r="E170" s="36">
        <v>600.13333333333321</v>
      </c>
      <c r="F170" s="36">
        <v>582.16666666666663</v>
      </c>
      <c r="G170" s="36">
        <v>572.23333333333323</v>
      </c>
      <c r="H170" s="36">
        <v>628.03333333333319</v>
      </c>
      <c r="I170" s="36">
        <v>637.96666666666658</v>
      </c>
      <c r="J170" s="36">
        <v>655.93333333333317</v>
      </c>
      <c r="K170" s="31">
        <v>620</v>
      </c>
      <c r="L170" s="31">
        <v>592.1</v>
      </c>
      <c r="M170" s="31">
        <v>3.7795299999999998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916.9</v>
      </c>
      <c r="D171" s="36">
        <v>918.20000000000016</v>
      </c>
      <c r="E171" s="36">
        <v>911.40000000000032</v>
      </c>
      <c r="F171" s="36">
        <v>905.9000000000002</v>
      </c>
      <c r="G171" s="36">
        <v>899.10000000000036</v>
      </c>
      <c r="H171" s="36">
        <v>923.70000000000027</v>
      </c>
      <c r="I171" s="36">
        <v>930.50000000000023</v>
      </c>
      <c r="J171" s="36">
        <v>936.00000000000023</v>
      </c>
      <c r="K171" s="31">
        <v>925</v>
      </c>
      <c r="L171" s="31">
        <v>912.7</v>
      </c>
      <c r="M171" s="31">
        <v>4.6294899999999997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291.8</v>
      </c>
      <c r="D172" s="36">
        <v>290.4666666666667</v>
      </c>
      <c r="E172" s="36">
        <v>286.63333333333338</v>
      </c>
      <c r="F172" s="36">
        <v>281.4666666666667</v>
      </c>
      <c r="G172" s="36">
        <v>277.63333333333338</v>
      </c>
      <c r="H172" s="36">
        <v>295.63333333333338</v>
      </c>
      <c r="I172" s="36">
        <v>299.46666666666664</v>
      </c>
      <c r="J172" s="36">
        <v>304.63333333333338</v>
      </c>
      <c r="K172" s="31">
        <v>294.3</v>
      </c>
      <c r="L172" s="31">
        <v>285.3</v>
      </c>
      <c r="M172" s="31">
        <v>208.02588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2318.15</v>
      </c>
      <c r="D173" s="36">
        <v>2323.25</v>
      </c>
      <c r="E173" s="36">
        <v>2310.9</v>
      </c>
      <c r="F173" s="36">
        <v>2303.65</v>
      </c>
      <c r="G173" s="36">
        <v>2291.3000000000002</v>
      </c>
      <c r="H173" s="36">
        <v>2330.5</v>
      </c>
      <c r="I173" s="36">
        <v>2342.8500000000004</v>
      </c>
      <c r="J173" s="36">
        <v>2350.1</v>
      </c>
      <c r="K173" s="31">
        <v>2335.6</v>
      </c>
      <c r="L173" s="31">
        <v>2316</v>
      </c>
      <c r="M173" s="31">
        <v>44.295279999999998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91.7</v>
      </c>
      <c r="D174" s="36">
        <v>92.366666666666674</v>
      </c>
      <c r="E174" s="36">
        <v>90.733333333333348</v>
      </c>
      <c r="F174" s="36">
        <v>89.76666666666668</v>
      </c>
      <c r="G174" s="36">
        <v>88.133333333333354</v>
      </c>
      <c r="H174" s="36">
        <v>93.333333333333343</v>
      </c>
      <c r="I174" s="36">
        <v>94.966666666666669</v>
      </c>
      <c r="J174" s="36">
        <v>95.933333333333337</v>
      </c>
      <c r="K174" s="31">
        <v>94</v>
      </c>
      <c r="L174" s="31">
        <v>91.4</v>
      </c>
      <c r="M174" s="31">
        <v>155.48572999999999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796.5</v>
      </c>
      <c r="D175" s="36">
        <v>794.11666666666667</v>
      </c>
      <c r="E175" s="36">
        <v>790.18333333333339</v>
      </c>
      <c r="F175" s="36">
        <v>783.86666666666667</v>
      </c>
      <c r="G175" s="36">
        <v>779.93333333333339</v>
      </c>
      <c r="H175" s="36">
        <v>800.43333333333339</v>
      </c>
      <c r="I175" s="36">
        <v>804.36666666666656</v>
      </c>
      <c r="J175" s="36">
        <v>810.68333333333339</v>
      </c>
      <c r="K175" s="31">
        <v>798.05</v>
      </c>
      <c r="L175" s="31">
        <v>787.8</v>
      </c>
      <c r="M175" s="31">
        <v>8.9575300000000002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1292.45</v>
      </c>
      <c r="D176" s="36">
        <v>1292.4166666666667</v>
      </c>
      <c r="E176" s="36">
        <v>1282.6833333333334</v>
      </c>
      <c r="F176" s="36">
        <v>1272.9166666666667</v>
      </c>
      <c r="G176" s="36">
        <v>1263.1833333333334</v>
      </c>
      <c r="H176" s="36">
        <v>1302.1833333333334</v>
      </c>
      <c r="I176" s="36">
        <v>1311.9166666666665</v>
      </c>
      <c r="J176" s="36">
        <v>1321.6833333333334</v>
      </c>
      <c r="K176" s="31">
        <v>1302.1500000000001</v>
      </c>
      <c r="L176" s="31">
        <v>1282.6500000000001</v>
      </c>
      <c r="M176" s="31">
        <v>12.822889999999999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602.95000000000005</v>
      </c>
      <c r="D177" s="36">
        <v>599.15</v>
      </c>
      <c r="E177" s="36">
        <v>593.4</v>
      </c>
      <c r="F177" s="36">
        <v>583.85</v>
      </c>
      <c r="G177" s="36">
        <v>578.1</v>
      </c>
      <c r="H177" s="36">
        <v>608.69999999999993</v>
      </c>
      <c r="I177" s="36">
        <v>614.44999999999993</v>
      </c>
      <c r="J177" s="36">
        <v>623.99999999999989</v>
      </c>
      <c r="K177" s="31">
        <v>604.9</v>
      </c>
      <c r="L177" s="31">
        <v>589.6</v>
      </c>
      <c r="M177" s="31">
        <v>153.22196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25624.1</v>
      </c>
      <c r="D178" s="36">
        <v>25543.266666666663</v>
      </c>
      <c r="E178" s="36">
        <v>25389.933333333327</v>
      </c>
      <c r="F178" s="36">
        <v>25155.766666666663</v>
      </c>
      <c r="G178" s="36">
        <v>25002.433333333327</v>
      </c>
      <c r="H178" s="36">
        <v>25777.433333333327</v>
      </c>
      <c r="I178" s="36">
        <v>25930.766666666663</v>
      </c>
      <c r="J178" s="36">
        <v>26164.933333333327</v>
      </c>
      <c r="K178" s="31">
        <v>25696.6</v>
      </c>
      <c r="L178" s="31">
        <v>25309.1</v>
      </c>
      <c r="M178" s="31">
        <v>0.14992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1921.95</v>
      </c>
      <c r="D179" s="36">
        <v>1914.2833333333335</v>
      </c>
      <c r="E179" s="36">
        <v>1888.666666666667</v>
      </c>
      <c r="F179" s="36">
        <v>1855.3833333333334</v>
      </c>
      <c r="G179" s="36">
        <v>1829.7666666666669</v>
      </c>
      <c r="H179" s="36">
        <v>1947.5666666666671</v>
      </c>
      <c r="I179" s="36">
        <v>1973.1833333333334</v>
      </c>
      <c r="J179" s="36">
        <v>2006.4666666666672</v>
      </c>
      <c r="K179" s="31">
        <v>1939.9</v>
      </c>
      <c r="L179" s="31">
        <v>1881</v>
      </c>
      <c r="M179" s="31">
        <v>22.079070000000002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3569.65</v>
      </c>
      <c r="D180" s="36">
        <v>3600.0499999999997</v>
      </c>
      <c r="E180" s="36">
        <v>3528.0999999999995</v>
      </c>
      <c r="F180" s="36">
        <v>3486.5499999999997</v>
      </c>
      <c r="G180" s="36">
        <v>3414.5999999999995</v>
      </c>
      <c r="H180" s="36">
        <v>3641.5999999999995</v>
      </c>
      <c r="I180" s="36">
        <v>3713.5499999999993</v>
      </c>
      <c r="J180" s="36">
        <v>3755.0999999999995</v>
      </c>
      <c r="K180" s="31">
        <v>3672</v>
      </c>
      <c r="L180" s="31">
        <v>3558.5</v>
      </c>
      <c r="M180" s="31">
        <v>6.9363099999999998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585.20000000000005</v>
      </c>
      <c r="D181" s="36">
        <v>582.91666666666663</v>
      </c>
      <c r="E181" s="36">
        <v>578.88333333333321</v>
      </c>
      <c r="F181" s="36">
        <v>572.56666666666661</v>
      </c>
      <c r="G181" s="36">
        <v>568.53333333333319</v>
      </c>
      <c r="H181" s="36">
        <v>589.23333333333323</v>
      </c>
      <c r="I181" s="36">
        <v>593.26666666666677</v>
      </c>
      <c r="J181" s="36">
        <v>599.58333333333326</v>
      </c>
      <c r="K181" s="31">
        <v>586.95000000000005</v>
      </c>
      <c r="L181" s="31">
        <v>576.6</v>
      </c>
      <c r="M181" s="31">
        <v>4.8301800000000004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2255.5</v>
      </c>
      <c r="D182" s="36">
        <v>2251.1833333333334</v>
      </c>
      <c r="E182" s="36">
        <v>2237.3666666666668</v>
      </c>
      <c r="F182" s="36">
        <v>2219.2333333333336</v>
      </c>
      <c r="G182" s="36">
        <v>2205.416666666667</v>
      </c>
      <c r="H182" s="36">
        <v>2269.3166666666666</v>
      </c>
      <c r="I182" s="36">
        <v>2283.1333333333332</v>
      </c>
      <c r="J182" s="36">
        <v>2301.2666666666664</v>
      </c>
      <c r="K182" s="31">
        <v>2265</v>
      </c>
      <c r="L182" s="31">
        <v>2233.0500000000002</v>
      </c>
      <c r="M182" s="31">
        <v>4.3257700000000003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1141.45</v>
      </c>
      <c r="D183" s="36">
        <v>1147.55</v>
      </c>
      <c r="E183" s="36">
        <v>1133.1499999999999</v>
      </c>
      <c r="F183" s="36">
        <v>1124.8499999999999</v>
      </c>
      <c r="G183" s="36">
        <v>1110.4499999999998</v>
      </c>
      <c r="H183" s="36">
        <v>1155.8499999999999</v>
      </c>
      <c r="I183" s="36">
        <v>1170.25</v>
      </c>
      <c r="J183" s="36">
        <v>1178.55</v>
      </c>
      <c r="K183" s="31">
        <v>1161.95</v>
      </c>
      <c r="L183" s="31">
        <v>1139.25</v>
      </c>
      <c r="M183" s="31">
        <v>19.469660000000001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622.15</v>
      </c>
      <c r="D184" s="36">
        <v>615.94999999999993</v>
      </c>
      <c r="E184" s="36">
        <v>608.34999999999991</v>
      </c>
      <c r="F184" s="36">
        <v>594.54999999999995</v>
      </c>
      <c r="G184" s="36">
        <v>586.94999999999993</v>
      </c>
      <c r="H184" s="36">
        <v>629.74999999999989</v>
      </c>
      <c r="I184" s="36">
        <v>637.35</v>
      </c>
      <c r="J184" s="36">
        <v>651.14999999999986</v>
      </c>
      <c r="K184" s="31">
        <v>623.54999999999995</v>
      </c>
      <c r="L184" s="31">
        <v>602.15</v>
      </c>
      <c r="M184" s="31">
        <v>17.302099999999999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810.65</v>
      </c>
      <c r="D185" s="36">
        <v>809.88333333333333</v>
      </c>
      <c r="E185" s="36">
        <v>799.76666666666665</v>
      </c>
      <c r="F185" s="36">
        <v>788.88333333333333</v>
      </c>
      <c r="G185" s="36">
        <v>778.76666666666665</v>
      </c>
      <c r="H185" s="36">
        <v>820.76666666666665</v>
      </c>
      <c r="I185" s="36">
        <v>830.88333333333321</v>
      </c>
      <c r="J185" s="36">
        <v>841.76666666666665</v>
      </c>
      <c r="K185" s="31">
        <v>820</v>
      </c>
      <c r="L185" s="31">
        <v>799</v>
      </c>
      <c r="M185" s="31">
        <v>6.6341299999999999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1025.0999999999999</v>
      </c>
      <c r="D186" s="36">
        <v>1026.7</v>
      </c>
      <c r="E186" s="36">
        <v>1020.45</v>
      </c>
      <c r="F186" s="36">
        <v>1015.8</v>
      </c>
      <c r="G186" s="36">
        <v>1009.55</v>
      </c>
      <c r="H186" s="36">
        <v>1031.3500000000001</v>
      </c>
      <c r="I186" s="36">
        <v>1037.6000000000001</v>
      </c>
      <c r="J186" s="36">
        <v>1042.2500000000002</v>
      </c>
      <c r="K186" s="31">
        <v>1032.95</v>
      </c>
      <c r="L186" s="31">
        <v>1022.05</v>
      </c>
      <c r="M186" s="31">
        <v>2.2722000000000002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1901.75</v>
      </c>
      <c r="D187" s="36">
        <v>1909.8166666666666</v>
      </c>
      <c r="E187" s="36">
        <v>1886.6833333333332</v>
      </c>
      <c r="F187" s="36">
        <v>1871.6166666666666</v>
      </c>
      <c r="G187" s="36">
        <v>1848.4833333333331</v>
      </c>
      <c r="H187" s="36">
        <v>1924.8833333333332</v>
      </c>
      <c r="I187" s="36">
        <v>1948.0166666666664</v>
      </c>
      <c r="J187" s="36">
        <v>1963.0833333333333</v>
      </c>
      <c r="K187" s="31">
        <v>1932.95</v>
      </c>
      <c r="L187" s="31">
        <v>1894.75</v>
      </c>
      <c r="M187" s="31">
        <v>7.3156499999999998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871.9</v>
      </c>
      <c r="D188" s="36">
        <v>871.84999999999991</v>
      </c>
      <c r="E188" s="36">
        <v>864.14999999999986</v>
      </c>
      <c r="F188" s="36">
        <v>856.4</v>
      </c>
      <c r="G188" s="36">
        <v>848.69999999999993</v>
      </c>
      <c r="H188" s="36">
        <v>879.5999999999998</v>
      </c>
      <c r="I188" s="36">
        <v>887.29999999999984</v>
      </c>
      <c r="J188" s="36">
        <v>895.04999999999973</v>
      </c>
      <c r="K188" s="31">
        <v>879.55</v>
      </c>
      <c r="L188" s="31">
        <v>864.1</v>
      </c>
      <c r="M188" s="31">
        <v>11.83376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7210.7</v>
      </c>
      <c r="D189" s="36">
        <v>7217.5666666666666</v>
      </c>
      <c r="E189" s="36">
        <v>7165.1333333333332</v>
      </c>
      <c r="F189" s="36">
        <v>7119.5666666666666</v>
      </c>
      <c r="G189" s="36">
        <v>7067.1333333333332</v>
      </c>
      <c r="H189" s="36">
        <v>7263.1333333333332</v>
      </c>
      <c r="I189" s="36">
        <v>7315.5666666666657</v>
      </c>
      <c r="J189" s="36">
        <v>7361.1333333333332</v>
      </c>
      <c r="K189" s="31">
        <v>7270</v>
      </c>
      <c r="L189" s="31">
        <v>7172</v>
      </c>
      <c r="M189" s="31">
        <v>1.23949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620.45000000000005</v>
      </c>
      <c r="D190" s="36">
        <v>623.9</v>
      </c>
      <c r="E190" s="36">
        <v>615.15</v>
      </c>
      <c r="F190" s="36">
        <v>609.85</v>
      </c>
      <c r="G190" s="36">
        <v>601.1</v>
      </c>
      <c r="H190" s="36">
        <v>629.19999999999993</v>
      </c>
      <c r="I190" s="36">
        <v>637.94999999999993</v>
      </c>
      <c r="J190" s="36">
        <v>643.24999999999989</v>
      </c>
      <c r="K190" s="31">
        <v>632.65</v>
      </c>
      <c r="L190" s="31">
        <v>618.6</v>
      </c>
      <c r="M190" s="31">
        <v>68.945769999999996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263.95</v>
      </c>
      <c r="D191" s="36">
        <v>263.75</v>
      </c>
      <c r="E191" s="36">
        <v>261</v>
      </c>
      <c r="F191" s="36">
        <v>258.05</v>
      </c>
      <c r="G191" s="36">
        <v>255.3</v>
      </c>
      <c r="H191" s="36">
        <v>266.7</v>
      </c>
      <c r="I191" s="36">
        <v>269.45</v>
      </c>
      <c r="J191" s="36">
        <v>272.39999999999998</v>
      </c>
      <c r="K191" s="31">
        <v>266.5</v>
      </c>
      <c r="L191" s="31">
        <v>260.8</v>
      </c>
      <c r="M191" s="31">
        <v>71.379589999999993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128</v>
      </c>
      <c r="D192" s="36">
        <v>128.11666666666667</v>
      </c>
      <c r="E192" s="36">
        <v>127.13333333333335</v>
      </c>
      <c r="F192" s="36">
        <v>126.26666666666668</v>
      </c>
      <c r="G192" s="36">
        <v>125.28333333333336</v>
      </c>
      <c r="H192" s="36">
        <v>128.98333333333335</v>
      </c>
      <c r="I192" s="36">
        <v>129.9666666666667</v>
      </c>
      <c r="J192" s="36">
        <v>130.83333333333334</v>
      </c>
      <c r="K192" s="31">
        <v>129.1</v>
      </c>
      <c r="L192" s="31">
        <v>127.25</v>
      </c>
      <c r="M192" s="31">
        <v>186.13557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3513.85</v>
      </c>
      <c r="D193" s="36">
        <v>3509.3833333333332</v>
      </c>
      <c r="E193" s="36">
        <v>3484.5666666666666</v>
      </c>
      <c r="F193" s="36">
        <v>3455.2833333333333</v>
      </c>
      <c r="G193" s="36">
        <v>3430.4666666666667</v>
      </c>
      <c r="H193" s="36">
        <v>3538.6666666666665</v>
      </c>
      <c r="I193" s="36">
        <v>3563.4833333333331</v>
      </c>
      <c r="J193" s="36">
        <v>3592.7666666666664</v>
      </c>
      <c r="K193" s="31">
        <v>3534.2</v>
      </c>
      <c r="L193" s="31">
        <v>3480.1</v>
      </c>
      <c r="M193" s="31">
        <v>19.481480000000001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1216.2</v>
      </c>
      <c r="D194" s="36">
        <v>1219.8166666666666</v>
      </c>
      <c r="E194" s="36">
        <v>1208.9333333333332</v>
      </c>
      <c r="F194" s="36">
        <v>1201.6666666666665</v>
      </c>
      <c r="G194" s="36">
        <v>1190.7833333333331</v>
      </c>
      <c r="H194" s="36">
        <v>1227.0833333333333</v>
      </c>
      <c r="I194" s="36">
        <v>1237.9666666666665</v>
      </c>
      <c r="J194" s="36">
        <v>1245.2333333333333</v>
      </c>
      <c r="K194" s="31">
        <v>1230.7</v>
      </c>
      <c r="L194" s="31">
        <v>1212.55</v>
      </c>
      <c r="M194" s="31">
        <v>16.222899999999999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3012.1</v>
      </c>
      <c r="D195" s="36">
        <v>2990.6666666666665</v>
      </c>
      <c r="E195" s="36">
        <v>2956.5333333333328</v>
      </c>
      <c r="F195" s="36">
        <v>2900.9666666666662</v>
      </c>
      <c r="G195" s="36">
        <v>2866.8333333333326</v>
      </c>
      <c r="H195" s="36">
        <v>3046.2333333333331</v>
      </c>
      <c r="I195" s="36">
        <v>3080.3666666666672</v>
      </c>
      <c r="J195" s="36">
        <v>3135.9333333333334</v>
      </c>
      <c r="K195" s="31">
        <v>3024.8</v>
      </c>
      <c r="L195" s="31">
        <v>2935.1</v>
      </c>
      <c r="M195" s="31">
        <v>1.7574700000000001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3196.25</v>
      </c>
      <c r="D196" s="36">
        <v>3174.3833333333332</v>
      </c>
      <c r="E196" s="36">
        <v>3136.2666666666664</v>
      </c>
      <c r="F196" s="36">
        <v>3076.2833333333333</v>
      </c>
      <c r="G196" s="36">
        <v>3038.1666666666665</v>
      </c>
      <c r="H196" s="36">
        <v>3234.3666666666663</v>
      </c>
      <c r="I196" s="36">
        <v>3272.4833333333331</v>
      </c>
      <c r="J196" s="36">
        <v>3332.4666666666662</v>
      </c>
      <c r="K196" s="31">
        <v>3212.5</v>
      </c>
      <c r="L196" s="31">
        <v>3114.4</v>
      </c>
      <c r="M196" s="31">
        <v>10.073079999999999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1880.25</v>
      </c>
      <c r="D197" s="36">
        <v>1901.1000000000001</v>
      </c>
      <c r="E197" s="36">
        <v>1853.2000000000003</v>
      </c>
      <c r="F197" s="36">
        <v>1826.15</v>
      </c>
      <c r="G197" s="36">
        <v>1778.2500000000002</v>
      </c>
      <c r="H197" s="36">
        <v>1928.1500000000003</v>
      </c>
      <c r="I197" s="36">
        <v>1976.0500000000004</v>
      </c>
      <c r="J197" s="36">
        <v>2003.1000000000004</v>
      </c>
      <c r="K197" s="31">
        <v>1949</v>
      </c>
      <c r="L197" s="31">
        <v>1874.05</v>
      </c>
      <c r="M197" s="31">
        <v>4.58399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747.9</v>
      </c>
      <c r="D198" s="36">
        <v>747.58333333333337</v>
      </c>
      <c r="E198" s="36">
        <v>734.26666666666677</v>
      </c>
      <c r="F198" s="36">
        <v>720.63333333333344</v>
      </c>
      <c r="G198" s="36">
        <v>707.31666666666683</v>
      </c>
      <c r="H198" s="36">
        <v>761.2166666666667</v>
      </c>
      <c r="I198" s="36">
        <v>774.5333333333333</v>
      </c>
      <c r="J198" s="36">
        <v>788.16666666666663</v>
      </c>
      <c r="K198" s="31">
        <v>760.9</v>
      </c>
      <c r="L198" s="31">
        <v>733.95</v>
      </c>
      <c r="M198" s="31">
        <v>3.3182499999999999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2059.1</v>
      </c>
      <c r="D199" s="36">
        <v>2065.7999999999997</v>
      </c>
      <c r="E199" s="36">
        <v>2045.2999999999993</v>
      </c>
      <c r="F199" s="36">
        <v>2031.4999999999995</v>
      </c>
      <c r="G199" s="36">
        <v>2010.9999999999991</v>
      </c>
      <c r="H199" s="36">
        <v>2079.5999999999995</v>
      </c>
      <c r="I199" s="36">
        <v>2100.1000000000004</v>
      </c>
      <c r="J199" s="36">
        <v>2113.8999999999996</v>
      </c>
      <c r="K199" s="31">
        <v>2086.3000000000002</v>
      </c>
      <c r="L199" s="31">
        <v>2052</v>
      </c>
      <c r="M199" s="31">
        <v>5.4338699999999998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37.25</v>
      </c>
      <c r="D200" s="36">
        <v>37.383333333333333</v>
      </c>
      <c r="E200" s="36">
        <v>36.966666666666669</v>
      </c>
      <c r="F200" s="36">
        <v>36.683333333333337</v>
      </c>
      <c r="G200" s="36">
        <v>36.266666666666673</v>
      </c>
      <c r="H200" s="36">
        <v>37.666666666666664</v>
      </c>
      <c r="I200" s="36">
        <v>38.083333333333336</v>
      </c>
      <c r="J200" s="36">
        <v>38.36666666666666</v>
      </c>
      <c r="K200" s="31">
        <v>37.799999999999997</v>
      </c>
      <c r="L200" s="31">
        <v>37.1</v>
      </c>
      <c r="M200" s="31">
        <v>75.909499999999994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99.1</v>
      </c>
      <c r="D201" s="36">
        <v>99.216666666666654</v>
      </c>
      <c r="E201" s="36">
        <v>98.033333333333303</v>
      </c>
      <c r="F201" s="36">
        <v>96.966666666666654</v>
      </c>
      <c r="G201" s="36">
        <v>95.783333333333303</v>
      </c>
      <c r="H201" s="36">
        <v>100.2833333333333</v>
      </c>
      <c r="I201" s="36">
        <v>101.46666666666667</v>
      </c>
      <c r="J201" s="36">
        <v>102.5333333333333</v>
      </c>
      <c r="K201" s="31">
        <v>100.4</v>
      </c>
      <c r="L201" s="31">
        <v>98.15</v>
      </c>
      <c r="M201" s="31">
        <v>37.205689999999997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1530</v>
      </c>
      <c r="D202" s="36">
        <v>1532.1499999999999</v>
      </c>
      <c r="E202" s="36">
        <v>1519.6999999999998</v>
      </c>
      <c r="F202" s="36">
        <v>1509.3999999999999</v>
      </c>
      <c r="G202" s="36">
        <v>1496.9499999999998</v>
      </c>
      <c r="H202" s="36">
        <v>1542.4499999999998</v>
      </c>
      <c r="I202" s="36">
        <v>1554.9</v>
      </c>
      <c r="J202" s="36">
        <v>1565.1999999999998</v>
      </c>
      <c r="K202" s="31">
        <v>1544.6</v>
      </c>
      <c r="L202" s="31">
        <v>1521.85</v>
      </c>
      <c r="M202" s="31">
        <v>7.9167800000000002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1557.95</v>
      </c>
      <c r="D203" s="36">
        <v>1564.25</v>
      </c>
      <c r="E203" s="36">
        <v>1548.9</v>
      </c>
      <c r="F203" s="36">
        <v>1539.8500000000001</v>
      </c>
      <c r="G203" s="36">
        <v>1524.5000000000002</v>
      </c>
      <c r="H203" s="36">
        <v>1573.3</v>
      </c>
      <c r="I203" s="36">
        <v>1588.6499999999999</v>
      </c>
      <c r="J203" s="36">
        <v>1597.6999999999998</v>
      </c>
      <c r="K203" s="31">
        <v>1579.6</v>
      </c>
      <c r="L203" s="31">
        <v>1555.2</v>
      </c>
      <c r="M203" s="31">
        <v>1.7114400000000001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8304.9</v>
      </c>
      <c r="D204" s="36">
        <v>8301.0333333333347</v>
      </c>
      <c r="E204" s="36">
        <v>8225.0666666666693</v>
      </c>
      <c r="F204" s="36">
        <v>8145.2333333333354</v>
      </c>
      <c r="G204" s="36">
        <v>8069.2666666666701</v>
      </c>
      <c r="H204" s="36">
        <v>8380.8666666666686</v>
      </c>
      <c r="I204" s="36">
        <v>8456.8333333333321</v>
      </c>
      <c r="J204" s="36">
        <v>8536.6666666666679</v>
      </c>
      <c r="K204" s="31">
        <v>8377</v>
      </c>
      <c r="L204" s="31">
        <v>8221.2000000000007</v>
      </c>
      <c r="M204" s="31">
        <v>4.5440199999999997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112.1</v>
      </c>
      <c r="D205" s="36">
        <v>110.41666666666667</v>
      </c>
      <c r="E205" s="36">
        <v>108.18333333333334</v>
      </c>
      <c r="F205" s="36">
        <v>104.26666666666667</v>
      </c>
      <c r="G205" s="36">
        <v>102.03333333333333</v>
      </c>
      <c r="H205" s="36">
        <v>114.33333333333334</v>
      </c>
      <c r="I205" s="36">
        <v>116.56666666666666</v>
      </c>
      <c r="J205" s="36">
        <v>120.48333333333335</v>
      </c>
      <c r="K205" s="31">
        <v>112.65</v>
      </c>
      <c r="L205" s="31">
        <v>106.5</v>
      </c>
      <c r="M205" s="31">
        <v>544.76347999999996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607</v>
      </c>
      <c r="D206" s="36">
        <v>609.66666666666663</v>
      </c>
      <c r="E206" s="36">
        <v>603.38333333333321</v>
      </c>
      <c r="F206" s="36">
        <v>599.76666666666654</v>
      </c>
      <c r="G206" s="36">
        <v>593.48333333333312</v>
      </c>
      <c r="H206" s="36">
        <v>613.2833333333333</v>
      </c>
      <c r="I206" s="36">
        <v>619.56666666666683</v>
      </c>
      <c r="J206" s="36">
        <v>623.18333333333339</v>
      </c>
      <c r="K206" s="31">
        <v>615.95000000000005</v>
      </c>
      <c r="L206" s="31">
        <v>606.04999999999995</v>
      </c>
      <c r="M206" s="31">
        <v>24.07302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928.3</v>
      </c>
      <c r="D207" s="36">
        <v>927.76666666666677</v>
      </c>
      <c r="E207" s="36">
        <v>908.58333333333348</v>
      </c>
      <c r="F207" s="36">
        <v>888.86666666666667</v>
      </c>
      <c r="G207" s="36">
        <v>869.68333333333339</v>
      </c>
      <c r="H207" s="36">
        <v>947.48333333333358</v>
      </c>
      <c r="I207" s="36">
        <v>966.66666666666674</v>
      </c>
      <c r="J207" s="36">
        <v>986.38333333333367</v>
      </c>
      <c r="K207" s="31">
        <v>946.95</v>
      </c>
      <c r="L207" s="31">
        <v>908.05</v>
      </c>
      <c r="M207" s="31">
        <v>23.314920000000001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230.75</v>
      </c>
      <c r="D208" s="36">
        <v>229.86666666666667</v>
      </c>
      <c r="E208" s="36">
        <v>225.98333333333335</v>
      </c>
      <c r="F208" s="36">
        <v>221.21666666666667</v>
      </c>
      <c r="G208" s="36">
        <v>217.33333333333334</v>
      </c>
      <c r="H208" s="36">
        <v>234.63333333333335</v>
      </c>
      <c r="I208" s="36">
        <v>238.51666666666668</v>
      </c>
      <c r="J208" s="36">
        <v>243.28333333333336</v>
      </c>
      <c r="K208" s="31">
        <v>233.75</v>
      </c>
      <c r="L208" s="31">
        <v>225.1</v>
      </c>
      <c r="M208" s="31">
        <v>467.5446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874.05</v>
      </c>
      <c r="D209" s="36">
        <v>871.7833333333333</v>
      </c>
      <c r="E209" s="36">
        <v>863.36666666666656</v>
      </c>
      <c r="F209" s="36">
        <v>852.68333333333328</v>
      </c>
      <c r="G209" s="36">
        <v>844.26666666666654</v>
      </c>
      <c r="H209" s="36">
        <v>882.46666666666658</v>
      </c>
      <c r="I209" s="36">
        <v>890.88333333333333</v>
      </c>
      <c r="J209" s="36">
        <v>901.56666666666661</v>
      </c>
      <c r="K209" s="31">
        <v>880.2</v>
      </c>
      <c r="L209" s="31">
        <v>861.1</v>
      </c>
      <c r="M209" s="31">
        <v>8.6890599999999996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1649.85</v>
      </c>
      <c r="D210" s="36">
        <v>1643.6166666666668</v>
      </c>
      <c r="E210" s="36">
        <v>1626.2833333333335</v>
      </c>
      <c r="F210" s="36">
        <v>1602.7166666666667</v>
      </c>
      <c r="G210" s="36">
        <v>1585.3833333333334</v>
      </c>
      <c r="H210" s="36">
        <v>1667.1833333333336</v>
      </c>
      <c r="I210" s="36">
        <v>1684.5166666666667</v>
      </c>
      <c r="J210" s="36">
        <v>1708.0833333333337</v>
      </c>
      <c r="K210" s="31">
        <v>1660.95</v>
      </c>
      <c r="L210" s="31">
        <v>1620.05</v>
      </c>
      <c r="M210" s="31">
        <v>0.91432999999999998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405.45</v>
      </c>
      <c r="D211" s="36">
        <v>405.7166666666667</v>
      </c>
      <c r="E211" s="36">
        <v>403.33333333333337</v>
      </c>
      <c r="F211" s="36">
        <v>401.2166666666667</v>
      </c>
      <c r="G211" s="36">
        <v>398.83333333333337</v>
      </c>
      <c r="H211" s="36">
        <v>407.83333333333337</v>
      </c>
      <c r="I211" s="36">
        <v>410.2166666666667</v>
      </c>
      <c r="J211" s="36">
        <v>412.33333333333337</v>
      </c>
      <c r="K211" s="31">
        <v>408.1</v>
      </c>
      <c r="L211" s="31">
        <v>403.6</v>
      </c>
      <c r="M211" s="31">
        <v>28.640519999999999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17.2</v>
      </c>
      <c r="D212" s="36">
        <v>17.233333333333331</v>
      </c>
      <c r="E212" s="36">
        <v>17.066666666666663</v>
      </c>
      <c r="F212" s="36">
        <v>16.933333333333334</v>
      </c>
      <c r="G212" s="36">
        <v>16.766666666666666</v>
      </c>
      <c r="H212" s="36">
        <v>17.36666666666666</v>
      </c>
      <c r="I212" s="36">
        <v>17.533333333333324</v>
      </c>
      <c r="J212" s="36">
        <v>17.666666666666657</v>
      </c>
      <c r="K212" s="31">
        <v>17.399999999999999</v>
      </c>
      <c r="L212" s="31">
        <v>17.100000000000001</v>
      </c>
      <c r="M212" s="31">
        <v>790.15930000000003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263.39999999999998</v>
      </c>
      <c r="D213" s="36">
        <v>263.58333333333331</v>
      </c>
      <c r="E213" s="36">
        <v>260.56666666666661</v>
      </c>
      <c r="F213" s="36">
        <v>257.73333333333329</v>
      </c>
      <c r="G213" s="36">
        <v>254.71666666666658</v>
      </c>
      <c r="H213" s="36">
        <v>266.41666666666663</v>
      </c>
      <c r="I213" s="36">
        <v>269.43333333333339</v>
      </c>
      <c r="J213" s="36">
        <v>272.26666666666665</v>
      </c>
      <c r="K213" s="31">
        <v>266.60000000000002</v>
      </c>
      <c r="L213" s="31">
        <v>260.75</v>
      </c>
      <c r="M213" s="31">
        <v>52.544939999999997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105.3</v>
      </c>
      <c r="D214" s="36">
        <v>103.73333333333333</v>
      </c>
      <c r="E214" s="36">
        <v>101.56666666666666</v>
      </c>
      <c r="F214" s="36">
        <v>97.833333333333329</v>
      </c>
      <c r="G214" s="36">
        <v>95.666666666666657</v>
      </c>
      <c r="H214" s="36">
        <v>107.46666666666667</v>
      </c>
      <c r="I214" s="36">
        <v>109.63333333333333</v>
      </c>
      <c r="J214" s="36">
        <v>113.36666666666667</v>
      </c>
      <c r="K214" s="31">
        <v>105.9</v>
      </c>
      <c r="L214" s="31">
        <v>100</v>
      </c>
      <c r="M214" s="31">
        <v>829.83687999999995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611.04999999999995</v>
      </c>
      <c r="D215" s="36">
        <v>612.38333333333333</v>
      </c>
      <c r="E215" s="36">
        <v>606.76666666666665</v>
      </c>
      <c r="F215" s="36">
        <v>602.48333333333335</v>
      </c>
      <c r="G215" s="36">
        <v>596.86666666666667</v>
      </c>
      <c r="H215" s="36">
        <v>616.66666666666663</v>
      </c>
      <c r="I215" s="36">
        <v>622.28333333333319</v>
      </c>
      <c r="J215" s="36">
        <v>626.56666666666661</v>
      </c>
      <c r="K215" s="31">
        <v>618</v>
      </c>
      <c r="L215" s="31">
        <v>608.1</v>
      </c>
      <c r="M215" s="31">
        <v>12.219379999999999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0"/>
      <c r="B1" s="33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501.4</v>
      </c>
      <c r="D11" s="36">
        <v>501.90000000000003</v>
      </c>
      <c r="E11" s="36">
        <v>498.30000000000007</v>
      </c>
      <c r="F11" s="36">
        <v>495.20000000000005</v>
      </c>
      <c r="G11" s="36">
        <v>491.60000000000008</v>
      </c>
      <c r="H11" s="36">
        <v>505.00000000000006</v>
      </c>
      <c r="I11" s="36">
        <v>508.60000000000008</v>
      </c>
      <c r="J11" s="36">
        <v>511.70000000000005</v>
      </c>
      <c r="K11" s="31">
        <v>505.5</v>
      </c>
      <c r="L11" s="31">
        <v>498.8</v>
      </c>
      <c r="M11" s="31">
        <v>1.6471199999999999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31376.65</v>
      </c>
      <c r="D12" s="36">
        <v>31584.55</v>
      </c>
      <c r="E12" s="36">
        <v>31104.35</v>
      </c>
      <c r="F12" s="36">
        <v>30832.05</v>
      </c>
      <c r="G12" s="36">
        <v>30351.85</v>
      </c>
      <c r="H12" s="36">
        <v>31856.85</v>
      </c>
      <c r="I12" s="36">
        <v>32337.050000000003</v>
      </c>
      <c r="J12" s="36">
        <v>32609.35</v>
      </c>
      <c r="K12" s="31">
        <v>32064.75</v>
      </c>
      <c r="L12" s="31">
        <v>31312.25</v>
      </c>
      <c r="M12" s="31">
        <v>1.746E-2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532.54999999999995</v>
      </c>
      <c r="D13" s="36">
        <v>536.66666666666663</v>
      </c>
      <c r="E13" s="36">
        <v>525.88333333333321</v>
      </c>
      <c r="F13" s="36">
        <v>519.21666666666658</v>
      </c>
      <c r="G13" s="36">
        <v>508.43333333333317</v>
      </c>
      <c r="H13" s="36">
        <v>543.33333333333326</v>
      </c>
      <c r="I13" s="36">
        <v>554.11666666666679</v>
      </c>
      <c r="J13" s="36">
        <v>560.7833333333333</v>
      </c>
      <c r="K13" s="31">
        <v>547.45000000000005</v>
      </c>
      <c r="L13" s="31">
        <v>530</v>
      </c>
      <c r="M13" s="31">
        <v>1.9280200000000001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490.75</v>
      </c>
      <c r="D14" s="36">
        <v>490.7</v>
      </c>
      <c r="E14" s="36">
        <v>486.79999999999995</v>
      </c>
      <c r="F14" s="36">
        <v>482.84999999999997</v>
      </c>
      <c r="G14" s="36">
        <v>478.94999999999993</v>
      </c>
      <c r="H14" s="36">
        <v>494.65</v>
      </c>
      <c r="I14" s="36">
        <v>498.54999999999995</v>
      </c>
      <c r="J14" s="36">
        <v>502.5</v>
      </c>
      <c r="K14" s="31">
        <v>494.6</v>
      </c>
      <c r="L14" s="31">
        <v>486.75</v>
      </c>
      <c r="M14" s="31">
        <v>8.5919100000000004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1799.05</v>
      </c>
      <c r="D15" s="36">
        <v>1783.3500000000001</v>
      </c>
      <c r="E15" s="36">
        <v>1759.7000000000003</v>
      </c>
      <c r="F15" s="36">
        <v>1720.3500000000001</v>
      </c>
      <c r="G15" s="36">
        <v>1696.7000000000003</v>
      </c>
      <c r="H15" s="36">
        <v>1822.7000000000003</v>
      </c>
      <c r="I15" s="36">
        <v>1846.3500000000004</v>
      </c>
      <c r="J15" s="36">
        <v>1885.7000000000003</v>
      </c>
      <c r="K15" s="31">
        <v>1807</v>
      </c>
      <c r="L15" s="31">
        <v>1744</v>
      </c>
      <c r="M15" s="31">
        <v>3.4866100000000002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4091.95</v>
      </c>
      <c r="D16" s="36">
        <v>4100.0166666666664</v>
      </c>
      <c r="E16" s="36">
        <v>4050.083333333333</v>
      </c>
      <c r="F16" s="36">
        <v>4008.2166666666667</v>
      </c>
      <c r="G16" s="36">
        <v>3958.2833333333333</v>
      </c>
      <c r="H16" s="36">
        <v>4141.8833333333332</v>
      </c>
      <c r="I16" s="36">
        <v>4191.8166666666675</v>
      </c>
      <c r="J16" s="36">
        <v>4233.6833333333325</v>
      </c>
      <c r="K16" s="31">
        <v>4149.95</v>
      </c>
      <c r="L16" s="31">
        <v>4058.15</v>
      </c>
      <c r="M16" s="31">
        <v>3.0377200000000002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23121.8</v>
      </c>
      <c r="D17" s="36">
        <v>23051.266666666666</v>
      </c>
      <c r="E17" s="36">
        <v>22802.533333333333</v>
      </c>
      <c r="F17" s="36">
        <v>22483.266666666666</v>
      </c>
      <c r="G17" s="36">
        <v>22234.533333333333</v>
      </c>
      <c r="H17" s="36">
        <v>23370.533333333333</v>
      </c>
      <c r="I17" s="36">
        <v>23619.266666666663</v>
      </c>
      <c r="J17" s="36">
        <v>23938.533333333333</v>
      </c>
      <c r="K17" s="31">
        <v>23300</v>
      </c>
      <c r="L17" s="31">
        <v>22732</v>
      </c>
      <c r="M17" s="31">
        <v>0.13819999999999999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2034.9</v>
      </c>
      <c r="D18" s="36">
        <v>2027.8666666666668</v>
      </c>
      <c r="E18" s="36">
        <v>2015.8833333333337</v>
      </c>
      <c r="F18" s="36">
        <v>1996.8666666666668</v>
      </c>
      <c r="G18" s="36">
        <v>1984.8833333333337</v>
      </c>
      <c r="H18" s="36">
        <v>2046.8833333333337</v>
      </c>
      <c r="I18" s="36">
        <v>2058.8666666666668</v>
      </c>
      <c r="J18" s="36">
        <v>2077.8833333333337</v>
      </c>
      <c r="K18" s="31">
        <v>2039.85</v>
      </c>
      <c r="L18" s="31">
        <v>2008.85</v>
      </c>
      <c r="M18" s="31">
        <v>2.4829300000000001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2387.25</v>
      </c>
      <c r="D19" s="36">
        <v>2394.7166666666667</v>
      </c>
      <c r="E19" s="36">
        <v>2364.5333333333333</v>
      </c>
      <c r="F19" s="36">
        <v>2341.8166666666666</v>
      </c>
      <c r="G19" s="36">
        <v>2311.6333333333332</v>
      </c>
      <c r="H19" s="36">
        <v>2417.4333333333334</v>
      </c>
      <c r="I19" s="36">
        <v>2447.6166666666668</v>
      </c>
      <c r="J19" s="36">
        <v>2470.3333333333335</v>
      </c>
      <c r="K19" s="31">
        <v>2424.9</v>
      </c>
      <c r="L19" s="31">
        <v>2372</v>
      </c>
      <c r="M19" s="31">
        <v>20.198989999999998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973.95</v>
      </c>
      <c r="D20" s="36">
        <v>980.63333333333333</v>
      </c>
      <c r="E20" s="36">
        <v>963.31666666666661</v>
      </c>
      <c r="F20" s="36">
        <v>952.68333333333328</v>
      </c>
      <c r="G20" s="36">
        <v>935.36666666666656</v>
      </c>
      <c r="H20" s="36">
        <v>991.26666666666665</v>
      </c>
      <c r="I20" s="36">
        <v>1008.5833333333335</v>
      </c>
      <c r="J20" s="36">
        <v>1019.2166666666667</v>
      </c>
      <c r="K20" s="31">
        <v>997.95</v>
      </c>
      <c r="L20" s="31">
        <v>970</v>
      </c>
      <c r="M20" s="31">
        <v>5.0084999999999997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831.4</v>
      </c>
      <c r="D21" s="36">
        <v>830.80000000000007</v>
      </c>
      <c r="E21" s="36">
        <v>824.85000000000014</v>
      </c>
      <c r="F21" s="36">
        <v>818.30000000000007</v>
      </c>
      <c r="G21" s="36">
        <v>812.35000000000014</v>
      </c>
      <c r="H21" s="36">
        <v>837.35000000000014</v>
      </c>
      <c r="I21" s="36">
        <v>843.30000000000018</v>
      </c>
      <c r="J21" s="36">
        <v>849.85000000000014</v>
      </c>
      <c r="K21" s="31">
        <v>836.75</v>
      </c>
      <c r="L21" s="31">
        <v>824.25</v>
      </c>
      <c r="M21" s="31">
        <v>24.530899999999999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366.7</v>
      </c>
      <c r="D22" s="36">
        <v>368.93333333333334</v>
      </c>
      <c r="E22" s="36">
        <v>360.9666666666667</v>
      </c>
      <c r="F22" s="36">
        <v>355.23333333333335</v>
      </c>
      <c r="G22" s="36">
        <v>347.26666666666671</v>
      </c>
      <c r="H22" s="36">
        <v>374.66666666666669</v>
      </c>
      <c r="I22" s="36">
        <v>382.63333333333327</v>
      </c>
      <c r="J22" s="36">
        <v>388.36666666666667</v>
      </c>
      <c r="K22" s="31">
        <v>376.9</v>
      </c>
      <c r="L22" s="31">
        <v>363.2</v>
      </c>
      <c r="M22" s="31">
        <v>33.129910000000002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610.75</v>
      </c>
      <c r="D23" s="36">
        <v>613.23333333333323</v>
      </c>
      <c r="E23" s="36">
        <v>606.61666666666645</v>
      </c>
      <c r="F23" s="36">
        <v>602.48333333333323</v>
      </c>
      <c r="G23" s="36">
        <v>595.86666666666645</v>
      </c>
      <c r="H23" s="36">
        <v>617.36666666666645</v>
      </c>
      <c r="I23" s="36">
        <v>623.98333333333323</v>
      </c>
      <c r="J23" s="36">
        <v>628.11666666666645</v>
      </c>
      <c r="K23" s="31">
        <v>619.85</v>
      </c>
      <c r="L23" s="31">
        <v>609.1</v>
      </c>
      <c r="M23" s="31">
        <v>4.9182600000000001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333.4</v>
      </c>
      <c r="D24" s="36">
        <v>334.81666666666666</v>
      </c>
      <c r="E24" s="36">
        <v>331.2833333333333</v>
      </c>
      <c r="F24" s="36">
        <v>329.16666666666663</v>
      </c>
      <c r="G24" s="36">
        <v>325.63333333333327</v>
      </c>
      <c r="H24" s="36">
        <v>336.93333333333334</v>
      </c>
      <c r="I24" s="36">
        <v>340.46666666666675</v>
      </c>
      <c r="J24" s="36">
        <v>342.58333333333337</v>
      </c>
      <c r="K24" s="31">
        <v>338.35</v>
      </c>
      <c r="L24" s="31">
        <v>332.7</v>
      </c>
      <c r="M24" s="31">
        <v>9.1518899999999999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180.7</v>
      </c>
      <c r="D25" s="36">
        <v>180.16666666666666</v>
      </c>
      <c r="E25" s="36">
        <v>178.83333333333331</v>
      </c>
      <c r="F25" s="36">
        <v>176.96666666666667</v>
      </c>
      <c r="G25" s="36">
        <v>175.63333333333333</v>
      </c>
      <c r="H25" s="36">
        <v>182.0333333333333</v>
      </c>
      <c r="I25" s="36">
        <v>183.36666666666662</v>
      </c>
      <c r="J25" s="36">
        <v>185.23333333333329</v>
      </c>
      <c r="K25" s="31">
        <v>181.5</v>
      </c>
      <c r="L25" s="31">
        <v>178.3</v>
      </c>
      <c r="M25" s="31">
        <v>24.220829999999999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215.95</v>
      </c>
      <c r="D26" s="36">
        <v>214.75</v>
      </c>
      <c r="E26" s="36">
        <v>212.75</v>
      </c>
      <c r="F26" s="36">
        <v>209.55</v>
      </c>
      <c r="G26" s="36">
        <v>207.55</v>
      </c>
      <c r="H26" s="36">
        <v>217.95</v>
      </c>
      <c r="I26" s="36">
        <v>219.95</v>
      </c>
      <c r="J26" s="36">
        <v>223.14999999999998</v>
      </c>
      <c r="K26" s="31">
        <v>216.75</v>
      </c>
      <c r="L26" s="31">
        <v>211.55</v>
      </c>
      <c r="M26" s="31">
        <v>18.8992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328.95</v>
      </c>
      <c r="D27" s="36">
        <v>329.56666666666666</v>
      </c>
      <c r="E27" s="36">
        <v>327.43333333333334</v>
      </c>
      <c r="F27" s="36">
        <v>325.91666666666669</v>
      </c>
      <c r="G27" s="36">
        <v>323.78333333333336</v>
      </c>
      <c r="H27" s="36">
        <v>331.08333333333331</v>
      </c>
      <c r="I27" s="36">
        <v>333.21666666666664</v>
      </c>
      <c r="J27" s="36">
        <v>334.73333333333329</v>
      </c>
      <c r="K27" s="31">
        <v>331.7</v>
      </c>
      <c r="L27" s="31">
        <v>328.05</v>
      </c>
      <c r="M27" s="31">
        <v>1.83205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969.15</v>
      </c>
      <c r="D28" s="36">
        <v>967.4</v>
      </c>
      <c r="E28" s="36">
        <v>960.09999999999991</v>
      </c>
      <c r="F28" s="36">
        <v>951.05</v>
      </c>
      <c r="G28" s="36">
        <v>943.74999999999989</v>
      </c>
      <c r="H28" s="36">
        <v>976.44999999999993</v>
      </c>
      <c r="I28" s="36">
        <v>983.74999999999989</v>
      </c>
      <c r="J28" s="36">
        <v>992.8</v>
      </c>
      <c r="K28" s="31">
        <v>974.7</v>
      </c>
      <c r="L28" s="31">
        <v>958.35</v>
      </c>
      <c r="M28" s="31">
        <v>0.1648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1115</v>
      </c>
      <c r="D29" s="36">
        <v>1113.9833333333333</v>
      </c>
      <c r="E29" s="36">
        <v>1101.0166666666667</v>
      </c>
      <c r="F29" s="36">
        <v>1087.0333333333333</v>
      </c>
      <c r="G29" s="36">
        <v>1074.0666666666666</v>
      </c>
      <c r="H29" s="36">
        <v>1127.9666666666667</v>
      </c>
      <c r="I29" s="36">
        <v>1140.9333333333334</v>
      </c>
      <c r="J29" s="36">
        <v>1154.9166666666667</v>
      </c>
      <c r="K29" s="31">
        <v>1126.95</v>
      </c>
      <c r="L29" s="31">
        <v>1100</v>
      </c>
      <c r="M29" s="31">
        <v>2.0106000000000002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3533.4</v>
      </c>
      <c r="D30" s="36">
        <v>3544.5666666666671</v>
      </c>
      <c r="E30" s="36">
        <v>3491.1333333333341</v>
      </c>
      <c r="F30" s="36">
        <v>3448.8666666666672</v>
      </c>
      <c r="G30" s="36">
        <v>3395.4333333333343</v>
      </c>
      <c r="H30" s="36">
        <v>3586.8333333333339</v>
      </c>
      <c r="I30" s="36">
        <v>3640.2666666666673</v>
      </c>
      <c r="J30" s="36">
        <v>3682.5333333333338</v>
      </c>
      <c r="K30" s="31">
        <v>3598</v>
      </c>
      <c r="L30" s="31">
        <v>3502.3</v>
      </c>
      <c r="M30" s="31">
        <v>0.78017000000000003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1791.8</v>
      </c>
      <c r="D31" s="36">
        <v>1792.6000000000001</v>
      </c>
      <c r="E31" s="36">
        <v>1770.2000000000003</v>
      </c>
      <c r="F31" s="36">
        <v>1748.6000000000001</v>
      </c>
      <c r="G31" s="36">
        <v>1726.2000000000003</v>
      </c>
      <c r="H31" s="36">
        <v>1814.2000000000003</v>
      </c>
      <c r="I31" s="36">
        <v>1836.6000000000004</v>
      </c>
      <c r="J31" s="36">
        <v>1858.2000000000003</v>
      </c>
      <c r="K31" s="31">
        <v>1815</v>
      </c>
      <c r="L31" s="31">
        <v>1771</v>
      </c>
      <c r="M31" s="31">
        <v>1.2514799999999999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790.75</v>
      </c>
      <c r="D32" s="36">
        <v>786.69999999999993</v>
      </c>
      <c r="E32" s="36">
        <v>779.04999999999984</v>
      </c>
      <c r="F32" s="36">
        <v>767.34999999999991</v>
      </c>
      <c r="G32" s="36">
        <v>759.69999999999982</v>
      </c>
      <c r="H32" s="36">
        <v>798.39999999999986</v>
      </c>
      <c r="I32" s="36">
        <v>806.05</v>
      </c>
      <c r="J32" s="36">
        <v>817.74999999999989</v>
      </c>
      <c r="K32" s="31">
        <v>794.35</v>
      </c>
      <c r="L32" s="31">
        <v>775</v>
      </c>
      <c r="M32" s="31">
        <v>1.0197400000000001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3573.55</v>
      </c>
      <c r="D33" s="36">
        <v>3596.4833333333336</v>
      </c>
      <c r="E33" s="36">
        <v>3543.9666666666672</v>
      </c>
      <c r="F33" s="36">
        <v>3514.3833333333337</v>
      </c>
      <c r="G33" s="36">
        <v>3461.8666666666672</v>
      </c>
      <c r="H33" s="36">
        <v>3626.0666666666671</v>
      </c>
      <c r="I33" s="36">
        <v>3678.5833333333335</v>
      </c>
      <c r="J33" s="36">
        <v>3708.166666666667</v>
      </c>
      <c r="K33" s="31">
        <v>3649</v>
      </c>
      <c r="L33" s="31">
        <v>3566.9</v>
      </c>
      <c r="M33" s="31">
        <v>0.97702999999999995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2284.4499999999998</v>
      </c>
      <c r="D34" s="36">
        <v>2293.3333333333335</v>
      </c>
      <c r="E34" s="36">
        <v>2271.1166666666668</v>
      </c>
      <c r="F34" s="36">
        <v>2257.7833333333333</v>
      </c>
      <c r="G34" s="36">
        <v>2235.5666666666666</v>
      </c>
      <c r="H34" s="36">
        <v>2306.666666666667</v>
      </c>
      <c r="I34" s="36">
        <v>2328.8833333333332</v>
      </c>
      <c r="J34" s="36">
        <v>2342.2166666666672</v>
      </c>
      <c r="K34" s="31">
        <v>2315.5500000000002</v>
      </c>
      <c r="L34" s="31">
        <v>2280</v>
      </c>
      <c r="M34" s="31">
        <v>0.23834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643.29999999999995</v>
      </c>
      <c r="D35" s="36">
        <v>644.26666666666665</v>
      </c>
      <c r="E35" s="36">
        <v>634.58333333333326</v>
      </c>
      <c r="F35" s="36">
        <v>625.86666666666656</v>
      </c>
      <c r="G35" s="36">
        <v>616.18333333333317</v>
      </c>
      <c r="H35" s="36">
        <v>652.98333333333335</v>
      </c>
      <c r="I35" s="36">
        <v>662.66666666666674</v>
      </c>
      <c r="J35" s="36">
        <v>671.38333333333344</v>
      </c>
      <c r="K35" s="31">
        <v>653.95000000000005</v>
      </c>
      <c r="L35" s="31">
        <v>635.54999999999995</v>
      </c>
      <c r="M35" s="31">
        <v>8.0737500000000004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2934.15</v>
      </c>
      <c r="D36" s="36">
        <v>2933.65</v>
      </c>
      <c r="E36" s="36">
        <v>2880.5</v>
      </c>
      <c r="F36" s="36">
        <v>2826.85</v>
      </c>
      <c r="G36" s="36">
        <v>2773.7</v>
      </c>
      <c r="H36" s="36">
        <v>2987.3</v>
      </c>
      <c r="I36" s="36">
        <v>3040.4500000000007</v>
      </c>
      <c r="J36" s="36">
        <v>3094.1000000000004</v>
      </c>
      <c r="K36" s="31">
        <v>2986.8</v>
      </c>
      <c r="L36" s="31">
        <v>2880</v>
      </c>
      <c r="M36" s="31">
        <v>0.83026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432.2</v>
      </c>
      <c r="D37" s="36">
        <v>429.7</v>
      </c>
      <c r="E37" s="36">
        <v>425</v>
      </c>
      <c r="F37" s="36">
        <v>417.8</v>
      </c>
      <c r="G37" s="36">
        <v>413.1</v>
      </c>
      <c r="H37" s="36">
        <v>436.9</v>
      </c>
      <c r="I37" s="36">
        <v>441.59999999999991</v>
      </c>
      <c r="J37" s="36">
        <v>448.79999999999995</v>
      </c>
      <c r="K37" s="31">
        <v>434.4</v>
      </c>
      <c r="L37" s="31">
        <v>422.5</v>
      </c>
      <c r="M37" s="31">
        <v>28.332840000000001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1840.25</v>
      </c>
      <c r="D38" s="36">
        <v>1843.8166666666666</v>
      </c>
      <c r="E38" s="36">
        <v>1820.4833333333331</v>
      </c>
      <c r="F38" s="36">
        <v>1800.7166666666665</v>
      </c>
      <c r="G38" s="36">
        <v>1777.383333333333</v>
      </c>
      <c r="H38" s="36">
        <v>1863.5833333333333</v>
      </c>
      <c r="I38" s="36">
        <v>1886.9166666666667</v>
      </c>
      <c r="J38" s="36">
        <v>1906.6833333333334</v>
      </c>
      <c r="K38" s="31">
        <v>1867.15</v>
      </c>
      <c r="L38" s="31">
        <v>1824.05</v>
      </c>
      <c r="M38" s="31">
        <v>3.06772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879.2</v>
      </c>
      <c r="D39" s="36">
        <v>881.4</v>
      </c>
      <c r="E39" s="36">
        <v>873.05</v>
      </c>
      <c r="F39" s="36">
        <v>866.9</v>
      </c>
      <c r="G39" s="36">
        <v>858.55</v>
      </c>
      <c r="H39" s="36">
        <v>887.55</v>
      </c>
      <c r="I39" s="36">
        <v>895.90000000000009</v>
      </c>
      <c r="J39" s="36">
        <v>902.05</v>
      </c>
      <c r="K39" s="31">
        <v>889.75</v>
      </c>
      <c r="L39" s="31">
        <v>875.25</v>
      </c>
      <c r="M39" s="31">
        <v>0.32123000000000002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5496.1</v>
      </c>
      <c r="D40" s="36">
        <v>5527.2166666666672</v>
      </c>
      <c r="E40" s="36">
        <v>5425.4333333333343</v>
      </c>
      <c r="F40" s="36">
        <v>5354.7666666666673</v>
      </c>
      <c r="G40" s="36">
        <v>5252.9833333333345</v>
      </c>
      <c r="H40" s="36">
        <v>5597.8833333333341</v>
      </c>
      <c r="I40" s="36">
        <v>5699.666666666667</v>
      </c>
      <c r="J40" s="36">
        <v>5770.3333333333339</v>
      </c>
      <c r="K40" s="31">
        <v>5629</v>
      </c>
      <c r="L40" s="31">
        <v>5456.55</v>
      </c>
      <c r="M40" s="31">
        <v>1.1783600000000001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1640.35</v>
      </c>
      <c r="D41" s="36">
        <v>1633.3999999999999</v>
      </c>
      <c r="E41" s="36">
        <v>1616.9499999999998</v>
      </c>
      <c r="F41" s="36">
        <v>1593.55</v>
      </c>
      <c r="G41" s="36">
        <v>1577.1</v>
      </c>
      <c r="H41" s="36">
        <v>1656.7999999999997</v>
      </c>
      <c r="I41" s="36">
        <v>1673.25</v>
      </c>
      <c r="J41" s="36">
        <v>1696.6499999999996</v>
      </c>
      <c r="K41" s="31">
        <v>1649.85</v>
      </c>
      <c r="L41" s="31">
        <v>1610</v>
      </c>
      <c r="M41" s="31">
        <v>4.8046300000000004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5118.95</v>
      </c>
      <c r="D42" s="36">
        <v>5113.3</v>
      </c>
      <c r="E42" s="36">
        <v>5071.6500000000005</v>
      </c>
      <c r="F42" s="36">
        <v>5024.3500000000004</v>
      </c>
      <c r="G42" s="36">
        <v>4982.7000000000007</v>
      </c>
      <c r="H42" s="36">
        <v>5160.6000000000004</v>
      </c>
      <c r="I42" s="36">
        <v>5202.25</v>
      </c>
      <c r="J42" s="36">
        <v>5249.55</v>
      </c>
      <c r="K42" s="31">
        <v>5154.95</v>
      </c>
      <c r="L42" s="31">
        <v>5066</v>
      </c>
      <c r="M42" s="31">
        <v>2.6848200000000002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371.9</v>
      </c>
      <c r="D43" s="36">
        <v>370.5</v>
      </c>
      <c r="E43" s="36">
        <v>368.5</v>
      </c>
      <c r="F43" s="36">
        <v>365.1</v>
      </c>
      <c r="G43" s="36">
        <v>363.1</v>
      </c>
      <c r="H43" s="36">
        <v>373.9</v>
      </c>
      <c r="I43" s="36">
        <v>375.9</v>
      </c>
      <c r="J43" s="36">
        <v>379.29999999999995</v>
      </c>
      <c r="K43" s="31">
        <v>372.5</v>
      </c>
      <c r="L43" s="31">
        <v>367.1</v>
      </c>
      <c r="M43" s="31">
        <v>18.527920000000002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297.5</v>
      </c>
      <c r="D44" s="36">
        <v>296.75</v>
      </c>
      <c r="E44" s="36">
        <v>294.25</v>
      </c>
      <c r="F44" s="36">
        <v>291</v>
      </c>
      <c r="G44" s="36">
        <v>288.5</v>
      </c>
      <c r="H44" s="36">
        <v>300</v>
      </c>
      <c r="I44" s="36">
        <v>302.5</v>
      </c>
      <c r="J44" s="36">
        <v>305.75</v>
      </c>
      <c r="K44" s="31">
        <v>299.25</v>
      </c>
      <c r="L44" s="31">
        <v>293.5</v>
      </c>
      <c r="M44" s="31">
        <v>6.9782500000000001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609.20000000000005</v>
      </c>
      <c r="D45" s="36">
        <v>602.06666666666672</v>
      </c>
      <c r="E45" s="36">
        <v>591.63333333333344</v>
      </c>
      <c r="F45" s="36">
        <v>574.06666666666672</v>
      </c>
      <c r="G45" s="36">
        <v>563.63333333333344</v>
      </c>
      <c r="H45" s="36">
        <v>619.63333333333344</v>
      </c>
      <c r="I45" s="36">
        <v>630.06666666666661</v>
      </c>
      <c r="J45" s="36">
        <v>647.63333333333344</v>
      </c>
      <c r="K45" s="31">
        <v>612.5</v>
      </c>
      <c r="L45" s="31">
        <v>584.5</v>
      </c>
      <c r="M45" s="31">
        <v>2.1469299999999998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627.95000000000005</v>
      </c>
      <c r="D46" s="36">
        <v>630.6</v>
      </c>
      <c r="E46" s="36">
        <v>621.40000000000009</v>
      </c>
      <c r="F46" s="36">
        <v>614.85</v>
      </c>
      <c r="G46" s="36">
        <v>605.65000000000009</v>
      </c>
      <c r="H46" s="36">
        <v>637.15000000000009</v>
      </c>
      <c r="I46" s="36">
        <v>646.35000000000014</v>
      </c>
      <c r="J46" s="36">
        <v>652.90000000000009</v>
      </c>
      <c r="K46" s="31">
        <v>639.79999999999995</v>
      </c>
      <c r="L46" s="31">
        <v>624.04999999999995</v>
      </c>
      <c r="M46" s="31">
        <v>1.67208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177.6</v>
      </c>
      <c r="D47" s="36">
        <v>178.16666666666666</v>
      </c>
      <c r="E47" s="36">
        <v>176.33333333333331</v>
      </c>
      <c r="F47" s="36">
        <v>175.06666666666666</v>
      </c>
      <c r="G47" s="36">
        <v>173.23333333333332</v>
      </c>
      <c r="H47" s="36">
        <v>179.43333333333331</v>
      </c>
      <c r="I47" s="36">
        <v>181.26666666666662</v>
      </c>
      <c r="J47" s="36">
        <v>182.5333333333333</v>
      </c>
      <c r="K47" s="31">
        <v>180</v>
      </c>
      <c r="L47" s="31">
        <v>176.9</v>
      </c>
      <c r="M47" s="31">
        <v>123.55525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3166.85</v>
      </c>
      <c r="D48" s="36">
        <v>3185.5499999999997</v>
      </c>
      <c r="E48" s="36">
        <v>3143.2999999999993</v>
      </c>
      <c r="F48" s="36">
        <v>3119.7499999999995</v>
      </c>
      <c r="G48" s="36">
        <v>3077.4999999999991</v>
      </c>
      <c r="H48" s="36">
        <v>3209.0999999999995</v>
      </c>
      <c r="I48" s="36">
        <v>3251.3500000000004</v>
      </c>
      <c r="J48" s="36">
        <v>3274.8999999999996</v>
      </c>
      <c r="K48" s="31">
        <v>3227.8</v>
      </c>
      <c r="L48" s="31">
        <v>3162</v>
      </c>
      <c r="M48" s="31">
        <v>12.19145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338.8</v>
      </c>
      <c r="D49" s="36">
        <v>340.71666666666664</v>
      </c>
      <c r="E49" s="36">
        <v>326.48333333333329</v>
      </c>
      <c r="F49" s="36">
        <v>314.16666666666663</v>
      </c>
      <c r="G49" s="36">
        <v>299.93333333333328</v>
      </c>
      <c r="H49" s="36">
        <v>353.0333333333333</v>
      </c>
      <c r="I49" s="36">
        <v>367.26666666666665</v>
      </c>
      <c r="J49" s="36">
        <v>379.58333333333331</v>
      </c>
      <c r="K49" s="31">
        <v>354.95</v>
      </c>
      <c r="L49" s="31">
        <v>328.4</v>
      </c>
      <c r="M49" s="31">
        <v>15.160450000000001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1889.4</v>
      </c>
      <c r="D50" s="36">
        <v>1897.9833333333333</v>
      </c>
      <c r="E50" s="36">
        <v>1876.9666666666667</v>
      </c>
      <c r="F50" s="36">
        <v>1864.5333333333333</v>
      </c>
      <c r="G50" s="36">
        <v>1843.5166666666667</v>
      </c>
      <c r="H50" s="36">
        <v>1910.4166666666667</v>
      </c>
      <c r="I50" s="36">
        <v>1931.4333333333336</v>
      </c>
      <c r="J50" s="36">
        <v>1943.8666666666668</v>
      </c>
      <c r="K50" s="31">
        <v>1919</v>
      </c>
      <c r="L50" s="31">
        <v>1885.55</v>
      </c>
      <c r="M50" s="31">
        <v>3.2142499999999998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6981.85</v>
      </c>
      <c r="D51" s="36">
        <v>6990.7333333333336</v>
      </c>
      <c r="E51" s="36">
        <v>6931.4666666666672</v>
      </c>
      <c r="F51" s="36">
        <v>6881.0833333333339</v>
      </c>
      <c r="G51" s="36">
        <v>6821.8166666666675</v>
      </c>
      <c r="H51" s="36">
        <v>7041.1166666666668</v>
      </c>
      <c r="I51" s="36">
        <v>7100.3833333333332</v>
      </c>
      <c r="J51" s="36">
        <v>7150.7666666666664</v>
      </c>
      <c r="K51" s="31">
        <v>7050</v>
      </c>
      <c r="L51" s="31">
        <v>6940.35</v>
      </c>
      <c r="M51" s="31">
        <v>0.21959000000000001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704.8</v>
      </c>
      <c r="D52" s="36">
        <v>707.23333333333323</v>
      </c>
      <c r="E52" s="36">
        <v>699.66666666666652</v>
      </c>
      <c r="F52" s="36">
        <v>694.5333333333333</v>
      </c>
      <c r="G52" s="36">
        <v>686.96666666666658</v>
      </c>
      <c r="H52" s="36">
        <v>712.36666666666645</v>
      </c>
      <c r="I52" s="36">
        <v>719.93333333333328</v>
      </c>
      <c r="J52" s="36">
        <v>725.06666666666638</v>
      </c>
      <c r="K52" s="31">
        <v>714.8</v>
      </c>
      <c r="L52" s="31">
        <v>702.1</v>
      </c>
      <c r="M52" s="31">
        <v>8.5548400000000004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908.65</v>
      </c>
      <c r="D53" s="36">
        <v>902.4</v>
      </c>
      <c r="E53" s="36">
        <v>887.34999999999991</v>
      </c>
      <c r="F53" s="36">
        <v>866.05</v>
      </c>
      <c r="G53" s="36">
        <v>850.99999999999989</v>
      </c>
      <c r="H53" s="36">
        <v>923.69999999999993</v>
      </c>
      <c r="I53" s="36">
        <v>938.74999999999989</v>
      </c>
      <c r="J53" s="36">
        <v>960.05</v>
      </c>
      <c r="K53" s="31">
        <v>917.45</v>
      </c>
      <c r="L53" s="31">
        <v>881.1</v>
      </c>
      <c r="M53" s="31">
        <v>25.79401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442.95</v>
      </c>
      <c r="D54" s="36">
        <v>442.36666666666662</v>
      </c>
      <c r="E54" s="36">
        <v>440.08333333333326</v>
      </c>
      <c r="F54" s="36">
        <v>437.21666666666664</v>
      </c>
      <c r="G54" s="36">
        <v>434.93333333333328</v>
      </c>
      <c r="H54" s="36">
        <v>445.23333333333323</v>
      </c>
      <c r="I54" s="36">
        <v>447.51666666666665</v>
      </c>
      <c r="J54" s="36">
        <v>450.38333333333321</v>
      </c>
      <c r="K54" s="31">
        <v>444.65</v>
      </c>
      <c r="L54" s="31">
        <v>439.5</v>
      </c>
      <c r="M54" s="31">
        <v>0.97628999999999999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3725.7</v>
      </c>
      <c r="D55" s="36">
        <v>3693.9833333333336</v>
      </c>
      <c r="E55" s="36">
        <v>3647.7166666666672</v>
      </c>
      <c r="F55" s="36">
        <v>3569.7333333333336</v>
      </c>
      <c r="G55" s="36">
        <v>3523.4666666666672</v>
      </c>
      <c r="H55" s="36">
        <v>3771.9666666666672</v>
      </c>
      <c r="I55" s="36">
        <v>3818.2333333333336</v>
      </c>
      <c r="J55" s="36">
        <v>3896.2166666666672</v>
      </c>
      <c r="K55" s="31">
        <v>3740.25</v>
      </c>
      <c r="L55" s="31">
        <v>3616</v>
      </c>
      <c r="M55" s="31">
        <v>2.3504499999999999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1041.05</v>
      </c>
      <c r="D56" s="36">
        <v>1039.45</v>
      </c>
      <c r="E56" s="36">
        <v>1034.2</v>
      </c>
      <c r="F56" s="36">
        <v>1027.3499999999999</v>
      </c>
      <c r="G56" s="36">
        <v>1022.0999999999999</v>
      </c>
      <c r="H56" s="36">
        <v>1046.3000000000002</v>
      </c>
      <c r="I56" s="36">
        <v>1051.5500000000002</v>
      </c>
      <c r="J56" s="36">
        <v>1058.4000000000003</v>
      </c>
      <c r="K56" s="31">
        <v>1044.7</v>
      </c>
      <c r="L56" s="31">
        <v>1032.5999999999999</v>
      </c>
      <c r="M56" s="31">
        <v>115.89322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5016.45</v>
      </c>
      <c r="D57" s="36">
        <v>5028.8500000000004</v>
      </c>
      <c r="E57" s="36">
        <v>4984.7000000000007</v>
      </c>
      <c r="F57" s="36">
        <v>4952.9500000000007</v>
      </c>
      <c r="G57" s="36">
        <v>4908.8000000000011</v>
      </c>
      <c r="H57" s="36">
        <v>5060.6000000000004</v>
      </c>
      <c r="I57" s="36">
        <v>5104.75</v>
      </c>
      <c r="J57" s="36">
        <v>5136.5</v>
      </c>
      <c r="K57" s="31">
        <v>5073</v>
      </c>
      <c r="L57" s="31">
        <v>4997.1000000000004</v>
      </c>
      <c r="M57" s="31">
        <v>4.6453100000000003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7967.6</v>
      </c>
      <c r="D58" s="36">
        <v>7899.3666666666659</v>
      </c>
      <c r="E58" s="36">
        <v>7823.2333333333318</v>
      </c>
      <c r="F58" s="36">
        <v>7678.8666666666659</v>
      </c>
      <c r="G58" s="36">
        <v>7602.7333333333318</v>
      </c>
      <c r="H58" s="36">
        <v>8043.7333333333318</v>
      </c>
      <c r="I58" s="36">
        <v>8119.866666666665</v>
      </c>
      <c r="J58" s="36">
        <v>8264.2333333333318</v>
      </c>
      <c r="K58" s="31">
        <v>7975.5</v>
      </c>
      <c r="L58" s="31">
        <v>7755</v>
      </c>
      <c r="M58" s="31">
        <v>9.4455500000000008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1561.05</v>
      </c>
      <c r="D59" s="36">
        <v>1550.75</v>
      </c>
      <c r="E59" s="36">
        <v>1537.3</v>
      </c>
      <c r="F59" s="36">
        <v>1513.55</v>
      </c>
      <c r="G59" s="36">
        <v>1500.1</v>
      </c>
      <c r="H59" s="36">
        <v>1574.5</v>
      </c>
      <c r="I59" s="36">
        <v>1587.9499999999998</v>
      </c>
      <c r="J59" s="36">
        <v>1611.7</v>
      </c>
      <c r="K59" s="31">
        <v>1564.2</v>
      </c>
      <c r="L59" s="31">
        <v>1527</v>
      </c>
      <c r="M59" s="31">
        <v>10.830859999999999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7014.25</v>
      </c>
      <c r="D60" s="36">
        <v>7019.75</v>
      </c>
      <c r="E60" s="36">
        <v>6939.5</v>
      </c>
      <c r="F60" s="36">
        <v>6864.75</v>
      </c>
      <c r="G60" s="36">
        <v>6784.5</v>
      </c>
      <c r="H60" s="36">
        <v>7094.5</v>
      </c>
      <c r="I60" s="36">
        <v>7174.75</v>
      </c>
      <c r="J60" s="36">
        <v>7249.5</v>
      </c>
      <c r="K60" s="31">
        <v>7100</v>
      </c>
      <c r="L60" s="31">
        <v>6945</v>
      </c>
      <c r="M60" s="31">
        <v>0.33983000000000002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2176.6</v>
      </c>
      <c r="D61" s="36">
        <v>2172.35</v>
      </c>
      <c r="E61" s="36">
        <v>2159.25</v>
      </c>
      <c r="F61" s="36">
        <v>2141.9</v>
      </c>
      <c r="G61" s="36">
        <v>2128.8000000000002</v>
      </c>
      <c r="H61" s="36">
        <v>2189.6999999999998</v>
      </c>
      <c r="I61" s="36">
        <v>2202.7999999999993</v>
      </c>
      <c r="J61" s="36">
        <v>2220.1499999999996</v>
      </c>
      <c r="K61" s="31">
        <v>2185.4499999999998</v>
      </c>
      <c r="L61" s="31">
        <v>2155</v>
      </c>
      <c r="M61" s="31">
        <v>0.30204999999999999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2518.1999999999998</v>
      </c>
      <c r="D62" s="36">
        <v>2517.9333333333329</v>
      </c>
      <c r="E62" s="36">
        <v>2478.4166666666661</v>
      </c>
      <c r="F62" s="36">
        <v>2438.6333333333332</v>
      </c>
      <c r="G62" s="36">
        <v>2399.1166666666663</v>
      </c>
      <c r="H62" s="36">
        <v>2557.7166666666658</v>
      </c>
      <c r="I62" s="36">
        <v>2597.2333333333331</v>
      </c>
      <c r="J62" s="36">
        <v>2637.0166666666655</v>
      </c>
      <c r="K62" s="31">
        <v>2557.4499999999998</v>
      </c>
      <c r="L62" s="31">
        <v>2478.15</v>
      </c>
      <c r="M62" s="31">
        <v>1.6042099999999999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431</v>
      </c>
      <c r="D63" s="36">
        <v>433.01666666666665</v>
      </c>
      <c r="E63" s="36">
        <v>426.43333333333328</v>
      </c>
      <c r="F63" s="36">
        <v>421.86666666666662</v>
      </c>
      <c r="G63" s="36">
        <v>415.28333333333325</v>
      </c>
      <c r="H63" s="36">
        <v>437.58333333333331</v>
      </c>
      <c r="I63" s="36">
        <v>444.16666666666669</v>
      </c>
      <c r="J63" s="36">
        <v>448.73333333333335</v>
      </c>
      <c r="K63" s="31">
        <v>439.6</v>
      </c>
      <c r="L63" s="31">
        <v>428.45</v>
      </c>
      <c r="M63" s="31">
        <v>16.504709999999999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253.8</v>
      </c>
      <c r="D64" s="36">
        <v>251.4666666666667</v>
      </c>
      <c r="E64" s="36">
        <v>248.13333333333338</v>
      </c>
      <c r="F64" s="36">
        <v>242.4666666666667</v>
      </c>
      <c r="G64" s="36">
        <v>239.13333333333338</v>
      </c>
      <c r="H64" s="36">
        <v>257.13333333333338</v>
      </c>
      <c r="I64" s="36">
        <v>260.4666666666667</v>
      </c>
      <c r="J64" s="36">
        <v>266.13333333333338</v>
      </c>
      <c r="K64" s="31">
        <v>254.8</v>
      </c>
      <c r="L64" s="31">
        <v>245.8</v>
      </c>
      <c r="M64" s="31">
        <v>81.513859999999994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217.85</v>
      </c>
      <c r="D65" s="36">
        <v>216.01666666666665</v>
      </c>
      <c r="E65" s="36">
        <v>213.83333333333331</v>
      </c>
      <c r="F65" s="36">
        <v>209.81666666666666</v>
      </c>
      <c r="G65" s="36">
        <v>207.63333333333333</v>
      </c>
      <c r="H65" s="36">
        <v>220.0333333333333</v>
      </c>
      <c r="I65" s="36">
        <v>222.21666666666664</v>
      </c>
      <c r="J65" s="36">
        <v>226.23333333333329</v>
      </c>
      <c r="K65" s="31">
        <v>218.2</v>
      </c>
      <c r="L65" s="31">
        <v>212</v>
      </c>
      <c r="M65" s="31">
        <v>129.39331999999999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112.8</v>
      </c>
      <c r="D66" s="36">
        <v>111.36666666666666</v>
      </c>
      <c r="E66" s="36">
        <v>109.63333333333333</v>
      </c>
      <c r="F66" s="36">
        <v>106.46666666666667</v>
      </c>
      <c r="G66" s="36">
        <v>104.73333333333333</v>
      </c>
      <c r="H66" s="36">
        <v>114.53333333333332</v>
      </c>
      <c r="I66" s="36">
        <v>116.26666666666664</v>
      </c>
      <c r="J66" s="36">
        <v>119.43333333333331</v>
      </c>
      <c r="K66" s="31">
        <v>113.1</v>
      </c>
      <c r="L66" s="31">
        <v>108.2</v>
      </c>
      <c r="M66" s="31">
        <v>239.64066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49.5</v>
      </c>
      <c r="D67" s="36">
        <v>48.866666666666667</v>
      </c>
      <c r="E67" s="36">
        <v>47.883333333333333</v>
      </c>
      <c r="F67" s="36">
        <v>46.266666666666666</v>
      </c>
      <c r="G67" s="36">
        <v>45.283333333333331</v>
      </c>
      <c r="H67" s="36">
        <v>50.483333333333334</v>
      </c>
      <c r="I67" s="36">
        <v>51.466666666666669</v>
      </c>
      <c r="J67" s="36">
        <v>53.083333333333336</v>
      </c>
      <c r="K67" s="31">
        <v>49.85</v>
      </c>
      <c r="L67" s="31">
        <v>47.25</v>
      </c>
      <c r="M67" s="31">
        <v>617.82878000000005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2585.15</v>
      </c>
      <c r="D68" s="36">
        <v>2574.7333333333336</v>
      </c>
      <c r="E68" s="36">
        <v>2556.416666666667</v>
      </c>
      <c r="F68" s="36">
        <v>2527.6833333333334</v>
      </c>
      <c r="G68" s="36">
        <v>2509.3666666666668</v>
      </c>
      <c r="H68" s="36">
        <v>2603.4666666666672</v>
      </c>
      <c r="I68" s="36">
        <v>2621.7833333333338</v>
      </c>
      <c r="J68" s="36">
        <v>2650.5166666666673</v>
      </c>
      <c r="K68" s="31">
        <v>2593.0500000000002</v>
      </c>
      <c r="L68" s="31">
        <v>2546</v>
      </c>
      <c r="M68" s="31">
        <v>7.0519999999999999E-2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1618.6</v>
      </c>
      <c r="D69" s="36">
        <v>1615.3999999999999</v>
      </c>
      <c r="E69" s="36">
        <v>1600.7999999999997</v>
      </c>
      <c r="F69" s="36">
        <v>1582.9999999999998</v>
      </c>
      <c r="G69" s="36">
        <v>1568.3999999999996</v>
      </c>
      <c r="H69" s="36">
        <v>1633.1999999999998</v>
      </c>
      <c r="I69" s="36">
        <v>1647.7999999999997</v>
      </c>
      <c r="J69" s="36">
        <v>1665.6</v>
      </c>
      <c r="K69" s="31">
        <v>1630</v>
      </c>
      <c r="L69" s="31">
        <v>1597.6</v>
      </c>
      <c r="M69" s="31">
        <v>1.29609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5421.4</v>
      </c>
      <c r="D70" s="36">
        <v>5436.6166666666659</v>
      </c>
      <c r="E70" s="36">
        <v>5325.2333333333318</v>
      </c>
      <c r="F70" s="36">
        <v>5229.0666666666657</v>
      </c>
      <c r="G70" s="36">
        <v>5117.6833333333316</v>
      </c>
      <c r="H70" s="36">
        <v>5532.7833333333319</v>
      </c>
      <c r="I70" s="36">
        <v>5644.1666666666652</v>
      </c>
      <c r="J70" s="36">
        <v>5740.3333333333321</v>
      </c>
      <c r="K70" s="31">
        <v>5548</v>
      </c>
      <c r="L70" s="31">
        <v>5340.45</v>
      </c>
      <c r="M70" s="31">
        <v>0.33550999999999997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2310.8000000000002</v>
      </c>
      <c r="D71" s="36">
        <v>2316.25</v>
      </c>
      <c r="E71" s="36">
        <v>2298.5500000000002</v>
      </c>
      <c r="F71" s="36">
        <v>2286.3000000000002</v>
      </c>
      <c r="G71" s="36">
        <v>2268.6000000000004</v>
      </c>
      <c r="H71" s="36">
        <v>2328.5</v>
      </c>
      <c r="I71" s="36">
        <v>2346.1999999999998</v>
      </c>
      <c r="J71" s="36">
        <v>2358.4499999999998</v>
      </c>
      <c r="K71" s="31">
        <v>2333.9499999999998</v>
      </c>
      <c r="L71" s="31">
        <v>2304</v>
      </c>
      <c r="M71" s="31">
        <v>1.8111299999999999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561.5</v>
      </c>
      <c r="D72" s="36">
        <v>565.79999999999995</v>
      </c>
      <c r="E72" s="36">
        <v>555.74999999999989</v>
      </c>
      <c r="F72" s="36">
        <v>549.99999999999989</v>
      </c>
      <c r="G72" s="36">
        <v>539.94999999999982</v>
      </c>
      <c r="H72" s="36">
        <v>571.54999999999995</v>
      </c>
      <c r="I72" s="36">
        <v>581.60000000000014</v>
      </c>
      <c r="J72" s="36">
        <v>587.35</v>
      </c>
      <c r="K72" s="31">
        <v>575.85</v>
      </c>
      <c r="L72" s="31">
        <v>560.04999999999995</v>
      </c>
      <c r="M72" s="31">
        <v>17.584289999999999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1021.2</v>
      </c>
      <c r="D73" s="36">
        <v>1021.7500000000001</v>
      </c>
      <c r="E73" s="36">
        <v>1015.6000000000001</v>
      </c>
      <c r="F73" s="36">
        <v>1010</v>
      </c>
      <c r="G73" s="36">
        <v>1003.85</v>
      </c>
      <c r="H73" s="36">
        <v>1027.3500000000004</v>
      </c>
      <c r="I73" s="36">
        <v>1033.5</v>
      </c>
      <c r="J73" s="36">
        <v>1039.1000000000004</v>
      </c>
      <c r="K73" s="31">
        <v>1027.9000000000001</v>
      </c>
      <c r="L73" s="31">
        <v>1016.15</v>
      </c>
      <c r="M73" s="31">
        <v>2.6086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139.19999999999999</v>
      </c>
      <c r="D74" s="36">
        <v>138.99999999999997</v>
      </c>
      <c r="E74" s="36">
        <v>137.39999999999995</v>
      </c>
      <c r="F74" s="36">
        <v>135.59999999999997</v>
      </c>
      <c r="G74" s="36">
        <v>133.99999999999994</v>
      </c>
      <c r="H74" s="36">
        <v>140.79999999999995</v>
      </c>
      <c r="I74" s="36">
        <v>142.39999999999998</v>
      </c>
      <c r="J74" s="36">
        <v>144.19999999999996</v>
      </c>
      <c r="K74" s="31">
        <v>140.6</v>
      </c>
      <c r="L74" s="31">
        <v>137.19999999999999</v>
      </c>
      <c r="M74" s="31">
        <v>190.10910000000001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1083.7</v>
      </c>
      <c r="D75" s="36">
        <v>1082.55</v>
      </c>
      <c r="E75" s="36">
        <v>1074.1499999999999</v>
      </c>
      <c r="F75" s="36">
        <v>1064.5999999999999</v>
      </c>
      <c r="G75" s="36">
        <v>1056.1999999999998</v>
      </c>
      <c r="H75" s="36">
        <v>1092.0999999999999</v>
      </c>
      <c r="I75" s="36">
        <v>1100.5</v>
      </c>
      <c r="J75" s="36">
        <v>1110.05</v>
      </c>
      <c r="K75" s="31">
        <v>1090.95</v>
      </c>
      <c r="L75" s="31">
        <v>1073</v>
      </c>
      <c r="M75" s="31">
        <v>5.4546000000000001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131.15</v>
      </c>
      <c r="D76" s="36">
        <v>131.15</v>
      </c>
      <c r="E76" s="36">
        <v>129.9</v>
      </c>
      <c r="F76" s="36">
        <v>128.65</v>
      </c>
      <c r="G76" s="36">
        <v>127.4</v>
      </c>
      <c r="H76" s="36">
        <v>132.4</v>
      </c>
      <c r="I76" s="36">
        <v>133.65</v>
      </c>
      <c r="J76" s="36">
        <v>134.9</v>
      </c>
      <c r="K76" s="31">
        <v>132.4</v>
      </c>
      <c r="L76" s="31">
        <v>129.9</v>
      </c>
      <c r="M76" s="31">
        <v>189.47214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341.35</v>
      </c>
      <c r="D77" s="36">
        <v>343.8</v>
      </c>
      <c r="E77" s="36">
        <v>338.40000000000003</v>
      </c>
      <c r="F77" s="36">
        <v>335.45000000000005</v>
      </c>
      <c r="G77" s="36">
        <v>330.05000000000007</v>
      </c>
      <c r="H77" s="36">
        <v>346.75</v>
      </c>
      <c r="I77" s="36">
        <v>352.15</v>
      </c>
      <c r="J77" s="36">
        <v>355.09999999999997</v>
      </c>
      <c r="K77" s="31">
        <v>349.2</v>
      </c>
      <c r="L77" s="31">
        <v>340.85</v>
      </c>
      <c r="M77" s="31">
        <v>52.572769999999998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925.3</v>
      </c>
      <c r="D78" s="36">
        <v>923.19999999999993</v>
      </c>
      <c r="E78" s="36">
        <v>918.14999999999986</v>
      </c>
      <c r="F78" s="36">
        <v>910.99999999999989</v>
      </c>
      <c r="G78" s="36">
        <v>905.94999999999982</v>
      </c>
      <c r="H78" s="36">
        <v>930.34999999999991</v>
      </c>
      <c r="I78" s="36">
        <v>935.39999999999986</v>
      </c>
      <c r="J78" s="36">
        <v>942.55</v>
      </c>
      <c r="K78" s="31">
        <v>928.25</v>
      </c>
      <c r="L78" s="31">
        <v>916.05</v>
      </c>
      <c r="M78" s="31">
        <v>43.382719999999999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487.8</v>
      </c>
      <c r="D79" s="36">
        <v>488.51666666666665</v>
      </c>
      <c r="E79" s="36">
        <v>484.0333333333333</v>
      </c>
      <c r="F79" s="36">
        <v>480.26666666666665</v>
      </c>
      <c r="G79" s="36">
        <v>475.7833333333333</v>
      </c>
      <c r="H79" s="36">
        <v>492.2833333333333</v>
      </c>
      <c r="I79" s="36">
        <v>496.76666666666665</v>
      </c>
      <c r="J79" s="36">
        <v>500.5333333333333</v>
      </c>
      <c r="K79" s="31">
        <v>493</v>
      </c>
      <c r="L79" s="31">
        <v>484.75</v>
      </c>
      <c r="M79" s="31">
        <v>1.65242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272.7</v>
      </c>
      <c r="D80" s="36">
        <v>272.23333333333329</v>
      </c>
      <c r="E80" s="36">
        <v>269.56666666666661</v>
      </c>
      <c r="F80" s="36">
        <v>266.43333333333334</v>
      </c>
      <c r="G80" s="36">
        <v>263.76666666666665</v>
      </c>
      <c r="H80" s="36">
        <v>275.36666666666656</v>
      </c>
      <c r="I80" s="36">
        <v>278.03333333333319</v>
      </c>
      <c r="J80" s="36">
        <v>281.16666666666652</v>
      </c>
      <c r="K80" s="31">
        <v>274.89999999999998</v>
      </c>
      <c r="L80" s="31">
        <v>269.10000000000002</v>
      </c>
      <c r="M80" s="31">
        <v>19.847180000000002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1262.7</v>
      </c>
      <c r="D81" s="36">
        <v>1257.95</v>
      </c>
      <c r="E81" s="36">
        <v>1240.9000000000001</v>
      </c>
      <c r="F81" s="36">
        <v>1219.1000000000001</v>
      </c>
      <c r="G81" s="36">
        <v>1202.0500000000002</v>
      </c>
      <c r="H81" s="36">
        <v>1279.75</v>
      </c>
      <c r="I81" s="36">
        <v>1296.7999999999997</v>
      </c>
      <c r="J81" s="36">
        <v>1318.6</v>
      </c>
      <c r="K81" s="31">
        <v>1275</v>
      </c>
      <c r="L81" s="31">
        <v>1236.1500000000001</v>
      </c>
      <c r="M81" s="31">
        <v>2.0617800000000002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496.85</v>
      </c>
      <c r="D82" s="36">
        <v>493.11666666666662</v>
      </c>
      <c r="E82" s="36">
        <v>483.73333333333323</v>
      </c>
      <c r="F82" s="36">
        <v>470.61666666666662</v>
      </c>
      <c r="G82" s="36">
        <v>461.23333333333323</v>
      </c>
      <c r="H82" s="36">
        <v>506.23333333333323</v>
      </c>
      <c r="I82" s="36">
        <v>515.61666666666656</v>
      </c>
      <c r="J82" s="36">
        <v>528.73333333333323</v>
      </c>
      <c r="K82" s="31">
        <v>502.5</v>
      </c>
      <c r="L82" s="31">
        <v>480</v>
      </c>
      <c r="M82" s="31">
        <v>24.51623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249.55</v>
      </c>
      <c r="D83" s="36">
        <v>243.45000000000002</v>
      </c>
      <c r="E83" s="36">
        <v>235.90000000000003</v>
      </c>
      <c r="F83" s="36">
        <v>222.25000000000003</v>
      </c>
      <c r="G83" s="36">
        <v>214.70000000000005</v>
      </c>
      <c r="H83" s="36">
        <v>257.10000000000002</v>
      </c>
      <c r="I83" s="36">
        <v>264.65000000000003</v>
      </c>
      <c r="J83" s="36">
        <v>278.3</v>
      </c>
      <c r="K83" s="31">
        <v>251</v>
      </c>
      <c r="L83" s="31">
        <v>229.8</v>
      </c>
      <c r="M83" s="31">
        <v>134.23281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6809.7</v>
      </c>
      <c r="D84" s="36">
        <v>6822.666666666667</v>
      </c>
      <c r="E84" s="36">
        <v>6663.3833333333341</v>
      </c>
      <c r="F84" s="36">
        <v>6517.0666666666675</v>
      </c>
      <c r="G84" s="36">
        <v>6357.7833333333347</v>
      </c>
      <c r="H84" s="36">
        <v>6968.9833333333336</v>
      </c>
      <c r="I84" s="36">
        <v>7128.2666666666664</v>
      </c>
      <c r="J84" s="36">
        <v>7274.583333333333</v>
      </c>
      <c r="K84" s="31">
        <v>6981.95</v>
      </c>
      <c r="L84" s="31">
        <v>6676.35</v>
      </c>
      <c r="M84" s="31">
        <v>0.26379000000000002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885.4</v>
      </c>
      <c r="D85" s="36">
        <v>886.53333333333342</v>
      </c>
      <c r="E85" s="36">
        <v>874.06666666666683</v>
      </c>
      <c r="F85" s="36">
        <v>862.73333333333346</v>
      </c>
      <c r="G85" s="36">
        <v>850.26666666666688</v>
      </c>
      <c r="H85" s="36">
        <v>897.86666666666679</v>
      </c>
      <c r="I85" s="36">
        <v>910.33333333333326</v>
      </c>
      <c r="J85" s="36">
        <v>921.66666666666674</v>
      </c>
      <c r="K85" s="31">
        <v>899</v>
      </c>
      <c r="L85" s="31">
        <v>875.2</v>
      </c>
      <c r="M85" s="31">
        <v>3.5935100000000002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1237</v>
      </c>
      <c r="D86" s="36">
        <v>1241.0166666666667</v>
      </c>
      <c r="E86" s="36">
        <v>1225.9833333333333</v>
      </c>
      <c r="F86" s="36">
        <v>1214.9666666666667</v>
      </c>
      <c r="G86" s="36">
        <v>1199.9333333333334</v>
      </c>
      <c r="H86" s="36">
        <v>1252.0333333333333</v>
      </c>
      <c r="I86" s="36">
        <v>1267.0666666666666</v>
      </c>
      <c r="J86" s="36">
        <v>1278.0833333333333</v>
      </c>
      <c r="K86" s="31">
        <v>1256.05</v>
      </c>
      <c r="L86" s="31">
        <v>1230</v>
      </c>
      <c r="M86" s="31">
        <v>0.58899000000000001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422.55</v>
      </c>
      <c r="D87" s="36">
        <v>424.7833333333333</v>
      </c>
      <c r="E87" s="36">
        <v>418.61666666666662</v>
      </c>
      <c r="F87" s="36">
        <v>414.68333333333334</v>
      </c>
      <c r="G87" s="36">
        <v>408.51666666666665</v>
      </c>
      <c r="H87" s="36">
        <v>428.71666666666658</v>
      </c>
      <c r="I87" s="36">
        <v>434.88333333333333</v>
      </c>
      <c r="J87" s="36">
        <v>438.81666666666655</v>
      </c>
      <c r="K87" s="31">
        <v>430.95</v>
      </c>
      <c r="L87" s="31">
        <v>420.85</v>
      </c>
      <c r="M87" s="31">
        <v>1.6056699999999999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18762.849999999999</v>
      </c>
      <c r="D88" s="36">
        <v>18815.983333333334</v>
      </c>
      <c r="E88" s="36">
        <v>18571.966666666667</v>
      </c>
      <c r="F88" s="36">
        <v>18381.083333333332</v>
      </c>
      <c r="G88" s="36">
        <v>18137.066666666666</v>
      </c>
      <c r="H88" s="36">
        <v>19006.866666666669</v>
      </c>
      <c r="I88" s="36">
        <v>19250.883333333339</v>
      </c>
      <c r="J88" s="36">
        <v>19441.76666666667</v>
      </c>
      <c r="K88" s="31">
        <v>19060</v>
      </c>
      <c r="L88" s="31">
        <v>18625.099999999999</v>
      </c>
      <c r="M88" s="31">
        <v>0.28949000000000003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581.29999999999995</v>
      </c>
      <c r="D89" s="36">
        <v>578.13333333333333</v>
      </c>
      <c r="E89" s="36">
        <v>571.2166666666667</v>
      </c>
      <c r="F89" s="36">
        <v>561.13333333333333</v>
      </c>
      <c r="G89" s="36">
        <v>554.2166666666667</v>
      </c>
      <c r="H89" s="36">
        <v>588.2166666666667</v>
      </c>
      <c r="I89" s="36">
        <v>595.13333333333344</v>
      </c>
      <c r="J89" s="36">
        <v>605.2166666666667</v>
      </c>
      <c r="K89" s="31">
        <v>585.04999999999995</v>
      </c>
      <c r="L89" s="31">
        <v>568.04999999999995</v>
      </c>
      <c r="M89" s="31">
        <v>2.1313499999999999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18.95</v>
      </c>
      <c r="D90" s="36">
        <v>18.983333333333331</v>
      </c>
      <c r="E90" s="36">
        <v>18.566666666666663</v>
      </c>
      <c r="F90" s="36">
        <v>18.183333333333334</v>
      </c>
      <c r="G90" s="36">
        <v>17.766666666666666</v>
      </c>
      <c r="H90" s="36">
        <v>19.36666666666666</v>
      </c>
      <c r="I90" s="36">
        <v>19.783333333333324</v>
      </c>
      <c r="J90" s="36">
        <v>20.166666666666657</v>
      </c>
      <c r="K90" s="31">
        <v>19.399999999999999</v>
      </c>
      <c r="L90" s="31">
        <v>18.600000000000001</v>
      </c>
      <c r="M90" s="31">
        <v>193.11392000000001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4495.45</v>
      </c>
      <c r="D91" s="36">
        <v>4511.7666666666673</v>
      </c>
      <c r="E91" s="36">
        <v>4470.2833333333347</v>
      </c>
      <c r="F91" s="36">
        <v>4445.1166666666677</v>
      </c>
      <c r="G91" s="36">
        <v>4403.633333333335</v>
      </c>
      <c r="H91" s="36">
        <v>4536.9333333333343</v>
      </c>
      <c r="I91" s="36">
        <v>4578.4166666666661</v>
      </c>
      <c r="J91" s="36">
        <v>4603.5833333333339</v>
      </c>
      <c r="K91" s="31">
        <v>4553.25</v>
      </c>
      <c r="L91" s="31">
        <v>4486.6000000000004</v>
      </c>
      <c r="M91" s="31">
        <v>5.4348200000000002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1297.8499999999999</v>
      </c>
      <c r="D92" s="36">
        <v>1295.6833333333334</v>
      </c>
      <c r="E92" s="36">
        <v>1283.1666666666667</v>
      </c>
      <c r="F92" s="36">
        <v>1268.4833333333333</v>
      </c>
      <c r="G92" s="36">
        <v>1255.9666666666667</v>
      </c>
      <c r="H92" s="36">
        <v>1310.3666666666668</v>
      </c>
      <c r="I92" s="36">
        <v>1322.8833333333332</v>
      </c>
      <c r="J92" s="36">
        <v>1337.5666666666668</v>
      </c>
      <c r="K92" s="31">
        <v>1308.2</v>
      </c>
      <c r="L92" s="31">
        <v>1281</v>
      </c>
      <c r="M92" s="31">
        <v>5.2133799999999999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2117</v>
      </c>
      <c r="D93" s="36">
        <v>2075.7333333333331</v>
      </c>
      <c r="E93" s="36">
        <v>1996.4666666666662</v>
      </c>
      <c r="F93" s="36">
        <v>1875.9333333333332</v>
      </c>
      <c r="G93" s="36">
        <v>1796.6666666666663</v>
      </c>
      <c r="H93" s="36">
        <v>2196.2666666666664</v>
      </c>
      <c r="I93" s="36">
        <v>2275.5333333333338</v>
      </c>
      <c r="J93" s="36">
        <v>2396.0666666666662</v>
      </c>
      <c r="K93" s="31">
        <v>2155</v>
      </c>
      <c r="L93" s="31">
        <v>1955.2</v>
      </c>
      <c r="M93" s="31">
        <v>7.7105899999999998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292.55</v>
      </c>
      <c r="D94" s="36">
        <v>293.25</v>
      </c>
      <c r="E94" s="36">
        <v>287.60000000000002</v>
      </c>
      <c r="F94" s="36">
        <v>282.65000000000003</v>
      </c>
      <c r="G94" s="36">
        <v>277.00000000000006</v>
      </c>
      <c r="H94" s="36">
        <v>298.2</v>
      </c>
      <c r="I94" s="36">
        <v>303.84999999999997</v>
      </c>
      <c r="J94" s="36">
        <v>308.79999999999995</v>
      </c>
      <c r="K94" s="31">
        <v>298.89999999999998</v>
      </c>
      <c r="L94" s="31">
        <v>288.3</v>
      </c>
      <c r="M94" s="31">
        <v>12.97645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765.35</v>
      </c>
      <c r="D95" s="36">
        <v>766.03333333333342</v>
      </c>
      <c r="E95" s="36">
        <v>759.61666666666679</v>
      </c>
      <c r="F95" s="36">
        <v>753.88333333333333</v>
      </c>
      <c r="G95" s="36">
        <v>747.4666666666667</v>
      </c>
      <c r="H95" s="36">
        <v>771.76666666666688</v>
      </c>
      <c r="I95" s="36">
        <v>778.18333333333362</v>
      </c>
      <c r="J95" s="36">
        <v>783.91666666666697</v>
      </c>
      <c r="K95" s="31">
        <v>772.45</v>
      </c>
      <c r="L95" s="31">
        <v>760.3</v>
      </c>
      <c r="M95" s="31">
        <v>4.2574300000000003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384.45</v>
      </c>
      <c r="D96" s="36">
        <v>381.51666666666671</v>
      </c>
      <c r="E96" s="36">
        <v>376.53333333333342</v>
      </c>
      <c r="F96" s="36">
        <v>368.61666666666673</v>
      </c>
      <c r="G96" s="36">
        <v>363.63333333333344</v>
      </c>
      <c r="H96" s="36">
        <v>389.43333333333339</v>
      </c>
      <c r="I96" s="36">
        <v>394.41666666666663</v>
      </c>
      <c r="J96" s="36">
        <v>402.33333333333337</v>
      </c>
      <c r="K96" s="31">
        <v>386.5</v>
      </c>
      <c r="L96" s="31">
        <v>373.6</v>
      </c>
      <c r="M96" s="31">
        <v>86.631290000000007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783.1</v>
      </c>
      <c r="D97" s="36">
        <v>789.0333333333333</v>
      </c>
      <c r="E97" s="36">
        <v>769.56666666666661</v>
      </c>
      <c r="F97" s="36">
        <v>756.0333333333333</v>
      </c>
      <c r="G97" s="36">
        <v>736.56666666666661</v>
      </c>
      <c r="H97" s="36">
        <v>802.56666666666661</v>
      </c>
      <c r="I97" s="36">
        <v>822.0333333333333</v>
      </c>
      <c r="J97" s="36">
        <v>835.56666666666661</v>
      </c>
      <c r="K97" s="31">
        <v>808.5</v>
      </c>
      <c r="L97" s="31">
        <v>775.5</v>
      </c>
      <c r="M97" s="31">
        <v>2.2149800000000002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1169.8</v>
      </c>
      <c r="D98" s="36">
        <v>1170.5666666666666</v>
      </c>
      <c r="E98" s="36">
        <v>1161.2333333333331</v>
      </c>
      <c r="F98" s="36">
        <v>1152.6666666666665</v>
      </c>
      <c r="G98" s="36">
        <v>1143.333333333333</v>
      </c>
      <c r="H98" s="36">
        <v>1179.1333333333332</v>
      </c>
      <c r="I98" s="36">
        <v>1188.4666666666667</v>
      </c>
      <c r="J98" s="36">
        <v>1197.0333333333333</v>
      </c>
      <c r="K98" s="31">
        <v>1179.9000000000001</v>
      </c>
      <c r="L98" s="31">
        <v>1162</v>
      </c>
      <c r="M98" s="31">
        <v>0.99939999999999996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137.80000000000001</v>
      </c>
      <c r="D99" s="36">
        <v>138.53333333333333</v>
      </c>
      <c r="E99" s="36">
        <v>136.56666666666666</v>
      </c>
      <c r="F99" s="36">
        <v>135.33333333333334</v>
      </c>
      <c r="G99" s="36">
        <v>133.36666666666667</v>
      </c>
      <c r="H99" s="36">
        <v>139.76666666666665</v>
      </c>
      <c r="I99" s="36">
        <v>141.73333333333329</v>
      </c>
      <c r="J99" s="36">
        <v>142.96666666666664</v>
      </c>
      <c r="K99" s="31">
        <v>140.5</v>
      </c>
      <c r="L99" s="31">
        <v>137.30000000000001</v>
      </c>
      <c r="M99" s="31">
        <v>19.688230000000001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660.8</v>
      </c>
      <c r="D100" s="36">
        <v>659.0333333333333</v>
      </c>
      <c r="E100" s="36">
        <v>645.76666666666665</v>
      </c>
      <c r="F100" s="36">
        <v>630.73333333333335</v>
      </c>
      <c r="G100" s="36">
        <v>617.4666666666667</v>
      </c>
      <c r="H100" s="36">
        <v>674.06666666666661</v>
      </c>
      <c r="I100" s="36">
        <v>687.33333333333326</v>
      </c>
      <c r="J100" s="36">
        <v>702.36666666666656</v>
      </c>
      <c r="K100" s="31">
        <v>672.3</v>
      </c>
      <c r="L100" s="31">
        <v>644</v>
      </c>
      <c r="M100" s="31">
        <v>12.073259999999999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2143.75</v>
      </c>
      <c r="D101" s="36">
        <v>2134.5833333333335</v>
      </c>
      <c r="E101" s="36">
        <v>2119.166666666667</v>
      </c>
      <c r="F101" s="36">
        <v>2094.5833333333335</v>
      </c>
      <c r="G101" s="36">
        <v>2079.166666666667</v>
      </c>
      <c r="H101" s="36">
        <v>2159.166666666667</v>
      </c>
      <c r="I101" s="36">
        <v>2174.5833333333339</v>
      </c>
      <c r="J101" s="36">
        <v>2199.166666666667</v>
      </c>
      <c r="K101" s="31">
        <v>2150</v>
      </c>
      <c r="L101" s="31">
        <v>2110</v>
      </c>
      <c r="M101" s="31">
        <v>0.43867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52.5</v>
      </c>
      <c r="D102" s="36">
        <v>51.916666666666664</v>
      </c>
      <c r="E102" s="36">
        <v>50.93333333333333</v>
      </c>
      <c r="F102" s="36">
        <v>49.366666666666667</v>
      </c>
      <c r="G102" s="36">
        <v>48.383333333333333</v>
      </c>
      <c r="H102" s="36">
        <v>53.483333333333327</v>
      </c>
      <c r="I102" s="36">
        <v>54.466666666666661</v>
      </c>
      <c r="J102" s="36">
        <v>56.033333333333324</v>
      </c>
      <c r="K102" s="31">
        <v>52.9</v>
      </c>
      <c r="L102" s="31">
        <v>50.35</v>
      </c>
      <c r="M102" s="31">
        <v>471.14368000000002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1337</v>
      </c>
      <c r="D103" s="36">
        <v>1343.9333333333334</v>
      </c>
      <c r="E103" s="36">
        <v>1328.0666666666668</v>
      </c>
      <c r="F103" s="36">
        <v>1319.1333333333334</v>
      </c>
      <c r="G103" s="36">
        <v>1303.2666666666669</v>
      </c>
      <c r="H103" s="36">
        <v>1352.8666666666668</v>
      </c>
      <c r="I103" s="36">
        <v>1368.7333333333336</v>
      </c>
      <c r="J103" s="36">
        <v>1377.6666666666667</v>
      </c>
      <c r="K103" s="31">
        <v>1359.8</v>
      </c>
      <c r="L103" s="31">
        <v>1335</v>
      </c>
      <c r="M103" s="31">
        <v>5.0745800000000001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641.35</v>
      </c>
      <c r="D104" s="36">
        <v>643.41666666666674</v>
      </c>
      <c r="E104" s="36">
        <v>636.13333333333344</v>
      </c>
      <c r="F104" s="36">
        <v>630.91666666666674</v>
      </c>
      <c r="G104" s="36">
        <v>623.63333333333344</v>
      </c>
      <c r="H104" s="36">
        <v>648.63333333333344</v>
      </c>
      <c r="I104" s="36">
        <v>655.91666666666674</v>
      </c>
      <c r="J104" s="36">
        <v>661.13333333333344</v>
      </c>
      <c r="K104" s="31">
        <v>650.70000000000005</v>
      </c>
      <c r="L104" s="31">
        <v>638.20000000000005</v>
      </c>
      <c r="M104" s="31">
        <v>0.65576000000000001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1113.45</v>
      </c>
      <c r="D105" s="36">
        <v>1109.6666666666667</v>
      </c>
      <c r="E105" s="36">
        <v>1093.7833333333335</v>
      </c>
      <c r="F105" s="36">
        <v>1074.1166666666668</v>
      </c>
      <c r="G105" s="36">
        <v>1058.2333333333336</v>
      </c>
      <c r="H105" s="36">
        <v>1129.3333333333335</v>
      </c>
      <c r="I105" s="36">
        <v>1145.2166666666667</v>
      </c>
      <c r="J105" s="36">
        <v>1164.8833333333334</v>
      </c>
      <c r="K105" s="31">
        <v>1125.55</v>
      </c>
      <c r="L105" s="31">
        <v>1090</v>
      </c>
      <c r="M105" s="31">
        <v>3.6116299999999999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8532.1</v>
      </c>
      <c r="D106" s="36">
        <v>8484.85</v>
      </c>
      <c r="E106" s="36">
        <v>8409.7000000000007</v>
      </c>
      <c r="F106" s="36">
        <v>8287.3000000000011</v>
      </c>
      <c r="G106" s="36">
        <v>8212.1500000000015</v>
      </c>
      <c r="H106" s="36">
        <v>8607.25</v>
      </c>
      <c r="I106" s="36">
        <v>8682.3999999999978</v>
      </c>
      <c r="J106" s="36">
        <v>8804.7999999999993</v>
      </c>
      <c r="K106" s="31">
        <v>8560</v>
      </c>
      <c r="L106" s="31">
        <v>8362.4500000000007</v>
      </c>
      <c r="M106" s="31">
        <v>0.12581000000000001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91</v>
      </c>
      <c r="D107" s="36">
        <v>90.666666666666671</v>
      </c>
      <c r="E107" s="36">
        <v>89.63333333333334</v>
      </c>
      <c r="F107" s="36">
        <v>88.266666666666666</v>
      </c>
      <c r="G107" s="36">
        <v>87.233333333333334</v>
      </c>
      <c r="H107" s="36">
        <v>92.033333333333346</v>
      </c>
      <c r="I107" s="36">
        <v>93.066666666666677</v>
      </c>
      <c r="J107" s="36">
        <v>94.433333333333351</v>
      </c>
      <c r="K107" s="31">
        <v>91.7</v>
      </c>
      <c r="L107" s="31">
        <v>89.3</v>
      </c>
      <c r="M107" s="31">
        <v>56.099679999999999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444.35</v>
      </c>
      <c r="D108" s="36">
        <v>443.11666666666662</v>
      </c>
      <c r="E108" s="36">
        <v>439.33333333333326</v>
      </c>
      <c r="F108" s="36">
        <v>434.31666666666666</v>
      </c>
      <c r="G108" s="36">
        <v>430.5333333333333</v>
      </c>
      <c r="H108" s="36">
        <v>448.13333333333321</v>
      </c>
      <c r="I108" s="36">
        <v>451.91666666666663</v>
      </c>
      <c r="J108" s="36">
        <v>456.93333333333317</v>
      </c>
      <c r="K108" s="31">
        <v>446.9</v>
      </c>
      <c r="L108" s="31">
        <v>438.1</v>
      </c>
      <c r="M108" s="31">
        <v>8.7194699999999994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566.9</v>
      </c>
      <c r="D109" s="36">
        <v>573.65</v>
      </c>
      <c r="E109" s="36">
        <v>550.29999999999995</v>
      </c>
      <c r="F109" s="36">
        <v>533.69999999999993</v>
      </c>
      <c r="G109" s="36">
        <v>510.34999999999991</v>
      </c>
      <c r="H109" s="36">
        <v>590.25</v>
      </c>
      <c r="I109" s="36">
        <v>613.60000000000014</v>
      </c>
      <c r="J109" s="36">
        <v>630.20000000000005</v>
      </c>
      <c r="K109" s="31">
        <v>597</v>
      </c>
      <c r="L109" s="31">
        <v>557.04999999999995</v>
      </c>
      <c r="M109" s="31">
        <v>11.42864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275.60000000000002</v>
      </c>
      <c r="D110" s="36">
        <v>275.45</v>
      </c>
      <c r="E110" s="36">
        <v>274.25</v>
      </c>
      <c r="F110" s="36">
        <v>272.90000000000003</v>
      </c>
      <c r="G110" s="36">
        <v>271.70000000000005</v>
      </c>
      <c r="H110" s="36">
        <v>276.79999999999995</v>
      </c>
      <c r="I110" s="36">
        <v>277.99999999999989</v>
      </c>
      <c r="J110" s="36">
        <v>279.34999999999991</v>
      </c>
      <c r="K110" s="31">
        <v>276.64999999999998</v>
      </c>
      <c r="L110" s="31">
        <v>274.10000000000002</v>
      </c>
      <c r="M110" s="31">
        <v>6.7880000000000003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489.05</v>
      </c>
      <c r="D111" s="36">
        <v>486.40000000000003</v>
      </c>
      <c r="E111" s="36">
        <v>481.95000000000005</v>
      </c>
      <c r="F111" s="36">
        <v>474.85</v>
      </c>
      <c r="G111" s="36">
        <v>470.40000000000003</v>
      </c>
      <c r="H111" s="36">
        <v>493.50000000000006</v>
      </c>
      <c r="I111" s="36">
        <v>497.95</v>
      </c>
      <c r="J111" s="36">
        <v>505.05000000000007</v>
      </c>
      <c r="K111" s="31">
        <v>490.85</v>
      </c>
      <c r="L111" s="31">
        <v>479.3</v>
      </c>
      <c r="M111" s="31">
        <v>0.61516999999999999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1133.55</v>
      </c>
      <c r="D112" s="36">
        <v>1157.9833333333333</v>
      </c>
      <c r="E112" s="36">
        <v>1096.4166666666667</v>
      </c>
      <c r="F112" s="36">
        <v>1059.2833333333333</v>
      </c>
      <c r="G112" s="36">
        <v>997.7166666666667</v>
      </c>
      <c r="H112" s="36">
        <v>1195.1166666666668</v>
      </c>
      <c r="I112" s="36">
        <v>1256.6833333333334</v>
      </c>
      <c r="J112" s="36">
        <v>1293.8166666666668</v>
      </c>
      <c r="K112" s="31">
        <v>1219.55</v>
      </c>
      <c r="L112" s="31">
        <v>1120.8499999999999</v>
      </c>
      <c r="M112" s="31">
        <v>2.7531300000000001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1253.8</v>
      </c>
      <c r="D113" s="36">
        <v>1241.8</v>
      </c>
      <c r="E113" s="36">
        <v>1225.75</v>
      </c>
      <c r="F113" s="36">
        <v>1197.7</v>
      </c>
      <c r="G113" s="36">
        <v>1181.6500000000001</v>
      </c>
      <c r="H113" s="36">
        <v>1269.8499999999999</v>
      </c>
      <c r="I113" s="36">
        <v>1285.8999999999996</v>
      </c>
      <c r="J113" s="36">
        <v>1313.9499999999998</v>
      </c>
      <c r="K113" s="31">
        <v>1257.8499999999999</v>
      </c>
      <c r="L113" s="31">
        <v>1213.75</v>
      </c>
      <c r="M113" s="31">
        <v>35.849499999999999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475.85</v>
      </c>
      <c r="D114" s="36">
        <v>479.09999999999997</v>
      </c>
      <c r="E114" s="36">
        <v>470.24999999999994</v>
      </c>
      <c r="F114" s="36">
        <v>464.65</v>
      </c>
      <c r="G114" s="36">
        <v>455.79999999999995</v>
      </c>
      <c r="H114" s="36">
        <v>484.69999999999993</v>
      </c>
      <c r="I114" s="36">
        <v>493.54999999999995</v>
      </c>
      <c r="J114" s="36">
        <v>499.14999999999992</v>
      </c>
      <c r="K114" s="31">
        <v>487.95</v>
      </c>
      <c r="L114" s="31">
        <v>473.5</v>
      </c>
      <c r="M114" s="31">
        <v>3.1152199999999999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1182.8</v>
      </c>
      <c r="D115" s="36">
        <v>1179.8166666666666</v>
      </c>
      <c r="E115" s="36">
        <v>1173.9333333333332</v>
      </c>
      <c r="F115" s="36">
        <v>1165.0666666666666</v>
      </c>
      <c r="G115" s="36">
        <v>1159.1833333333332</v>
      </c>
      <c r="H115" s="36">
        <v>1188.6833333333332</v>
      </c>
      <c r="I115" s="36">
        <v>1194.5666666666664</v>
      </c>
      <c r="J115" s="36">
        <v>1203.4333333333332</v>
      </c>
      <c r="K115" s="31">
        <v>1185.7</v>
      </c>
      <c r="L115" s="31">
        <v>1170.95</v>
      </c>
      <c r="M115" s="31">
        <v>15.811249999999999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126.2</v>
      </c>
      <c r="D116" s="36">
        <v>126.3</v>
      </c>
      <c r="E116" s="36">
        <v>125.55</v>
      </c>
      <c r="F116" s="36">
        <v>124.9</v>
      </c>
      <c r="G116" s="36">
        <v>124.15</v>
      </c>
      <c r="H116" s="36">
        <v>126.94999999999999</v>
      </c>
      <c r="I116" s="36">
        <v>127.69999999999999</v>
      </c>
      <c r="J116" s="36">
        <v>128.34999999999997</v>
      </c>
      <c r="K116" s="31">
        <v>127.05</v>
      </c>
      <c r="L116" s="31">
        <v>125.65</v>
      </c>
      <c r="M116" s="31">
        <v>27.50958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1407.85</v>
      </c>
      <c r="D117" s="36">
        <v>1409.9166666666667</v>
      </c>
      <c r="E117" s="36">
        <v>1399.9333333333334</v>
      </c>
      <c r="F117" s="36">
        <v>1392.0166666666667</v>
      </c>
      <c r="G117" s="36">
        <v>1382.0333333333333</v>
      </c>
      <c r="H117" s="36">
        <v>1417.8333333333335</v>
      </c>
      <c r="I117" s="36">
        <v>1427.8166666666666</v>
      </c>
      <c r="J117" s="36">
        <v>1435.7333333333336</v>
      </c>
      <c r="K117" s="31">
        <v>1419.9</v>
      </c>
      <c r="L117" s="31">
        <v>1402</v>
      </c>
      <c r="M117" s="31">
        <v>0.42159000000000002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291.89999999999998</v>
      </c>
      <c r="D118" s="36">
        <v>293.03333333333336</v>
      </c>
      <c r="E118" s="36">
        <v>288.9666666666667</v>
      </c>
      <c r="F118" s="36">
        <v>286.03333333333336</v>
      </c>
      <c r="G118" s="36">
        <v>281.9666666666667</v>
      </c>
      <c r="H118" s="36">
        <v>295.9666666666667</v>
      </c>
      <c r="I118" s="36">
        <v>300.03333333333342</v>
      </c>
      <c r="J118" s="36">
        <v>302.9666666666667</v>
      </c>
      <c r="K118" s="31">
        <v>297.10000000000002</v>
      </c>
      <c r="L118" s="31">
        <v>290.10000000000002</v>
      </c>
      <c r="M118" s="31">
        <v>93.485399999999998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1069</v>
      </c>
      <c r="D119" s="36">
        <v>1073.5166666666667</v>
      </c>
      <c r="E119" s="36">
        <v>1056.6833333333334</v>
      </c>
      <c r="F119" s="36">
        <v>1044.3666666666668</v>
      </c>
      <c r="G119" s="36">
        <v>1027.5333333333335</v>
      </c>
      <c r="H119" s="36">
        <v>1085.8333333333333</v>
      </c>
      <c r="I119" s="36">
        <v>1102.6666666666667</v>
      </c>
      <c r="J119" s="36">
        <v>1114.9833333333331</v>
      </c>
      <c r="K119" s="31">
        <v>1090.3499999999999</v>
      </c>
      <c r="L119" s="31">
        <v>1061.2</v>
      </c>
      <c r="M119" s="31">
        <v>19.875340000000001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5106.6000000000004</v>
      </c>
      <c r="D120" s="36">
        <v>5111.8166666666666</v>
      </c>
      <c r="E120" s="36">
        <v>5031.4333333333334</v>
      </c>
      <c r="F120" s="36">
        <v>4956.2666666666664</v>
      </c>
      <c r="G120" s="36">
        <v>4875.8833333333332</v>
      </c>
      <c r="H120" s="36">
        <v>5186.9833333333336</v>
      </c>
      <c r="I120" s="36">
        <v>5267.3666666666668</v>
      </c>
      <c r="J120" s="36">
        <v>5342.5333333333338</v>
      </c>
      <c r="K120" s="31">
        <v>5192.2</v>
      </c>
      <c r="L120" s="31">
        <v>5036.6499999999996</v>
      </c>
      <c r="M120" s="31">
        <v>5.7978699999999996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1978.4</v>
      </c>
      <c r="D121" s="36">
        <v>1988.95</v>
      </c>
      <c r="E121" s="36">
        <v>1958.6000000000001</v>
      </c>
      <c r="F121" s="36">
        <v>1938.8000000000002</v>
      </c>
      <c r="G121" s="36">
        <v>1908.4500000000003</v>
      </c>
      <c r="H121" s="36">
        <v>2008.75</v>
      </c>
      <c r="I121" s="36">
        <v>2039.1</v>
      </c>
      <c r="J121" s="36">
        <v>2058.8999999999996</v>
      </c>
      <c r="K121" s="31">
        <v>2019.3</v>
      </c>
      <c r="L121" s="31">
        <v>1969.15</v>
      </c>
      <c r="M121" s="31">
        <v>3.1598700000000002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2517.4499999999998</v>
      </c>
      <c r="D122" s="36">
        <v>2509.3333333333335</v>
      </c>
      <c r="E122" s="36">
        <v>2488.666666666667</v>
      </c>
      <c r="F122" s="36">
        <v>2459.8833333333337</v>
      </c>
      <c r="G122" s="36">
        <v>2439.2166666666672</v>
      </c>
      <c r="H122" s="36">
        <v>2538.1166666666668</v>
      </c>
      <c r="I122" s="36">
        <v>2558.7833333333338</v>
      </c>
      <c r="J122" s="36">
        <v>2587.5666666666666</v>
      </c>
      <c r="K122" s="31">
        <v>2530</v>
      </c>
      <c r="L122" s="31">
        <v>2480.5500000000002</v>
      </c>
      <c r="M122" s="31">
        <v>0.70648999999999995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713.2</v>
      </c>
      <c r="D123" s="36">
        <v>713.46666666666658</v>
      </c>
      <c r="E123" s="36">
        <v>707.28333333333319</v>
      </c>
      <c r="F123" s="36">
        <v>701.36666666666656</v>
      </c>
      <c r="G123" s="36">
        <v>695.18333333333317</v>
      </c>
      <c r="H123" s="36">
        <v>719.38333333333321</v>
      </c>
      <c r="I123" s="36">
        <v>725.56666666666661</v>
      </c>
      <c r="J123" s="36">
        <v>731.48333333333323</v>
      </c>
      <c r="K123" s="31">
        <v>719.65</v>
      </c>
      <c r="L123" s="31">
        <v>707.55</v>
      </c>
      <c r="M123" s="31">
        <v>7.8198699999999999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1146.4000000000001</v>
      </c>
      <c r="D124" s="36">
        <v>1150.0166666666667</v>
      </c>
      <c r="E124" s="36">
        <v>1136.0333333333333</v>
      </c>
      <c r="F124" s="36">
        <v>1125.6666666666667</v>
      </c>
      <c r="G124" s="36">
        <v>1111.6833333333334</v>
      </c>
      <c r="H124" s="36">
        <v>1160.3833333333332</v>
      </c>
      <c r="I124" s="36">
        <v>1174.3666666666663</v>
      </c>
      <c r="J124" s="36">
        <v>1184.7333333333331</v>
      </c>
      <c r="K124" s="31">
        <v>1164</v>
      </c>
      <c r="L124" s="31">
        <v>1139.6500000000001</v>
      </c>
      <c r="M124" s="31">
        <v>5.4936600000000002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4649.25</v>
      </c>
      <c r="D125" s="36">
        <v>4679.7666666666664</v>
      </c>
      <c r="E125" s="36">
        <v>4579.5333333333328</v>
      </c>
      <c r="F125" s="36">
        <v>4509.8166666666666</v>
      </c>
      <c r="G125" s="36">
        <v>4409.583333333333</v>
      </c>
      <c r="H125" s="36">
        <v>4749.4833333333327</v>
      </c>
      <c r="I125" s="36">
        <v>4849.7166666666662</v>
      </c>
      <c r="J125" s="36">
        <v>4919.4333333333325</v>
      </c>
      <c r="K125" s="31">
        <v>4780</v>
      </c>
      <c r="L125" s="31">
        <v>4610.05</v>
      </c>
      <c r="M125" s="31">
        <v>0.38163000000000002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1331.95</v>
      </c>
      <c r="D126" s="36">
        <v>1320.4666666666667</v>
      </c>
      <c r="E126" s="36">
        <v>1302.9833333333333</v>
      </c>
      <c r="F126" s="36">
        <v>1274.0166666666667</v>
      </c>
      <c r="G126" s="36">
        <v>1256.5333333333333</v>
      </c>
      <c r="H126" s="36">
        <v>1349.4333333333334</v>
      </c>
      <c r="I126" s="36">
        <v>1366.916666666667</v>
      </c>
      <c r="J126" s="36">
        <v>1395.8833333333334</v>
      </c>
      <c r="K126" s="31">
        <v>1337.95</v>
      </c>
      <c r="L126" s="31">
        <v>1291.5</v>
      </c>
      <c r="M126" s="31">
        <v>2.3431999999999999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3906.2</v>
      </c>
      <c r="D127" s="36">
        <v>3906.8666666666663</v>
      </c>
      <c r="E127" s="36">
        <v>3884.5333333333328</v>
      </c>
      <c r="F127" s="36">
        <v>3862.8666666666663</v>
      </c>
      <c r="G127" s="36">
        <v>3840.5333333333328</v>
      </c>
      <c r="H127" s="36">
        <v>3928.5333333333328</v>
      </c>
      <c r="I127" s="36">
        <v>3950.8666666666659</v>
      </c>
      <c r="J127" s="36">
        <v>3972.5333333333328</v>
      </c>
      <c r="K127" s="31">
        <v>3929.2</v>
      </c>
      <c r="L127" s="31">
        <v>3885.2</v>
      </c>
      <c r="M127" s="31">
        <v>0.56672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304.5</v>
      </c>
      <c r="D128" s="36">
        <v>306.48333333333335</v>
      </c>
      <c r="E128" s="36">
        <v>301.81666666666672</v>
      </c>
      <c r="F128" s="36">
        <v>299.13333333333338</v>
      </c>
      <c r="G128" s="36">
        <v>294.46666666666675</v>
      </c>
      <c r="H128" s="36">
        <v>309.16666666666669</v>
      </c>
      <c r="I128" s="36">
        <v>313.83333333333331</v>
      </c>
      <c r="J128" s="36">
        <v>316.51666666666665</v>
      </c>
      <c r="K128" s="31">
        <v>311.14999999999998</v>
      </c>
      <c r="L128" s="31">
        <v>303.8</v>
      </c>
      <c r="M128" s="31">
        <v>16.924499999999998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353.85</v>
      </c>
      <c r="D129" s="36">
        <v>348.7833333333333</v>
      </c>
      <c r="E129" s="36">
        <v>339.16666666666663</v>
      </c>
      <c r="F129" s="36">
        <v>324.48333333333335</v>
      </c>
      <c r="G129" s="36">
        <v>314.86666666666667</v>
      </c>
      <c r="H129" s="36">
        <v>363.46666666666658</v>
      </c>
      <c r="I129" s="36">
        <v>373.08333333333326</v>
      </c>
      <c r="J129" s="36">
        <v>387.76666666666654</v>
      </c>
      <c r="K129" s="31">
        <v>358.4</v>
      </c>
      <c r="L129" s="31">
        <v>334.1</v>
      </c>
      <c r="M129" s="31">
        <v>25.326429999999998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1678.65</v>
      </c>
      <c r="D130" s="36">
        <v>1684.2</v>
      </c>
      <c r="E130" s="36">
        <v>1663.5500000000002</v>
      </c>
      <c r="F130" s="36">
        <v>1648.45</v>
      </c>
      <c r="G130" s="36">
        <v>1627.8000000000002</v>
      </c>
      <c r="H130" s="36">
        <v>1699.3000000000002</v>
      </c>
      <c r="I130" s="36">
        <v>1719.9500000000003</v>
      </c>
      <c r="J130" s="36">
        <v>1735.0500000000002</v>
      </c>
      <c r="K130" s="31">
        <v>1704.85</v>
      </c>
      <c r="L130" s="31">
        <v>1669.1</v>
      </c>
      <c r="M130" s="31">
        <v>5.4465899999999996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1700.65</v>
      </c>
      <c r="D131" s="36">
        <v>1700.4000000000003</v>
      </c>
      <c r="E131" s="36">
        <v>1686.8500000000006</v>
      </c>
      <c r="F131" s="36">
        <v>1673.0500000000002</v>
      </c>
      <c r="G131" s="36">
        <v>1659.5000000000005</v>
      </c>
      <c r="H131" s="36">
        <v>1714.2000000000007</v>
      </c>
      <c r="I131" s="36">
        <v>1727.7500000000005</v>
      </c>
      <c r="J131" s="36">
        <v>1741.5500000000009</v>
      </c>
      <c r="K131" s="31">
        <v>1713.95</v>
      </c>
      <c r="L131" s="31">
        <v>1686.6</v>
      </c>
      <c r="M131" s="31">
        <v>3.8553500000000001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553.6</v>
      </c>
      <c r="D132" s="36">
        <v>551.73333333333323</v>
      </c>
      <c r="E132" s="36">
        <v>547.96666666666647</v>
      </c>
      <c r="F132" s="36">
        <v>542.33333333333326</v>
      </c>
      <c r="G132" s="36">
        <v>538.56666666666649</v>
      </c>
      <c r="H132" s="36">
        <v>557.36666666666645</v>
      </c>
      <c r="I132" s="36">
        <v>561.1333333333331</v>
      </c>
      <c r="J132" s="36">
        <v>566.76666666666642</v>
      </c>
      <c r="K132" s="31">
        <v>555.5</v>
      </c>
      <c r="L132" s="31">
        <v>546.1</v>
      </c>
      <c r="M132" s="31">
        <v>19.246770000000001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2372.0500000000002</v>
      </c>
      <c r="D133" s="36">
        <v>2379.2166666666667</v>
      </c>
      <c r="E133" s="36">
        <v>2348.8833333333332</v>
      </c>
      <c r="F133" s="36">
        <v>2325.7166666666667</v>
      </c>
      <c r="G133" s="36">
        <v>2295.3833333333332</v>
      </c>
      <c r="H133" s="36">
        <v>2402.3833333333332</v>
      </c>
      <c r="I133" s="36">
        <v>2432.7166666666662</v>
      </c>
      <c r="J133" s="36">
        <v>2455.8833333333332</v>
      </c>
      <c r="K133" s="31">
        <v>2409.5500000000002</v>
      </c>
      <c r="L133" s="31">
        <v>2356.0500000000002</v>
      </c>
      <c r="M133" s="31">
        <v>3.3858000000000001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2125.3000000000002</v>
      </c>
      <c r="D134" s="36">
        <v>2116.0666666666671</v>
      </c>
      <c r="E134" s="36">
        <v>2100.1333333333341</v>
      </c>
      <c r="F134" s="36">
        <v>2074.9666666666672</v>
      </c>
      <c r="G134" s="36">
        <v>2059.0333333333342</v>
      </c>
      <c r="H134" s="36">
        <v>2141.233333333334</v>
      </c>
      <c r="I134" s="36">
        <v>2157.1666666666674</v>
      </c>
      <c r="J134" s="36">
        <v>2182.3333333333339</v>
      </c>
      <c r="K134" s="31">
        <v>2132</v>
      </c>
      <c r="L134" s="31">
        <v>2090.9</v>
      </c>
      <c r="M134" s="31">
        <v>0.84206000000000003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1088.5999999999999</v>
      </c>
      <c r="D135" s="36">
        <v>1088.6333333333332</v>
      </c>
      <c r="E135" s="36">
        <v>1066.2666666666664</v>
      </c>
      <c r="F135" s="36">
        <v>1043.9333333333332</v>
      </c>
      <c r="G135" s="36">
        <v>1021.5666666666664</v>
      </c>
      <c r="H135" s="36">
        <v>1110.9666666666665</v>
      </c>
      <c r="I135" s="36">
        <v>1133.3333333333333</v>
      </c>
      <c r="J135" s="36">
        <v>1155.6666666666665</v>
      </c>
      <c r="K135" s="31">
        <v>1111</v>
      </c>
      <c r="L135" s="31">
        <v>1066.3</v>
      </c>
      <c r="M135" s="31">
        <v>1.88568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650.75</v>
      </c>
      <c r="D136" s="36">
        <v>648.58333333333337</v>
      </c>
      <c r="E136" s="36">
        <v>639.16666666666674</v>
      </c>
      <c r="F136" s="36">
        <v>627.58333333333337</v>
      </c>
      <c r="G136" s="36">
        <v>618.16666666666674</v>
      </c>
      <c r="H136" s="36">
        <v>660.16666666666674</v>
      </c>
      <c r="I136" s="36">
        <v>669.58333333333348</v>
      </c>
      <c r="J136" s="36">
        <v>681.16666666666674</v>
      </c>
      <c r="K136" s="31">
        <v>658</v>
      </c>
      <c r="L136" s="31">
        <v>637</v>
      </c>
      <c r="M136" s="31">
        <v>4.6453300000000004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2119.5</v>
      </c>
      <c r="D137" s="36">
        <v>2113.8333333333335</v>
      </c>
      <c r="E137" s="36">
        <v>2096.666666666667</v>
      </c>
      <c r="F137" s="36">
        <v>2073.8333333333335</v>
      </c>
      <c r="G137" s="36">
        <v>2056.666666666667</v>
      </c>
      <c r="H137" s="36">
        <v>2136.666666666667</v>
      </c>
      <c r="I137" s="36">
        <v>2153.8333333333339</v>
      </c>
      <c r="J137" s="36">
        <v>2176.666666666667</v>
      </c>
      <c r="K137" s="31">
        <v>2131</v>
      </c>
      <c r="L137" s="31">
        <v>2091</v>
      </c>
      <c r="M137" s="31">
        <v>1.6033999999999999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412.5</v>
      </c>
      <c r="D138" s="36">
        <v>415</v>
      </c>
      <c r="E138" s="36">
        <v>408.05</v>
      </c>
      <c r="F138" s="36">
        <v>403.6</v>
      </c>
      <c r="G138" s="36">
        <v>396.65000000000003</v>
      </c>
      <c r="H138" s="36">
        <v>419.45</v>
      </c>
      <c r="I138" s="36">
        <v>426.40000000000003</v>
      </c>
      <c r="J138" s="36">
        <v>430.84999999999997</v>
      </c>
      <c r="K138" s="31">
        <v>421.95</v>
      </c>
      <c r="L138" s="31">
        <v>410.55</v>
      </c>
      <c r="M138" s="31">
        <v>6.8959599999999996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136.85</v>
      </c>
      <c r="D139" s="36">
        <v>139.63333333333333</v>
      </c>
      <c r="E139" s="36">
        <v>133.81666666666666</v>
      </c>
      <c r="F139" s="36">
        <v>130.78333333333333</v>
      </c>
      <c r="G139" s="36">
        <v>124.96666666666667</v>
      </c>
      <c r="H139" s="36">
        <v>142.66666666666666</v>
      </c>
      <c r="I139" s="36">
        <v>148.48333333333332</v>
      </c>
      <c r="J139" s="36">
        <v>151.51666666666665</v>
      </c>
      <c r="K139" s="31">
        <v>145.44999999999999</v>
      </c>
      <c r="L139" s="31">
        <v>136.6</v>
      </c>
      <c r="M139" s="31">
        <v>107.09348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218.75</v>
      </c>
      <c r="D140" s="36">
        <v>218.01666666666665</v>
      </c>
      <c r="E140" s="36">
        <v>213.0333333333333</v>
      </c>
      <c r="F140" s="36">
        <v>207.31666666666666</v>
      </c>
      <c r="G140" s="36">
        <v>202.33333333333331</v>
      </c>
      <c r="H140" s="36">
        <v>223.73333333333329</v>
      </c>
      <c r="I140" s="36">
        <v>228.71666666666664</v>
      </c>
      <c r="J140" s="36">
        <v>234.43333333333328</v>
      </c>
      <c r="K140" s="31">
        <v>223</v>
      </c>
      <c r="L140" s="31">
        <v>212.3</v>
      </c>
      <c r="M140" s="31">
        <v>31.34111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3724.45</v>
      </c>
      <c r="D141" s="36">
        <v>3731.1666666666665</v>
      </c>
      <c r="E141" s="36">
        <v>3698.333333333333</v>
      </c>
      <c r="F141" s="36">
        <v>3672.2166666666667</v>
      </c>
      <c r="G141" s="36">
        <v>3639.3833333333332</v>
      </c>
      <c r="H141" s="36">
        <v>3757.2833333333328</v>
      </c>
      <c r="I141" s="36">
        <v>3790.1166666666659</v>
      </c>
      <c r="J141" s="36">
        <v>3816.2333333333327</v>
      </c>
      <c r="K141" s="31">
        <v>3764</v>
      </c>
      <c r="L141" s="31">
        <v>3705.05</v>
      </c>
      <c r="M141" s="31">
        <v>2.1094499999999998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5297.45</v>
      </c>
      <c r="D142" s="36">
        <v>5295.666666666667</v>
      </c>
      <c r="E142" s="36">
        <v>5256.3333333333339</v>
      </c>
      <c r="F142" s="36">
        <v>5215.2166666666672</v>
      </c>
      <c r="G142" s="36">
        <v>5175.8833333333341</v>
      </c>
      <c r="H142" s="36">
        <v>5336.7833333333338</v>
      </c>
      <c r="I142" s="36">
        <v>5376.1166666666677</v>
      </c>
      <c r="J142" s="36">
        <v>5417.2333333333336</v>
      </c>
      <c r="K142" s="31">
        <v>5335</v>
      </c>
      <c r="L142" s="31">
        <v>5254.55</v>
      </c>
      <c r="M142" s="31">
        <v>3.3247399999999998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538.75</v>
      </c>
      <c r="D143" s="36">
        <v>535.61666666666667</v>
      </c>
      <c r="E143" s="36">
        <v>530.33333333333337</v>
      </c>
      <c r="F143" s="36">
        <v>521.91666666666674</v>
      </c>
      <c r="G143" s="36">
        <v>516.63333333333344</v>
      </c>
      <c r="H143" s="36">
        <v>544.0333333333333</v>
      </c>
      <c r="I143" s="36">
        <v>549.31666666666661</v>
      </c>
      <c r="J143" s="36">
        <v>557.73333333333323</v>
      </c>
      <c r="K143" s="31">
        <v>540.9</v>
      </c>
      <c r="L143" s="31">
        <v>527.20000000000005</v>
      </c>
      <c r="M143" s="31">
        <v>28.315940000000001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2517.4</v>
      </c>
      <c r="D144" s="36">
        <v>2515.7666666666669</v>
      </c>
      <c r="E144" s="36">
        <v>2481.7333333333336</v>
      </c>
      <c r="F144" s="36">
        <v>2446.0666666666666</v>
      </c>
      <c r="G144" s="36">
        <v>2412.0333333333333</v>
      </c>
      <c r="H144" s="36">
        <v>2551.4333333333338</v>
      </c>
      <c r="I144" s="36">
        <v>2585.4666666666676</v>
      </c>
      <c r="J144" s="36">
        <v>2621.1333333333341</v>
      </c>
      <c r="K144" s="31">
        <v>2549.8000000000002</v>
      </c>
      <c r="L144" s="31">
        <v>2480.1</v>
      </c>
      <c r="M144" s="31">
        <v>4.0959000000000003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5461.7</v>
      </c>
      <c r="D145" s="36">
        <v>5499.5333333333328</v>
      </c>
      <c r="E145" s="36">
        <v>5412.1666666666661</v>
      </c>
      <c r="F145" s="36">
        <v>5362.6333333333332</v>
      </c>
      <c r="G145" s="36">
        <v>5275.2666666666664</v>
      </c>
      <c r="H145" s="36">
        <v>5549.0666666666657</v>
      </c>
      <c r="I145" s="36">
        <v>5636.4333333333325</v>
      </c>
      <c r="J145" s="36">
        <v>5685.9666666666653</v>
      </c>
      <c r="K145" s="31">
        <v>5586.9</v>
      </c>
      <c r="L145" s="31">
        <v>5450</v>
      </c>
      <c r="M145" s="31">
        <v>4.1304800000000004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519.70000000000005</v>
      </c>
      <c r="D146" s="36">
        <v>520.61666666666667</v>
      </c>
      <c r="E146" s="36">
        <v>515.98333333333335</v>
      </c>
      <c r="F146" s="36">
        <v>512.26666666666665</v>
      </c>
      <c r="G146" s="36">
        <v>507.63333333333333</v>
      </c>
      <c r="H146" s="36">
        <v>524.33333333333337</v>
      </c>
      <c r="I146" s="36">
        <v>528.96666666666681</v>
      </c>
      <c r="J146" s="36">
        <v>532.68333333333339</v>
      </c>
      <c r="K146" s="31">
        <v>525.25</v>
      </c>
      <c r="L146" s="31">
        <v>516.9</v>
      </c>
      <c r="M146" s="31">
        <v>2.1911900000000002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41.95</v>
      </c>
      <c r="D147" s="36">
        <v>42.016666666666673</v>
      </c>
      <c r="E147" s="36">
        <v>40.933333333333344</v>
      </c>
      <c r="F147" s="36">
        <v>39.916666666666671</v>
      </c>
      <c r="G147" s="36">
        <v>38.833333333333343</v>
      </c>
      <c r="H147" s="36">
        <v>43.033333333333346</v>
      </c>
      <c r="I147" s="36">
        <v>44.116666666666674</v>
      </c>
      <c r="J147" s="36">
        <v>45.133333333333347</v>
      </c>
      <c r="K147" s="31">
        <v>43.1</v>
      </c>
      <c r="L147" s="31">
        <v>41</v>
      </c>
      <c r="M147" s="31">
        <v>748.51016000000004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1860.8</v>
      </c>
      <c r="D148" s="36">
        <v>1843.6333333333332</v>
      </c>
      <c r="E148" s="36">
        <v>1815.4166666666665</v>
      </c>
      <c r="F148" s="36">
        <v>1770.0333333333333</v>
      </c>
      <c r="G148" s="36">
        <v>1741.8166666666666</v>
      </c>
      <c r="H148" s="36">
        <v>1889.0166666666664</v>
      </c>
      <c r="I148" s="36">
        <v>1917.2333333333331</v>
      </c>
      <c r="J148" s="36">
        <v>1962.6166666666663</v>
      </c>
      <c r="K148" s="31">
        <v>1871.85</v>
      </c>
      <c r="L148" s="31">
        <v>1798.25</v>
      </c>
      <c r="M148" s="31">
        <v>1.1286400000000001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3351.4</v>
      </c>
      <c r="D149" s="36">
        <v>3363.0833333333335</v>
      </c>
      <c r="E149" s="36">
        <v>3291.2166666666672</v>
      </c>
      <c r="F149" s="36">
        <v>3231.0333333333338</v>
      </c>
      <c r="G149" s="36">
        <v>3159.1666666666674</v>
      </c>
      <c r="H149" s="36">
        <v>3423.2666666666669</v>
      </c>
      <c r="I149" s="36">
        <v>3495.1333333333328</v>
      </c>
      <c r="J149" s="36">
        <v>3555.3166666666666</v>
      </c>
      <c r="K149" s="31">
        <v>3434.95</v>
      </c>
      <c r="L149" s="31">
        <v>3302.9</v>
      </c>
      <c r="M149" s="31">
        <v>13.540749999999999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232.2</v>
      </c>
      <c r="D150" s="36">
        <v>230.66666666666666</v>
      </c>
      <c r="E150" s="36">
        <v>226.43333333333331</v>
      </c>
      <c r="F150" s="36">
        <v>220.66666666666666</v>
      </c>
      <c r="G150" s="36">
        <v>216.43333333333331</v>
      </c>
      <c r="H150" s="36">
        <v>236.43333333333331</v>
      </c>
      <c r="I150" s="36">
        <v>240.66666666666666</v>
      </c>
      <c r="J150" s="36">
        <v>246.43333333333331</v>
      </c>
      <c r="K150" s="31">
        <v>234.9</v>
      </c>
      <c r="L150" s="31">
        <v>224.9</v>
      </c>
      <c r="M150" s="31">
        <v>23.650449999999999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514.9</v>
      </c>
      <c r="D151" s="36">
        <v>513.65</v>
      </c>
      <c r="E151" s="36">
        <v>510.29999999999995</v>
      </c>
      <c r="F151" s="36">
        <v>505.7</v>
      </c>
      <c r="G151" s="36">
        <v>502.34999999999997</v>
      </c>
      <c r="H151" s="36">
        <v>518.25</v>
      </c>
      <c r="I151" s="36">
        <v>521.60000000000014</v>
      </c>
      <c r="J151" s="36">
        <v>526.19999999999993</v>
      </c>
      <c r="K151" s="31">
        <v>517</v>
      </c>
      <c r="L151" s="31">
        <v>509.05</v>
      </c>
      <c r="M151" s="31">
        <v>1.36059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534.65</v>
      </c>
      <c r="D152" s="36">
        <v>537.08333333333337</v>
      </c>
      <c r="E152" s="36">
        <v>529.26666666666677</v>
      </c>
      <c r="F152" s="36">
        <v>523.88333333333344</v>
      </c>
      <c r="G152" s="36">
        <v>516.06666666666683</v>
      </c>
      <c r="H152" s="36">
        <v>542.4666666666667</v>
      </c>
      <c r="I152" s="36">
        <v>550.2833333333333</v>
      </c>
      <c r="J152" s="36">
        <v>555.66666666666663</v>
      </c>
      <c r="K152" s="31">
        <v>544.9</v>
      </c>
      <c r="L152" s="31">
        <v>531.70000000000005</v>
      </c>
      <c r="M152" s="31">
        <v>3.3216399999999999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1576.35</v>
      </c>
      <c r="D153" s="36">
        <v>1594.2833333333335</v>
      </c>
      <c r="E153" s="36">
        <v>1550.5666666666671</v>
      </c>
      <c r="F153" s="36">
        <v>1524.7833333333335</v>
      </c>
      <c r="G153" s="36">
        <v>1481.0666666666671</v>
      </c>
      <c r="H153" s="36">
        <v>1620.0666666666671</v>
      </c>
      <c r="I153" s="36">
        <v>1663.7833333333338</v>
      </c>
      <c r="J153" s="36">
        <v>1689.5666666666671</v>
      </c>
      <c r="K153" s="31">
        <v>1638</v>
      </c>
      <c r="L153" s="31">
        <v>1568.5</v>
      </c>
      <c r="M153" s="31">
        <v>0.34487000000000001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145.44999999999999</v>
      </c>
      <c r="D154" s="36">
        <v>145.5</v>
      </c>
      <c r="E154" s="36">
        <v>143.44999999999999</v>
      </c>
      <c r="F154" s="36">
        <v>141.44999999999999</v>
      </c>
      <c r="G154" s="36">
        <v>139.39999999999998</v>
      </c>
      <c r="H154" s="36">
        <v>147.5</v>
      </c>
      <c r="I154" s="36">
        <v>149.55000000000001</v>
      </c>
      <c r="J154" s="36">
        <v>151.55000000000001</v>
      </c>
      <c r="K154" s="31">
        <v>147.55000000000001</v>
      </c>
      <c r="L154" s="31">
        <v>143.5</v>
      </c>
      <c r="M154" s="31">
        <v>19.05414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190.4</v>
      </c>
      <c r="D155" s="36">
        <v>191.81666666666669</v>
      </c>
      <c r="E155" s="36">
        <v>186.63333333333338</v>
      </c>
      <c r="F155" s="36">
        <v>182.8666666666667</v>
      </c>
      <c r="G155" s="36">
        <v>177.68333333333339</v>
      </c>
      <c r="H155" s="36">
        <v>195.58333333333337</v>
      </c>
      <c r="I155" s="36">
        <v>200.76666666666671</v>
      </c>
      <c r="J155" s="36">
        <v>204.53333333333336</v>
      </c>
      <c r="K155" s="31">
        <v>197</v>
      </c>
      <c r="L155" s="31">
        <v>188.05</v>
      </c>
      <c r="M155" s="31">
        <v>14.704000000000001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93.45</v>
      </c>
      <c r="D156" s="36">
        <v>92.716666666666654</v>
      </c>
      <c r="E156" s="36">
        <v>90.683333333333309</v>
      </c>
      <c r="F156" s="36">
        <v>87.916666666666657</v>
      </c>
      <c r="G156" s="36">
        <v>85.883333333333312</v>
      </c>
      <c r="H156" s="36">
        <v>95.483333333333306</v>
      </c>
      <c r="I156" s="36">
        <v>97.516666666666637</v>
      </c>
      <c r="J156" s="36">
        <v>100.2833333333333</v>
      </c>
      <c r="K156" s="31">
        <v>94.75</v>
      </c>
      <c r="L156" s="31">
        <v>89.95</v>
      </c>
      <c r="M156" s="31">
        <v>109.70574000000001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908.25</v>
      </c>
      <c r="D157" s="36">
        <v>898.11666666666667</v>
      </c>
      <c r="E157" s="36">
        <v>880.7833333333333</v>
      </c>
      <c r="F157" s="36">
        <v>853.31666666666661</v>
      </c>
      <c r="G157" s="36">
        <v>835.98333333333323</v>
      </c>
      <c r="H157" s="36">
        <v>925.58333333333337</v>
      </c>
      <c r="I157" s="36">
        <v>942.91666666666663</v>
      </c>
      <c r="J157" s="36">
        <v>970.38333333333344</v>
      </c>
      <c r="K157" s="31">
        <v>915.45</v>
      </c>
      <c r="L157" s="31">
        <v>870.65</v>
      </c>
      <c r="M157" s="31">
        <v>4.8332600000000001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3124.65</v>
      </c>
      <c r="D158" s="36">
        <v>3124.2666666666664</v>
      </c>
      <c r="E158" s="36">
        <v>3063.4333333333329</v>
      </c>
      <c r="F158" s="36">
        <v>3002.2166666666667</v>
      </c>
      <c r="G158" s="36">
        <v>2941.3833333333332</v>
      </c>
      <c r="H158" s="36">
        <v>3185.4833333333327</v>
      </c>
      <c r="I158" s="36">
        <v>3246.3166666666666</v>
      </c>
      <c r="J158" s="36">
        <v>3307.5333333333324</v>
      </c>
      <c r="K158" s="31">
        <v>3185.1</v>
      </c>
      <c r="L158" s="31">
        <v>3063.05</v>
      </c>
      <c r="M158" s="31">
        <v>6.1243600000000002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260</v>
      </c>
      <c r="D159" s="36">
        <v>259.91666666666669</v>
      </c>
      <c r="E159" s="36">
        <v>257.93333333333339</v>
      </c>
      <c r="F159" s="36">
        <v>255.86666666666673</v>
      </c>
      <c r="G159" s="36">
        <v>253.88333333333344</v>
      </c>
      <c r="H159" s="36">
        <v>261.98333333333335</v>
      </c>
      <c r="I159" s="36">
        <v>263.96666666666658</v>
      </c>
      <c r="J159" s="36">
        <v>266.0333333333333</v>
      </c>
      <c r="K159" s="31">
        <v>261.89999999999998</v>
      </c>
      <c r="L159" s="31">
        <v>257.85000000000002</v>
      </c>
      <c r="M159" s="31">
        <v>15.16586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386.4</v>
      </c>
      <c r="D160" s="36">
        <v>383.2833333333333</v>
      </c>
      <c r="E160" s="36">
        <v>379.11666666666662</v>
      </c>
      <c r="F160" s="36">
        <v>371.83333333333331</v>
      </c>
      <c r="G160" s="36">
        <v>367.66666666666663</v>
      </c>
      <c r="H160" s="36">
        <v>390.56666666666661</v>
      </c>
      <c r="I160" s="36">
        <v>394.73333333333335</v>
      </c>
      <c r="J160" s="36">
        <v>402.01666666666659</v>
      </c>
      <c r="K160" s="31">
        <v>387.45</v>
      </c>
      <c r="L160" s="31">
        <v>376</v>
      </c>
      <c r="M160" s="31">
        <v>1.2017199999999999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150.69999999999999</v>
      </c>
      <c r="D161" s="36">
        <v>150.1</v>
      </c>
      <c r="E161" s="36">
        <v>147.89999999999998</v>
      </c>
      <c r="F161" s="36">
        <v>145.1</v>
      </c>
      <c r="G161" s="36">
        <v>142.89999999999998</v>
      </c>
      <c r="H161" s="36">
        <v>152.89999999999998</v>
      </c>
      <c r="I161" s="36">
        <v>155.09999999999997</v>
      </c>
      <c r="J161" s="36">
        <v>157.89999999999998</v>
      </c>
      <c r="K161" s="31">
        <v>152.30000000000001</v>
      </c>
      <c r="L161" s="31">
        <v>147.30000000000001</v>
      </c>
      <c r="M161" s="31">
        <v>182.67134999999999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532.20000000000005</v>
      </c>
      <c r="D162" s="36">
        <v>532.18333333333339</v>
      </c>
      <c r="E162" s="36">
        <v>523.11666666666679</v>
      </c>
      <c r="F162" s="36">
        <v>514.03333333333342</v>
      </c>
      <c r="G162" s="36">
        <v>504.96666666666681</v>
      </c>
      <c r="H162" s="36">
        <v>541.26666666666677</v>
      </c>
      <c r="I162" s="36">
        <v>550.33333333333337</v>
      </c>
      <c r="J162" s="36">
        <v>559.41666666666674</v>
      </c>
      <c r="K162" s="31">
        <v>541.25</v>
      </c>
      <c r="L162" s="31">
        <v>523.1</v>
      </c>
      <c r="M162" s="31">
        <v>6.2084599999999996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4865.1000000000004</v>
      </c>
      <c r="D163" s="36">
        <v>4853</v>
      </c>
      <c r="E163" s="36">
        <v>4812.1000000000004</v>
      </c>
      <c r="F163" s="36">
        <v>4759.1000000000004</v>
      </c>
      <c r="G163" s="36">
        <v>4718.2000000000007</v>
      </c>
      <c r="H163" s="36">
        <v>4906</v>
      </c>
      <c r="I163" s="36">
        <v>4946.8999999999996</v>
      </c>
      <c r="J163" s="36">
        <v>4999.8999999999996</v>
      </c>
      <c r="K163" s="31">
        <v>4893.8999999999996</v>
      </c>
      <c r="L163" s="31">
        <v>4800</v>
      </c>
      <c r="M163" s="31">
        <v>0.29131000000000001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1100.3499999999999</v>
      </c>
      <c r="D164" s="36">
        <v>1109.4666666666665</v>
      </c>
      <c r="E164" s="36">
        <v>1082.633333333333</v>
      </c>
      <c r="F164" s="36">
        <v>1064.9166666666665</v>
      </c>
      <c r="G164" s="36">
        <v>1038.083333333333</v>
      </c>
      <c r="H164" s="36">
        <v>1127.1833333333329</v>
      </c>
      <c r="I164" s="36">
        <v>1154.0166666666664</v>
      </c>
      <c r="J164" s="36">
        <v>1171.7333333333329</v>
      </c>
      <c r="K164" s="31">
        <v>1136.3</v>
      </c>
      <c r="L164" s="31">
        <v>1091.75</v>
      </c>
      <c r="M164" s="31">
        <v>4.29915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228.75</v>
      </c>
      <c r="D165" s="36">
        <v>227.28333333333333</v>
      </c>
      <c r="E165" s="36">
        <v>225.26666666666665</v>
      </c>
      <c r="F165" s="36">
        <v>221.78333333333333</v>
      </c>
      <c r="G165" s="36">
        <v>219.76666666666665</v>
      </c>
      <c r="H165" s="36">
        <v>230.76666666666665</v>
      </c>
      <c r="I165" s="36">
        <v>232.78333333333336</v>
      </c>
      <c r="J165" s="36">
        <v>236.26666666666665</v>
      </c>
      <c r="K165" s="31">
        <v>229.3</v>
      </c>
      <c r="L165" s="31">
        <v>223.8</v>
      </c>
      <c r="M165" s="31">
        <v>5.34978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163.85</v>
      </c>
      <c r="D166" s="36">
        <v>164.93333333333331</v>
      </c>
      <c r="E166" s="36">
        <v>162.41666666666663</v>
      </c>
      <c r="F166" s="36">
        <v>160.98333333333332</v>
      </c>
      <c r="G166" s="36">
        <v>158.46666666666664</v>
      </c>
      <c r="H166" s="36">
        <v>166.36666666666662</v>
      </c>
      <c r="I166" s="36">
        <v>168.88333333333333</v>
      </c>
      <c r="J166" s="36">
        <v>170.31666666666661</v>
      </c>
      <c r="K166" s="31">
        <v>167.45</v>
      </c>
      <c r="L166" s="31">
        <v>163.5</v>
      </c>
      <c r="M166" s="31">
        <v>13.60552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713.3</v>
      </c>
      <c r="D167" s="36">
        <v>708.5333333333333</v>
      </c>
      <c r="E167" s="36">
        <v>701.06666666666661</v>
      </c>
      <c r="F167" s="36">
        <v>688.83333333333326</v>
      </c>
      <c r="G167" s="36">
        <v>681.36666666666656</v>
      </c>
      <c r="H167" s="36">
        <v>720.76666666666665</v>
      </c>
      <c r="I167" s="36">
        <v>728.23333333333335</v>
      </c>
      <c r="J167" s="36">
        <v>740.4666666666667</v>
      </c>
      <c r="K167" s="31">
        <v>716</v>
      </c>
      <c r="L167" s="31">
        <v>696.3</v>
      </c>
      <c r="M167" s="31">
        <v>2.2170999999999998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339.75</v>
      </c>
      <c r="D168" s="36">
        <v>340.01666666666665</v>
      </c>
      <c r="E168" s="36">
        <v>336.0333333333333</v>
      </c>
      <c r="F168" s="36">
        <v>332.31666666666666</v>
      </c>
      <c r="G168" s="36">
        <v>328.33333333333331</v>
      </c>
      <c r="H168" s="36">
        <v>343.73333333333329</v>
      </c>
      <c r="I168" s="36">
        <v>347.71666666666664</v>
      </c>
      <c r="J168" s="36">
        <v>351.43333333333328</v>
      </c>
      <c r="K168" s="31">
        <v>344</v>
      </c>
      <c r="L168" s="31">
        <v>336.3</v>
      </c>
      <c r="M168" s="31">
        <v>9.2661499999999997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151.25</v>
      </c>
      <c r="D169" s="36">
        <v>151.15</v>
      </c>
      <c r="E169" s="36">
        <v>149.60000000000002</v>
      </c>
      <c r="F169" s="36">
        <v>147.95000000000002</v>
      </c>
      <c r="G169" s="36">
        <v>146.40000000000003</v>
      </c>
      <c r="H169" s="36">
        <v>152.80000000000001</v>
      </c>
      <c r="I169" s="36">
        <v>154.35000000000002</v>
      </c>
      <c r="J169" s="36">
        <v>156</v>
      </c>
      <c r="K169" s="31">
        <v>152.69999999999999</v>
      </c>
      <c r="L169" s="31">
        <v>149.5</v>
      </c>
      <c r="M169" s="31">
        <v>38.08869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1200.8499999999999</v>
      </c>
      <c r="D170" s="36">
        <v>1199.1333333333332</v>
      </c>
      <c r="E170" s="36">
        <v>1184.2666666666664</v>
      </c>
      <c r="F170" s="36">
        <v>1167.6833333333332</v>
      </c>
      <c r="G170" s="36">
        <v>1152.8166666666664</v>
      </c>
      <c r="H170" s="36">
        <v>1215.7166666666665</v>
      </c>
      <c r="I170" s="36">
        <v>1230.5833333333333</v>
      </c>
      <c r="J170" s="36">
        <v>1247.1666666666665</v>
      </c>
      <c r="K170" s="31">
        <v>1214</v>
      </c>
      <c r="L170" s="31">
        <v>1182.55</v>
      </c>
      <c r="M170" s="31">
        <v>0.56028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</v>
      </c>
      <c r="D171" s="36">
        <v>124.55</v>
      </c>
      <c r="E171" s="36">
        <v>123.05</v>
      </c>
      <c r="F171" s="36">
        <v>122.1</v>
      </c>
      <c r="G171" s="36">
        <v>120.6</v>
      </c>
      <c r="H171" s="36">
        <v>125.5</v>
      </c>
      <c r="I171" s="36">
        <v>127</v>
      </c>
      <c r="J171" s="36">
        <v>127.95</v>
      </c>
      <c r="K171" s="31">
        <v>126.05</v>
      </c>
      <c r="L171" s="31">
        <v>123.6</v>
      </c>
      <c r="M171" s="31">
        <v>131.40786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2617.1999999999998</v>
      </c>
      <c r="D172" s="36">
        <v>2594.6833333333329</v>
      </c>
      <c r="E172" s="36">
        <v>2555.3666666666659</v>
      </c>
      <c r="F172" s="36">
        <v>2493.5333333333328</v>
      </c>
      <c r="G172" s="36">
        <v>2454.2166666666658</v>
      </c>
      <c r="H172" s="36">
        <v>2656.516666666666</v>
      </c>
      <c r="I172" s="36">
        <v>2695.8333333333326</v>
      </c>
      <c r="J172" s="36">
        <v>2757.6666666666661</v>
      </c>
      <c r="K172" s="31">
        <v>2634</v>
      </c>
      <c r="L172" s="31">
        <v>2532.85</v>
      </c>
      <c r="M172" s="31">
        <v>0.15318000000000001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3182.7</v>
      </c>
      <c r="D173" s="36">
        <v>3185.5666666666662</v>
      </c>
      <c r="E173" s="36">
        <v>3152.0333333333324</v>
      </c>
      <c r="F173" s="36">
        <v>3121.3666666666663</v>
      </c>
      <c r="G173" s="36">
        <v>3087.8333333333326</v>
      </c>
      <c r="H173" s="36">
        <v>3216.2333333333322</v>
      </c>
      <c r="I173" s="36">
        <v>3249.766666666666</v>
      </c>
      <c r="J173" s="36">
        <v>3280.433333333332</v>
      </c>
      <c r="K173" s="31">
        <v>3219.1</v>
      </c>
      <c r="L173" s="31">
        <v>3154.9</v>
      </c>
      <c r="M173" s="31">
        <v>0.15396000000000001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223.2</v>
      </c>
      <c r="D174" s="36">
        <v>223.46666666666667</v>
      </c>
      <c r="E174" s="36">
        <v>221.93333333333334</v>
      </c>
      <c r="F174" s="36">
        <v>220.66666666666666</v>
      </c>
      <c r="G174" s="36">
        <v>219.13333333333333</v>
      </c>
      <c r="H174" s="36">
        <v>224.73333333333335</v>
      </c>
      <c r="I174" s="36">
        <v>226.26666666666671</v>
      </c>
      <c r="J174" s="36">
        <v>227.53333333333336</v>
      </c>
      <c r="K174" s="31">
        <v>225</v>
      </c>
      <c r="L174" s="31">
        <v>222.2</v>
      </c>
      <c r="M174" s="31">
        <v>2.6384400000000001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1686.1</v>
      </c>
      <c r="D175" s="36">
        <v>1691.3833333333332</v>
      </c>
      <c r="E175" s="36">
        <v>1664.7666666666664</v>
      </c>
      <c r="F175" s="36">
        <v>1643.4333333333332</v>
      </c>
      <c r="G175" s="36">
        <v>1616.8166666666664</v>
      </c>
      <c r="H175" s="36">
        <v>1712.7166666666665</v>
      </c>
      <c r="I175" s="36">
        <v>1739.3333333333333</v>
      </c>
      <c r="J175" s="36">
        <v>1760.6666666666665</v>
      </c>
      <c r="K175" s="31">
        <v>1718</v>
      </c>
      <c r="L175" s="31">
        <v>1670.05</v>
      </c>
      <c r="M175" s="31">
        <v>3.3583599999999998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1570.4</v>
      </c>
      <c r="D176" s="36">
        <v>1561.1333333333332</v>
      </c>
      <c r="E176" s="36">
        <v>1544.2666666666664</v>
      </c>
      <c r="F176" s="36">
        <v>1518.1333333333332</v>
      </c>
      <c r="G176" s="36">
        <v>1501.2666666666664</v>
      </c>
      <c r="H176" s="36">
        <v>1587.2666666666664</v>
      </c>
      <c r="I176" s="36">
        <v>1604.1333333333332</v>
      </c>
      <c r="J176" s="36">
        <v>1630.2666666666664</v>
      </c>
      <c r="K176" s="31">
        <v>1578</v>
      </c>
      <c r="L176" s="31">
        <v>1535</v>
      </c>
      <c r="M176" s="31">
        <v>1.60141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842.6</v>
      </c>
      <c r="D177" s="36">
        <v>847.81666666666661</v>
      </c>
      <c r="E177" s="36">
        <v>835.73333333333323</v>
      </c>
      <c r="F177" s="36">
        <v>828.86666666666667</v>
      </c>
      <c r="G177" s="36">
        <v>816.7833333333333</v>
      </c>
      <c r="H177" s="36">
        <v>854.68333333333317</v>
      </c>
      <c r="I177" s="36">
        <v>866.76666666666665</v>
      </c>
      <c r="J177" s="36">
        <v>873.6333333333331</v>
      </c>
      <c r="K177" s="31">
        <v>859.9</v>
      </c>
      <c r="L177" s="31">
        <v>840.95</v>
      </c>
      <c r="M177" s="31">
        <v>15.01069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747.25</v>
      </c>
      <c r="D178" s="36">
        <v>737.01666666666677</v>
      </c>
      <c r="E178" s="36">
        <v>722.23333333333358</v>
      </c>
      <c r="F178" s="36">
        <v>697.21666666666681</v>
      </c>
      <c r="G178" s="36">
        <v>682.43333333333362</v>
      </c>
      <c r="H178" s="36">
        <v>762.03333333333353</v>
      </c>
      <c r="I178" s="36">
        <v>776.81666666666661</v>
      </c>
      <c r="J178" s="36">
        <v>801.83333333333348</v>
      </c>
      <c r="K178" s="31">
        <v>751.8</v>
      </c>
      <c r="L178" s="31">
        <v>712</v>
      </c>
      <c r="M178" s="31">
        <v>11.77201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1859.2</v>
      </c>
      <c r="D179" s="36">
        <v>1866.5333333333335</v>
      </c>
      <c r="E179" s="36">
        <v>1842.666666666667</v>
      </c>
      <c r="F179" s="36">
        <v>1826.1333333333334</v>
      </c>
      <c r="G179" s="36">
        <v>1802.2666666666669</v>
      </c>
      <c r="H179" s="36">
        <v>1883.0666666666671</v>
      </c>
      <c r="I179" s="36">
        <v>1906.9333333333334</v>
      </c>
      <c r="J179" s="36">
        <v>1923.4666666666672</v>
      </c>
      <c r="K179" s="31">
        <v>1890.4</v>
      </c>
      <c r="L179" s="31">
        <v>1850</v>
      </c>
      <c r="M179" s="31">
        <v>1.0647200000000001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59.45</v>
      </c>
      <c r="D180" s="36">
        <v>59.35</v>
      </c>
      <c r="E180" s="36">
        <v>58.95</v>
      </c>
      <c r="F180" s="36">
        <v>58.45</v>
      </c>
      <c r="G180" s="36">
        <v>58.050000000000004</v>
      </c>
      <c r="H180" s="36">
        <v>59.85</v>
      </c>
      <c r="I180" s="36">
        <v>60.249999999999993</v>
      </c>
      <c r="J180" s="36">
        <v>60.75</v>
      </c>
      <c r="K180" s="31">
        <v>59.75</v>
      </c>
      <c r="L180" s="31">
        <v>58.85</v>
      </c>
      <c r="M180" s="31">
        <v>58.416139999999999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1270.6500000000001</v>
      </c>
      <c r="D181" s="36">
        <v>1279.7666666666667</v>
      </c>
      <c r="E181" s="36">
        <v>1250.9333333333334</v>
      </c>
      <c r="F181" s="36">
        <v>1231.2166666666667</v>
      </c>
      <c r="G181" s="36">
        <v>1202.3833333333334</v>
      </c>
      <c r="H181" s="36">
        <v>1299.4833333333333</v>
      </c>
      <c r="I181" s="36">
        <v>1328.3166666666668</v>
      </c>
      <c r="J181" s="36">
        <v>1348.0333333333333</v>
      </c>
      <c r="K181" s="31">
        <v>1308.5999999999999</v>
      </c>
      <c r="L181" s="31">
        <v>1260.05</v>
      </c>
      <c r="M181" s="31">
        <v>0.54191999999999996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2148.1</v>
      </c>
      <c r="D182" s="36">
        <v>2166.1</v>
      </c>
      <c r="E182" s="36">
        <v>2111.1999999999998</v>
      </c>
      <c r="F182" s="36">
        <v>2074.2999999999997</v>
      </c>
      <c r="G182" s="36">
        <v>2019.3999999999996</v>
      </c>
      <c r="H182" s="36">
        <v>2203</v>
      </c>
      <c r="I182" s="36">
        <v>2257.9000000000005</v>
      </c>
      <c r="J182" s="36">
        <v>2294.8000000000002</v>
      </c>
      <c r="K182" s="31">
        <v>2221</v>
      </c>
      <c r="L182" s="31">
        <v>2129.1999999999998</v>
      </c>
      <c r="M182" s="31">
        <v>0.84231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487.2</v>
      </c>
      <c r="D183" s="36">
        <v>486.26666666666671</v>
      </c>
      <c r="E183" s="36">
        <v>482.53333333333342</v>
      </c>
      <c r="F183" s="36">
        <v>477.86666666666673</v>
      </c>
      <c r="G183" s="36">
        <v>474.13333333333344</v>
      </c>
      <c r="H183" s="36">
        <v>490.93333333333339</v>
      </c>
      <c r="I183" s="36">
        <v>494.66666666666663</v>
      </c>
      <c r="J183" s="36">
        <v>499.33333333333337</v>
      </c>
      <c r="K183" s="31">
        <v>490</v>
      </c>
      <c r="L183" s="31">
        <v>481.6</v>
      </c>
      <c r="M183" s="31">
        <v>1.85938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992.9</v>
      </c>
      <c r="D184" s="36">
        <v>995.58333333333337</v>
      </c>
      <c r="E184" s="36">
        <v>984.01666666666677</v>
      </c>
      <c r="F184" s="36">
        <v>975.13333333333344</v>
      </c>
      <c r="G184" s="36">
        <v>963.56666666666683</v>
      </c>
      <c r="H184" s="36">
        <v>1004.4666666666667</v>
      </c>
      <c r="I184" s="36">
        <v>1016.0333333333333</v>
      </c>
      <c r="J184" s="36">
        <v>1024.9166666666665</v>
      </c>
      <c r="K184" s="31">
        <v>1007.15</v>
      </c>
      <c r="L184" s="31">
        <v>986.7</v>
      </c>
      <c r="M184" s="31">
        <v>11.930809999999999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589.95000000000005</v>
      </c>
      <c r="D185" s="36">
        <v>583.41666666666663</v>
      </c>
      <c r="E185" s="36">
        <v>574.63333333333321</v>
      </c>
      <c r="F185" s="36">
        <v>559.31666666666661</v>
      </c>
      <c r="G185" s="36">
        <v>550.53333333333319</v>
      </c>
      <c r="H185" s="36">
        <v>598.73333333333323</v>
      </c>
      <c r="I185" s="36">
        <v>607.51666666666677</v>
      </c>
      <c r="J185" s="36">
        <v>622.83333333333326</v>
      </c>
      <c r="K185" s="31">
        <v>592.20000000000005</v>
      </c>
      <c r="L185" s="31">
        <v>568.1</v>
      </c>
      <c r="M185" s="31">
        <v>3.8222100000000001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1555.7</v>
      </c>
      <c r="D186" s="36">
        <v>1552.4666666666665</v>
      </c>
      <c r="E186" s="36">
        <v>1541.4833333333329</v>
      </c>
      <c r="F186" s="36">
        <v>1527.2666666666664</v>
      </c>
      <c r="G186" s="36">
        <v>1516.2833333333328</v>
      </c>
      <c r="H186" s="36">
        <v>1566.6833333333329</v>
      </c>
      <c r="I186" s="36">
        <v>1577.6666666666665</v>
      </c>
      <c r="J186" s="36">
        <v>1591.883333333333</v>
      </c>
      <c r="K186" s="31">
        <v>1563.45</v>
      </c>
      <c r="L186" s="31">
        <v>1538.25</v>
      </c>
      <c r="M186" s="31">
        <v>5.2637299999999998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356.35</v>
      </c>
      <c r="D187" s="36">
        <v>356.48333333333329</v>
      </c>
      <c r="E187" s="36">
        <v>353.01666666666659</v>
      </c>
      <c r="F187" s="36">
        <v>349.68333333333328</v>
      </c>
      <c r="G187" s="36">
        <v>346.21666666666658</v>
      </c>
      <c r="H187" s="36">
        <v>359.81666666666661</v>
      </c>
      <c r="I187" s="36">
        <v>363.2833333333333</v>
      </c>
      <c r="J187" s="36">
        <v>366.61666666666662</v>
      </c>
      <c r="K187" s="31">
        <v>359.95</v>
      </c>
      <c r="L187" s="31">
        <v>353.15</v>
      </c>
      <c r="M187" s="31">
        <v>20.34947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493.6</v>
      </c>
      <c r="D188" s="36">
        <v>494.86666666666662</v>
      </c>
      <c r="E188" s="36">
        <v>488.23333333333323</v>
      </c>
      <c r="F188" s="36">
        <v>482.86666666666662</v>
      </c>
      <c r="G188" s="36">
        <v>476.23333333333323</v>
      </c>
      <c r="H188" s="36">
        <v>500.23333333333323</v>
      </c>
      <c r="I188" s="36">
        <v>506.86666666666656</v>
      </c>
      <c r="J188" s="36">
        <v>512.23333333333323</v>
      </c>
      <c r="K188" s="31">
        <v>501.5</v>
      </c>
      <c r="L188" s="31">
        <v>489.5</v>
      </c>
      <c r="M188" s="31">
        <v>6.7266300000000001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1921.45</v>
      </c>
      <c r="D189" s="36">
        <v>1922.3666666666668</v>
      </c>
      <c r="E189" s="36">
        <v>1905.7333333333336</v>
      </c>
      <c r="F189" s="36">
        <v>1890.0166666666669</v>
      </c>
      <c r="G189" s="36">
        <v>1873.3833333333337</v>
      </c>
      <c r="H189" s="36">
        <v>1938.0833333333335</v>
      </c>
      <c r="I189" s="36">
        <v>1954.7166666666667</v>
      </c>
      <c r="J189" s="36">
        <v>1970.4333333333334</v>
      </c>
      <c r="K189" s="31">
        <v>1939</v>
      </c>
      <c r="L189" s="31">
        <v>1906.65</v>
      </c>
      <c r="M189" s="31">
        <v>5.9367700000000001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854.55</v>
      </c>
      <c r="D190" s="36">
        <v>850.94999999999993</v>
      </c>
      <c r="E190" s="36">
        <v>844.09999999999991</v>
      </c>
      <c r="F190" s="36">
        <v>833.65</v>
      </c>
      <c r="G190" s="36">
        <v>826.8</v>
      </c>
      <c r="H190" s="36">
        <v>861.39999999999986</v>
      </c>
      <c r="I190" s="36">
        <v>868.25</v>
      </c>
      <c r="J190" s="36">
        <v>878.69999999999982</v>
      </c>
      <c r="K190" s="31">
        <v>857.8</v>
      </c>
      <c r="L190" s="31">
        <v>840.5</v>
      </c>
      <c r="M190" s="31">
        <v>1.98237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377.6</v>
      </c>
      <c r="D191" s="36">
        <v>376.7833333333333</v>
      </c>
      <c r="E191" s="36">
        <v>372.31666666666661</v>
      </c>
      <c r="F191" s="36">
        <v>367.0333333333333</v>
      </c>
      <c r="G191" s="36">
        <v>362.56666666666661</v>
      </c>
      <c r="H191" s="36">
        <v>382.06666666666661</v>
      </c>
      <c r="I191" s="36">
        <v>386.5333333333333</v>
      </c>
      <c r="J191" s="36">
        <v>391.81666666666661</v>
      </c>
      <c r="K191" s="31">
        <v>381.25</v>
      </c>
      <c r="L191" s="31">
        <v>371.5</v>
      </c>
      <c r="M191" s="31">
        <v>1.4126799999999999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2085.85</v>
      </c>
      <c r="D192" s="36">
        <v>2073.65</v>
      </c>
      <c r="E192" s="36">
        <v>2052.3000000000002</v>
      </c>
      <c r="F192" s="36">
        <v>2018.75</v>
      </c>
      <c r="G192" s="36">
        <v>1997.4</v>
      </c>
      <c r="H192" s="36">
        <v>2107.2000000000003</v>
      </c>
      <c r="I192" s="36">
        <v>2128.5499999999997</v>
      </c>
      <c r="J192" s="36">
        <v>2162.1000000000004</v>
      </c>
      <c r="K192" s="31">
        <v>2095</v>
      </c>
      <c r="L192" s="31">
        <v>2040.1</v>
      </c>
      <c r="M192" s="31">
        <v>0.33593000000000001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735.85</v>
      </c>
      <c r="D193" s="36">
        <v>732.61666666666667</v>
      </c>
      <c r="E193" s="36">
        <v>726.23333333333335</v>
      </c>
      <c r="F193" s="36">
        <v>716.61666666666667</v>
      </c>
      <c r="G193" s="36">
        <v>710.23333333333335</v>
      </c>
      <c r="H193" s="36">
        <v>742.23333333333335</v>
      </c>
      <c r="I193" s="36">
        <v>748.61666666666679</v>
      </c>
      <c r="J193" s="36">
        <v>758.23333333333335</v>
      </c>
      <c r="K193" s="31">
        <v>739</v>
      </c>
      <c r="L193" s="31">
        <v>723</v>
      </c>
      <c r="M193" s="31">
        <v>1.3351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351.15</v>
      </c>
      <c r="D194" s="36">
        <v>343.7166666666667</v>
      </c>
      <c r="E194" s="36">
        <v>332.43333333333339</v>
      </c>
      <c r="F194" s="36">
        <v>313.7166666666667</v>
      </c>
      <c r="G194" s="36">
        <v>302.43333333333339</v>
      </c>
      <c r="H194" s="36">
        <v>362.43333333333339</v>
      </c>
      <c r="I194" s="36">
        <v>373.7166666666667</v>
      </c>
      <c r="J194" s="36">
        <v>392.43333333333339</v>
      </c>
      <c r="K194" s="31">
        <v>355</v>
      </c>
      <c r="L194" s="31">
        <v>325</v>
      </c>
      <c r="M194" s="31">
        <v>6.01187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2939.3</v>
      </c>
      <c r="D195" s="36">
        <v>2980.1166666666668</v>
      </c>
      <c r="E195" s="36">
        <v>2890.2333333333336</v>
      </c>
      <c r="F195" s="36">
        <v>2841.166666666667</v>
      </c>
      <c r="G195" s="36">
        <v>2751.2833333333338</v>
      </c>
      <c r="H195" s="36">
        <v>3029.1833333333334</v>
      </c>
      <c r="I195" s="36">
        <v>3119.0666666666666</v>
      </c>
      <c r="J195" s="36">
        <v>3168.1333333333332</v>
      </c>
      <c r="K195" s="31">
        <v>3070</v>
      </c>
      <c r="L195" s="31">
        <v>2931.05</v>
      </c>
      <c r="M195" s="31">
        <v>3.7517499999999999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425.15</v>
      </c>
      <c r="D196" s="36">
        <v>425.7166666666667</v>
      </c>
      <c r="E196" s="36">
        <v>420.43333333333339</v>
      </c>
      <c r="F196" s="36">
        <v>415.7166666666667</v>
      </c>
      <c r="G196" s="36">
        <v>410.43333333333339</v>
      </c>
      <c r="H196" s="36">
        <v>430.43333333333339</v>
      </c>
      <c r="I196" s="36">
        <v>435.7166666666667</v>
      </c>
      <c r="J196" s="36">
        <v>440.43333333333339</v>
      </c>
      <c r="K196" s="31">
        <v>431</v>
      </c>
      <c r="L196" s="31">
        <v>421</v>
      </c>
      <c r="M196" s="31">
        <v>18.9221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611.54999999999995</v>
      </c>
      <c r="D197" s="36">
        <v>610.2833333333333</v>
      </c>
      <c r="E197" s="36">
        <v>606.31666666666661</v>
      </c>
      <c r="F197" s="36">
        <v>601.08333333333326</v>
      </c>
      <c r="G197" s="36">
        <v>597.11666666666656</v>
      </c>
      <c r="H197" s="36">
        <v>615.51666666666665</v>
      </c>
      <c r="I197" s="36">
        <v>619.48333333333335</v>
      </c>
      <c r="J197" s="36">
        <v>624.7166666666667</v>
      </c>
      <c r="K197" s="31">
        <v>614.25</v>
      </c>
      <c r="L197" s="31">
        <v>605.04999999999995</v>
      </c>
      <c r="M197" s="31">
        <v>4.7053399999999996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124</v>
      </c>
      <c r="D198" s="36">
        <v>125.28333333333335</v>
      </c>
      <c r="E198" s="36">
        <v>122.31666666666669</v>
      </c>
      <c r="F198" s="36">
        <v>120.63333333333334</v>
      </c>
      <c r="G198" s="36">
        <v>117.66666666666669</v>
      </c>
      <c r="H198" s="36">
        <v>126.9666666666667</v>
      </c>
      <c r="I198" s="36">
        <v>129.93333333333337</v>
      </c>
      <c r="J198" s="36">
        <v>131.6166666666667</v>
      </c>
      <c r="K198" s="31">
        <v>128.25</v>
      </c>
      <c r="L198" s="31">
        <v>123.6</v>
      </c>
      <c r="M198" s="31">
        <v>16.153770000000002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173.3</v>
      </c>
      <c r="D199" s="36">
        <v>173.13333333333335</v>
      </c>
      <c r="E199" s="36">
        <v>171.9666666666667</v>
      </c>
      <c r="F199" s="36">
        <v>170.63333333333335</v>
      </c>
      <c r="G199" s="36">
        <v>169.4666666666667</v>
      </c>
      <c r="H199" s="36">
        <v>174.4666666666667</v>
      </c>
      <c r="I199" s="36">
        <v>175.63333333333338</v>
      </c>
      <c r="J199" s="36">
        <v>176.9666666666667</v>
      </c>
      <c r="K199" s="31">
        <v>174.3</v>
      </c>
      <c r="L199" s="31">
        <v>171.8</v>
      </c>
      <c r="M199" s="31">
        <v>8.7549700000000001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284.5</v>
      </c>
      <c r="D200" s="36">
        <v>286.26666666666665</v>
      </c>
      <c r="E200" s="36">
        <v>281.63333333333333</v>
      </c>
      <c r="F200" s="36">
        <v>278.76666666666665</v>
      </c>
      <c r="G200" s="36">
        <v>274.13333333333333</v>
      </c>
      <c r="H200" s="36">
        <v>289.13333333333333</v>
      </c>
      <c r="I200" s="36">
        <v>293.76666666666665</v>
      </c>
      <c r="J200" s="36">
        <v>296.63333333333333</v>
      </c>
      <c r="K200" s="31">
        <v>290.89999999999998</v>
      </c>
      <c r="L200" s="31">
        <v>283.39999999999998</v>
      </c>
      <c r="M200" s="31">
        <v>7.57172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1734.6</v>
      </c>
      <c r="D201" s="36">
        <v>1740.2333333333333</v>
      </c>
      <c r="E201" s="36">
        <v>1716.4666666666667</v>
      </c>
      <c r="F201" s="36">
        <v>1698.3333333333333</v>
      </c>
      <c r="G201" s="36">
        <v>1674.5666666666666</v>
      </c>
      <c r="H201" s="36">
        <v>1758.3666666666668</v>
      </c>
      <c r="I201" s="36">
        <v>1782.1333333333337</v>
      </c>
      <c r="J201" s="36">
        <v>1800.2666666666669</v>
      </c>
      <c r="K201" s="31">
        <v>1764</v>
      </c>
      <c r="L201" s="31">
        <v>1722.1</v>
      </c>
      <c r="M201" s="31">
        <v>1.55026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855.95</v>
      </c>
      <c r="D202" s="36">
        <v>863.44999999999993</v>
      </c>
      <c r="E202" s="36">
        <v>847.49999999999989</v>
      </c>
      <c r="F202" s="36">
        <v>839.05</v>
      </c>
      <c r="G202" s="36">
        <v>823.09999999999991</v>
      </c>
      <c r="H202" s="36">
        <v>871.89999999999986</v>
      </c>
      <c r="I202" s="36">
        <v>887.84999999999991</v>
      </c>
      <c r="J202" s="36">
        <v>896.29999999999984</v>
      </c>
      <c r="K202" s="31">
        <v>879.4</v>
      </c>
      <c r="L202" s="31">
        <v>855</v>
      </c>
      <c r="M202" s="31">
        <v>5.4687900000000003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1387.7</v>
      </c>
      <c r="D203" s="36">
        <v>1386.1166666666668</v>
      </c>
      <c r="E203" s="36">
        <v>1370.5833333333335</v>
      </c>
      <c r="F203" s="36">
        <v>1353.4666666666667</v>
      </c>
      <c r="G203" s="36">
        <v>1337.9333333333334</v>
      </c>
      <c r="H203" s="36">
        <v>1403.2333333333336</v>
      </c>
      <c r="I203" s="36">
        <v>1418.7666666666669</v>
      </c>
      <c r="J203" s="36">
        <v>1435.8833333333337</v>
      </c>
      <c r="K203" s="31">
        <v>1401.65</v>
      </c>
      <c r="L203" s="31">
        <v>1369</v>
      </c>
      <c r="M203" s="31">
        <v>7.5551599999999999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1238.7</v>
      </c>
      <c r="D204" s="36">
        <v>1239.3666666666668</v>
      </c>
      <c r="E204" s="36">
        <v>1222.0333333333335</v>
      </c>
      <c r="F204" s="36">
        <v>1205.3666666666668</v>
      </c>
      <c r="G204" s="36">
        <v>1188.0333333333335</v>
      </c>
      <c r="H204" s="36">
        <v>1256.0333333333335</v>
      </c>
      <c r="I204" s="36">
        <v>1273.3666666666666</v>
      </c>
      <c r="J204" s="36">
        <v>1290.0333333333335</v>
      </c>
      <c r="K204" s="31">
        <v>1256.7</v>
      </c>
      <c r="L204" s="31">
        <v>1222.7</v>
      </c>
      <c r="M204" s="31">
        <v>21.626359999999998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2661.05</v>
      </c>
      <c r="D205" s="36">
        <v>2652.4666666666667</v>
      </c>
      <c r="E205" s="36">
        <v>2631.9333333333334</v>
      </c>
      <c r="F205" s="36">
        <v>2602.8166666666666</v>
      </c>
      <c r="G205" s="36">
        <v>2582.2833333333333</v>
      </c>
      <c r="H205" s="36">
        <v>2681.5833333333335</v>
      </c>
      <c r="I205" s="36">
        <v>2702.1166666666672</v>
      </c>
      <c r="J205" s="36">
        <v>2731.2333333333336</v>
      </c>
      <c r="K205" s="31">
        <v>2673</v>
      </c>
      <c r="L205" s="31">
        <v>2623.35</v>
      </c>
      <c r="M205" s="31">
        <v>4.6990299999999996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1508.05</v>
      </c>
      <c r="D206" s="36">
        <v>1513.6833333333334</v>
      </c>
      <c r="E206" s="36">
        <v>1500.3666666666668</v>
      </c>
      <c r="F206" s="36">
        <v>1492.6833333333334</v>
      </c>
      <c r="G206" s="36">
        <v>1479.3666666666668</v>
      </c>
      <c r="H206" s="36">
        <v>1521.3666666666668</v>
      </c>
      <c r="I206" s="36">
        <v>1534.6833333333334</v>
      </c>
      <c r="J206" s="36">
        <v>1542.3666666666668</v>
      </c>
      <c r="K206" s="31">
        <v>1527</v>
      </c>
      <c r="L206" s="31">
        <v>1506</v>
      </c>
      <c r="M206" s="31">
        <v>194.85847000000001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633.54999999999995</v>
      </c>
      <c r="D207" s="36">
        <v>633.19999999999993</v>
      </c>
      <c r="E207" s="36">
        <v>628.89999999999986</v>
      </c>
      <c r="F207" s="36">
        <v>624.24999999999989</v>
      </c>
      <c r="G207" s="36">
        <v>619.94999999999982</v>
      </c>
      <c r="H207" s="36">
        <v>637.84999999999991</v>
      </c>
      <c r="I207" s="36">
        <v>642.14999999999986</v>
      </c>
      <c r="J207" s="36">
        <v>646.79999999999995</v>
      </c>
      <c r="K207" s="31">
        <v>637.5</v>
      </c>
      <c r="L207" s="31">
        <v>628.54999999999995</v>
      </c>
      <c r="M207" s="31">
        <v>34.544409999999999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3015.6</v>
      </c>
      <c r="D208" s="36">
        <v>3024</v>
      </c>
      <c r="E208" s="36">
        <v>2983.1</v>
      </c>
      <c r="F208" s="36">
        <v>2950.6</v>
      </c>
      <c r="G208" s="36">
        <v>2909.7</v>
      </c>
      <c r="H208" s="36">
        <v>3056.5</v>
      </c>
      <c r="I208" s="36">
        <v>3097.3999999999996</v>
      </c>
      <c r="J208" s="36">
        <v>3129.9</v>
      </c>
      <c r="K208" s="31">
        <v>3064.9</v>
      </c>
      <c r="L208" s="31">
        <v>2991.5</v>
      </c>
      <c r="M208" s="31">
        <v>3.87906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77.5</v>
      </c>
      <c r="D209" s="36">
        <v>77.350000000000009</v>
      </c>
      <c r="E209" s="36">
        <v>76.450000000000017</v>
      </c>
      <c r="F209" s="36">
        <v>75.400000000000006</v>
      </c>
      <c r="G209" s="36">
        <v>74.500000000000014</v>
      </c>
      <c r="H209" s="36">
        <v>78.40000000000002</v>
      </c>
      <c r="I209" s="36">
        <v>79.300000000000026</v>
      </c>
      <c r="J209" s="36">
        <v>80.350000000000023</v>
      </c>
      <c r="K209" s="31">
        <v>78.25</v>
      </c>
      <c r="L209" s="31">
        <v>76.3</v>
      </c>
      <c r="M209" s="31">
        <v>116.86714000000001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294.2</v>
      </c>
      <c r="D210" s="36">
        <v>294.59999999999997</v>
      </c>
      <c r="E210" s="36">
        <v>292.34999999999991</v>
      </c>
      <c r="F210" s="36">
        <v>290.49999999999994</v>
      </c>
      <c r="G210" s="36">
        <v>288.24999999999989</v>
      </c>
      <c r="H210" s="36">
        <v>296.44999999999993</v>
      </c>
      <c r="I210" s="36">
        <v>298.70000000000005</v>
      </c>
      <c r="J210" s="36">
        <v>300.54999999999995</v>
      </c>
      <c r="K210" s="31">
        <v>296.85000000000002</v>
      </c>
      <c r="L210" s="31">
        <v>292.75</v>
      </c>
      <c r="M210" s="31">
        <v>0.99378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479.95</v>
      </c>
      <c r="D211" s="36">
        <v>480.36666666666662</v>
      </c>
      <c r="E211" s="36">
        <v>476.18333333333322</v>
      </c>
      <c r="F211" s="36">
        <v>472.41666666666663</v>
      </c>
      <c r="G211" s="36">
        <v>468.23333333333323</v>
      </c>
      <c r="H211" s="36">
        <v>484.13333333333321</v>
      </c>
      <c r="I211" s="36">
        <v>488.31666666666661</v>
      </c>
      <c r="J211" s="36">
        <v>492.0833333333332</v>
      </c>
      <c r="K211" s="31">
        <v>484.55</v>
      </c>
      <c r="L211" s="31">
        <v>476.6</v>
      </c>
      <c r="M211" s="31">
        <v>46.57602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999.65</v>
      </c>
      <c r="D212" s="36">
        <v>1001.1</v>
      </c>
      <c r="E212" s="36">
        <v>996.55000000000007</v>
      </c>
      <c r="F212" s="36">
        <v>993.45</v>
      </c>
      <c r="G212" s="36">
        <v>988.90000000000009</v>
      </c>
      <c r="H212" s="36">
        <v>1004.2</v>
      </c>
      <c r="I212" s="36">
        <v>1008.75</v>
      </c>
      <c r="J212" s="36">
        <v>1011.85</v>
      </c>
      <c r="K212" s="31">
        <v>1005.65</v>
      </c>
      <c r="L212" s="31">
        <v>998</v>
      </c>
      <c r="M212" s="31">
        <v>0.13532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1957.05</v>
      </c>
      <c r="D213" s="36">
        <v>1948.9833333333333</v>
      </c>
      <c r="E213" s="36">
        <v>1934.1666666666667</v>
      </c>
      <c r="F213" s="36">
        <v>1911.2833333333333</v>
      </c>
      <c r="G213" s="36">
        <v>1896.4666666666667</v>
      </c>
      <c r="H213" s="36">
        <v>1971.8666666666668</v>
      </c>
      <c r="I213" s="36">
        <v>1986.6833333333334</v>
      </c>
      <c r="J213" s="36">
        <v>2009.5666666666668</v>
      </c>
      <c r="K213" s="31">
        <v>1963.8</v>
      </c>
      <c r="L213" s="31">
        <v>1926.1</v>
      </c>
      <c r="M213" s="31">
        <v>20.09422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160.9</v>
      </c>
      <c r="D214" s="36">
        <v>160.81666666666669</v>
      </c>
      <c r="E214" s="36">
        <v>159.18333333333339</v>
      </c>
      <c r="F214" s="36">
        <v>157.4666666666667</v>
      </c>
      <c r="G214" s="36">
        <v>155.8333333333334</v>
      </c>
      <c r="H214" s="36">
        <v>162.53333333333339</v>
      </c>
      <c r="I214" s="36">
        <v>164.16666666666666</v>
      </c>
      <c r="J214" s="36">
        <v>165.88333333333338</v>
      </c>
      <c r="K214" s="31">
        <v>162.44999999999999</v>
      </c>
      <c r="L214" s="31">
        <v>159.1</v>
      </c>
      <c r="M214" s="31">
        <v>49.603589999999997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254.4</v>
      </c>
      <c r="D215" s="36">
        <v>255.71666666666667</v>
      </c>
      <c r="E215" s="36">
        <v>252.33333333333331</v>
      </c>
      <c r="F215" s="36">
        <v>250.26666666666665</v>
      </c>
      <c r="G215" s="36">
        <v>246.8833333333333</v>
      </c>
      <c r="H215" s="36">
        <v>257.7833333333333</v>
      </c>
      <c r="I215" s="36">
        <v>261.16666666666674</v>
      </c>
      <c r="J215" s="36">
        <v>263.23333333333335</v>
      </c>
      <c r="K215" s="31">
        <v>259.10000000000002</v>
      </c>
      <c r="L215" s="31">
        <v>253.65</v>
      </c>
      <c r="M215" s="31">
        <v>38.485750000000003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2468.9</v>
      </c>
      <c r="D216" s="36">
        <v>2476.5666666666666</v>
      </c>
      <c r="E216" s="36">
        <v>2454.1333333333332</v>
      </c>
      <c r="F216" s="36">
        <v>2439.3666666666668</v>
      </c>
      <c r="G216" s="36">
        <v>2416.9333333333334</v>
      </c>
      <c r="H216" s="36">
        <v>2491.333333333333</v>
      </c>
      <c r="I216" s="36">
        <v>2513.7666666666664</v>
      </c>
      <c r="J216" s="36">
        <v>2528.5333333333328</v>
      </c>
      <c r="K216" s="31">
        <v>2499</v>
      </c>
      <c r="L216" s="31">
        <v>2461.8000000000002</v>
      </c>
      <c r="M216" s="31">
        <v>15.856260000000001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307</v>
      </c>
      <c r="D217" s="36">
        <v>307.35000000000002</v>
      </c>
      <c r="E217" s="36">
        <v>303.25000000000006</v>
      </c>
      <c r="F217" s="36">
        <v>299.50000000000006</v>
      </c>
      <c r="G217" s="36">
        <v>295.40000000000009</v>
      </c>
      <c r="H217" s="36">
        <v>311.10000000000002</v>
      </c>
      <c r="I217" s="36">
        <v>315.19999999999993</v>
      </c>
      <c r="J217" s="36">
        <v>318.95</v>
      </c>
      <c r="K217" s="31">
        <v>311.45</v>
      </c>
      <c r="L217" s="31">
        <v>303.60000000000002</v>
      </c>
      <c r="M217" s="31">
        <v>7.0313999999999997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4047.3</v>
      </c>
      <c r="D218" s="36">
        <v>4084.5666666666662</v>
      </c>
      <c r="E218" s="36">
        <v>3971.1333333333323</v>
      </c>
      <c r="F218" s="36">
        <v>3894.9666666666662</v>
      </c>
      <c r="G218" s="36">
        <v>3781.5333333333324</v>
      </c>
      <c r="H218" s="36">
        <v>4160.7333333333318</v>
      </c>
      <c r="I218" s="36">
        <v>4274.1666666666661</v>
      </c>
      <c r="J218" s="36">
        <v>4350.3333333333321</v>
      </c>
      <c r="K218" s="31">
        <v>4198</v>
      </c>
      <c r="L218" s="31">
        <v>4008.4</v>
      </c>
      <c r="M218" s="31">
        <v>0.31011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558.65</v>
      </c>
      <c r="D219" s="36">
        <v>561.26666666666665</v>
      </c>
      <c r="E219" s="36">
        <v>554.58333333333326</v>
      </c>
      <c r="F219" s="36">
        <v>550.51666666666665</v>
      </c>
      <c r="G219" s="36">
        <v>543.83333333333326</v>
      </c>
      <c r="H219" s="36">
        <v>565.33333333333326</v>
      </c>
      <c r="I219" s="36">
        <v>572.01666666666665</v>
      </c>
      <c r="J219" s="36">
        <v>576.08333333333326</v>
      </c>
      <c r="K219" s="31">
        <v>567.95000000000005</v>
      </c>
      <c r="L219" s="31">
        <v>557.20000000000005</v>
      </c>
      <c r="M219" s="31">
        <v>0.71601999999999999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832.3</v>
      </c>
      <c r="D220" s="36">
        <v>825.85</v>
      </c>
      <c r="E220" s="36">
        <v>810.7</v>
      </c>
      <c r="F220" s="36">
        <v>789.1</v>
      </c>
      <c r="G220" s="36">
        <v>773.95</v>
      </c>
      <c r="H220" s="36">
        <v>847.45</v>
      </c>
      <c r="I220" s="36">
        <v>862.59999999999991</v>
      </c>
      <c r="J220" s="36">
        <v>884.2</v>
      </c>
      <c r="K220" s="31">
        <v>841</v>
      </c>
      <c r="L220" s="31">
        <v>804.25</v>
      </c>
      <c r="M220" s="31">
        <v>1.52861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39826.35</v>
      </c>
      <c r="D221" s="36">
        <v>39817.883333333339</v>
      </c>
      <c r="E221" s="36">
        <v>39645.766666666677</v>
      </c>
      <c r="F221" s="36">
        <v>39465.183333333342</v>
      </c>
      <c r="G221" s="36">
        <v>39293.06666666668</v>
      </c>
      <c r="H221" s="36">
        <v>39998.466666666674</v>
      </c>
      <c r="I221" s="36">
        <v>40170.583333333328</v>
      </c>
      <c r="J221" s="36">
        <v>40351.166666666672</v>
      </c>
      <c r="K221" s="31">
        <v>39990</v>
      </c>
      <c r="L221" s="31">
        <v>39637.300000000003</v>
      </c>
      <c r="M221" s="31">
        <v>2.2179999999999998E-2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90.35</v>
      </c>
      <c r="D222" s="36">
        <v>91.366666666666674</v>
      </c>
      <c r="E222" s="36">
        <v>88.983333333333348</v>
      </c>
      <c r="F222" s="36">
        <v>87.616666666666674</v>
      </c>
      <c r="G222" s="36">
        <v>85.233333333333348</v>
      </c>
      <c r="H222" s="36">
        <v>92.733333333333348</v>
      </c>
      <c r="I222" s="36">
        <v>95.116666666666674</v>
      </c>
      <c r="J222" s="36">
        <v>96.483333333333348</v>
      </c>
      <c r="K222" s="31">
        <v>93.75</v>
      </c>
      <c r="L222" s="31">
        <v>90</v>
      </c>
      <c r="M222" s="31">
        <v>225.70063999999999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940.3</v>
      </c>
      <c r="D223" s="36">
        <v>943.63333333333333</v>
      </c>
      <c r="E223" s="36">
        <v>935.66666666666663</v>
      </c>
      <c r="F223" s="36">
        <v>931.0333333333333</v>
      </c>
      <c r="G223" s="36">
        <v>923.06666666666661</v>
      </c>
      <c r="H223" s="36">
        <v>948.26666666666665</v>
      </c>
      <c r="I223" s="36">
        <v>956.23333333333335</v>
      </c>
      <c r="J223" s="36">
        <v>960.86666666666667</v>
      </c>
      <c r="K223" s="31">
        <v>951.6</v>
      </c>
      <c r="L223" s="31">
        <v>939</v>
      </c>
      <c r="M223" s="31">
        <v>111.31636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1305.25</v>
      </c>
      <c r="D224" s="36">
        <v>1304.0833333333333</v>
      </c>
      <c r="E224" s="36">
        <v>1294.2166666666665</v>
      </c>
      <c r="F224" s="36">
        <v>1283.1833333333332</v>
      </c>
      <c r="G224" s="36">
        <v>1273.3166666666664</v>
      </c>
      <c r="H224" s="36">
        <v>1315.1166666666666</v>
      </c>
      <c r="I224" s="36">
        <v>1324.9833333333333</v>
      </c>
      <c r="J224" s="36">
        <v>1336.0166666666667</v>
      </c>
      <c r="K224" s="31">
        <v>1313.95</v>
      </c>
      <c r="L224" s="31">
        <v>1293.05</v>
      </c>
      <c r="M224" s="31">
        <v>6.2290400000000004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558.85</v>
      </c>
      <c r="D225" s="36">
        <v>560.01666666666665</v>
      </c>
      <c r="E225" s="36">
        <v>553.13333333333333</v>
      </c>
      <c r="F225" s="36">
        <v>547.41666666666663</v>
      </c>
      <c r="G225" s="36">
        <v>540.5333333333333</v>
      </c>
      <c r="H225" s="36">
        <v>565.73333333333335</v>
      </c>
      <c r="I225" s="36">
        <v>572.61666666666656</v>
      </c>
      <c r="J225" s="36">
        <v>578.33333333333337</v>
      </c>
      <c r="K225" s="31">
        <v>566.9</v>
      </c>
      <c r="L225" s="31">
        <v>554.29999999999995</v>
      </c>
      <c r="M225" s="31">
        <v>11.009069999999999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616.15</v>
      </c>
      <c r="D226" s="36">
        <v>618.2166666666667</v>
      </c>
      <c r="E226" s="36">
        <v>613.53333333333342</v>
      </c>
      <c r="F226" s="36">
        <v>610.91666666666674</v>
      </c>
      <c r="G226" s="36">
        <v>606.23333333333346</v>
      </c>
      <c r="H226" s="36">
        <v>620.83333333333337</v>
      </c>
      <c r="I226" s="36">
        <v>625.51666666666677</v>
      </c>
      <c r="J226" s="36">
        <v>628.13333333333333</v>
      </c>
      <c r="K226" s="31">
        <v>622.9</v>
      </c>
      <c r="L226" s="31">
        <v>615.6</v>
      </c>
      <c r="M226" s="31">
        <v>0.64990999999999999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70.599999999999994</v>
      </c>
      <c r="D227" s="36">
        <v>70.8</v>
      </c>
      <c r="E227" s="36">
        <v>69.8</v>
      </c>
      <c r="F227" s="36">
        <v>69</v>
      </c>
      <c r="G227" s="36">
        <v>68</v>
      </c>
      <c r="H227" s="36">
        <v>71.599999999999994</v>
      </c>
      <c r="I227" s="36">
        <v>72.599999999999994</v>
      </c>
      <c r="J227" s="36">
        <v>73.399999999999991</v>
      </c>
      <c r="K227" s="31">
        <v>71.8</v>
      </c>
      <c r="L227" s="31">
        <v>70</v>
      </c>
      <c r="M227" s="31">
        <v>105.79758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94.15</v>
      </c>
      <c r="D228" s="36">
        <v>94.45</v>
      </c>
      <c r="E228" s="36">
        <v>93.25</v>
      </c>
      <c r="F228" s="36">
        <v>92.35</v>
      </c>
      <c r="G228" s="36">
        <v>91.149999999999991</v>
      </c>
      <c r="H228" s="36">
        <v>95.350000000000009</v>
      </c>
      <c r="I228" s="36">
        <v>96.550000000000026</v>
      </c>
      <c r="J228" s="36">
        <v>97.450000000000017</v>
      </c>
      <c r="K228" s="31">
        <v>95.65</v>
      </c>
      <c r="L228" s="31">
        <v>93.55</v>
      </c>
      <c r="M228" s="31">
        <v>203.3603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127.9</v>
      </c>
      <c r="D229" s="36">
        <v>128.26666666666668</v>
      </c>
      <c r="E229" s="36">
        <v>127.38333333333335</v>
      </c>
      <c r="F229" s="36">
        <v>126.86666666666667</v>
      </c>
      <c r="G229" s="36">
        <v>125.98333333333335</v>
      </c>
      <c r="H229" s="36">
        <v>128.78333333333336</v>
      </c>
      <c r="I229" s="36">
        <v>129.66666666666669</v>
      </c>
      <c r="J229" s="36">
        <v>130.18333333333337</v>
      </c>
      <c r="K229" s="31">
        <v>129.15</v>
      </c>
      <c r="L229" s="31">
        <v>127.75</v>
      </c>
      <c r="M229" s="31">
        <v>76.186920000000001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892.9</v>
      </c>
      <c r="D230" s="36">
        <v>895.7833333333333</v>
      </c>
      <c r="E230" s="36">
        <v>886.26666666666665</v>
      </c>
      <c r="F230" s="36">
        <v>879.63333333333333</v>
      </c>
      <c r="G230" s="36">
        <v>870.11666666666667</v>
      </c>
      <c r="H230" s="36">
        <v>902.41666666666663</v>
      </c>
      <c r="I230" s="36">
        <v>911.93333333333328</v>
      </c>
      <c r="J230" s="36">
        <v>918.56666666666661</v>
      </c>
      <c r="K230" s="31">
        <v>905.3</v>
      </c>
      <c r="L230" s="31">
        <v>889.15</v>
      </c>
      <c r="M230" s="31">
        <v>0.11917999999999999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612.29999999999995</v>
      </c>
      <c r="D231" s="36">
        <v>608.30000000000007</v>
      </c>
      <c r="E231" s="36">
        <v>601.60000000000014</v>
      </c>
      <c r="F231" s="36">
        <v>590.90000000000009</v>
      </c>
      <c r="G231" s="36">
        <v>584.20000000000016</v>
      </c>
      <c r="H231" s="36">
        <v>619.00000000000011</v>
      </c>
      <c r="I231" s="36">
        <v>625.70000000000016</v>
      </c>
      <c r="J231" s="36">
        <v>636.40000000000009</v>
      </c>
      <c r="K231" s="31">
        <v>615</v>
      </c>
      <c r="L231" s="31">
        <v>597.6</v>
      </c>
      <c r="M231" s="31">
        <v>4.26694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232.75</v>
      </c>
      <c r="D232" s="36">
        <v>234.53333333333333</v>
      </c>
      <c r="E232" s="36">
        <v>230.26666666666665</v>
      </c>
      <c r="F232" s="36">
        <v>227.78333333333333</v>
      </c>
      <c r="G232" s="36">
        <v>223.51666666666665</v>
      </c>
      <c r="H232" s="36">
        <v>237.01666666666665</v>
      </c>
      <c r="I232" s="36">
        <v>241.28333333333336</v>
      </c>
      <c r="J232" s="36">
        <v>243.76666666666665</v>
      </c>
      <c r="K232" s="31">
        <v>238.8</v>
      </c>
      <c r="L232" s="31">
        <v>232.05</v>
      </c>
      <c r="M232" s="31">
        <v>49.554250000000003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183.05</v>
      </c>
      <c r="D233" s="36">
        <v>182.85</v>
      </c>
      <c r="E233" s="36">
        <v>179.25</v>
      </c>
      <c r="F233" s="36">
        <v>175.45000000000002</v>
      </c>
      <c r="G233" s="36">
        <v>171.85000000000002</v>
      </c>
      <c r="H233" s="36">
        <v>186.64999999999998</v>
      </c>
      <c r="I233" s="36">
        <v>190.24999999999994</v>
      </c>
      <c r="J233" s="36">
        <v>194.04999999999995</v>
      </c>
      <c r="K233" s="31">
        <v>186.45</v>
      </c>
      <c r="L233" s="31">
        <v>179.05</v>
      </c>
      <c r="M233" s="31">
        <v>174.2884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82.15</v>
      </c>
      <c r="D234" s="36">
        <v>82.433333333333323</v>
      </c>
      <c r="E234" s="36">
        <v>81.316666666666649</v>
      </c>
      <c r="F234" s="36">
        <v>80.48333333333332</v>
      </c>
      <c r="G234" s="36">
        <v>79.366666666666646</v>
      </c>
      <c r="H234" s="36">
        <v>83.266666666666652</v>
      </c>
      <c r="I234" s="36">
        <v>84.383333333333326</v>
      </c>
      <c r="J234" s="36">
        <v>85.216666666666654</v>
      </c>
      <c r="K234" s="31">
        <v>83.55</v>
      </c>
      <c r="L234" s="31">
        <v>81.599999999999994</v>
      </c>
      <c r="M234" s="31">
        <v>75.885419999999996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2882.4</v>
      </c>
      <c r="D235" s="36">
        <v>2868.15</v>
      </c>
      <c r="E235" s="36">
        <v>2841.3</v>
      </c>
      <c r="F235" s="36">
        <v>2800.2000000000003</v>
      </c>
      <c r="G235" s="36">
        <v>2773.3500000000004</v>
      </c>
      <c r="H235" s="36">
        <v>2909.25</v>
      </c>
      <c r="I235" s="36">
        <v>2936.0999999999995</v>
      </c>
      <c r="J235" s="36">
        <v>2977.2</v>
      </c>
      <c r="K235" s="31">
        <v>2895</v>
      </c>
      <c r="L235" s="31">
        <v>2827.05</v>
      </c>
      <c r="M235" s="31">
        <v>0.90983000000000003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441.3</v>
      </c>
      <c r="D236" s="36">
        <v>435.85000000000008</v>
      </c>
      <c r="E236" s="36">
        <v>426.60000000000014</v>
      </c>
      <c r="F236" s="36">
        <v>411.90000000000003</v>
      </c>
      <c r="G236" s="36">
        <v>402.65000000000009</v>
      </c>
      <c r="H236" s="36">
        <v>450.55000000000018</v>
      </c>
      <c r="I236" s="36">
        <v>459.80000000000007</v>
      </c>
      <c r="J236" s="36">
        <v>474.50000000000023</v>
      </c>
      <c r="K236" s="31">
        <v>445.1</v>
      </c>
      <c r="L236" s="31">
        <v>421.15</v>
      </c>
      <c r="M236" s="31">
        <v>29.101489999999998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</v>
      </c>
      <c r="D237" s="36">
        <v>132.4</v>
      </c>
      <c r="E237" s="36">
        <v>131.35000000000002</v>
      </c>
      <c r="F237" s="36">
        <v>129.70000000000002</v>
      </c>
      <c r="G237" s="36">
        <v>128.65000000000003</v>
      </c>
      <c r="H237" s="36">
        <v>134.05000000000001</v>
      </c>
      <c r="I237" s="36">
        <v>135.10000000000002</v>
      </c>
      <c r="J237" s="36">
        <v>136.75</v>
      </c>
      <c r="K237" s="31">
        <v>133.44999999999999</v>
      </c>
      <c r="L237" s="31">
        <v>130.75</v>
      </c>
      <c r="M237" s="31">
        <v>69.525559999999999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413</v>
      </c>
      <c r="D238" s="36">
        <v>411.81666666666666</v>
      </c>
      <c r="E238" s="36">
        <v>407.18333333333334</v>
      </c>
      <c r="F238" s="36">
        <v>401.36666666666667</v>
      </c>
      <c r="G238" s="36">
        <v>396.73333333333335</v>
      </c>
      <c r="H238" s="36">
        <v>417.63333333333333</v>
      </c>
      <c r="I238" s="36">
        <v>422.26666666666665</v>
      </c>
      <c r="J238" s="36">
        <v>428.08333333333331</v>
      </c>
      <c r="K238" s="31">
        <v>416.45</v>
      </c>
      <c r="L238" s="31">
        <v>406</v>
      </c>
      <c r="M238" s="31">
        <v>33.337130000000002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</v>
      </c>
      <c r="D239" s="36">
        <v>90.399999999999991</v>
      </c>
      <c r="E239" s="36">
        <v>89.399999999999977</v>
      </c>
      <c r="F239" s="36">
        <v>88.799999999999983</v>
      </c>
      <c r="G239" s="36">
        <v>87.799999999999969</v>
      </c>
      <c r="H239" s="36">
        <v>90.999999999999986</v>
      </c>
      <c r="I239" s="36">
        <v>92.000000000000014</v>
      </c>
      <c r="J239" s="36">
        <v>92.6</v>
      </c>
      <c r="K239" s="31">
        <v>91.4</v>
      </c>
      <c r="L239" s="31">
        <v>89.8</v>
      </c>
      <c r="M239" s="31">
        <v>124.91467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48.4</v>
      </c>
      <c r="D240" s="36">
        <v>47.65</v>
      </c>
      <c r="E240" s="36">
        <v>46.55</v>
      </c>
      <c r="F240" s="36">
        <v>44.699999999999996</v>
      </c>
      <c r="G240" s="36">
        <v>43.599999999999994</v>
      </c>
      <c r="H240" s="36">
        <v>49.5</v>
      </c>
      <c r="I240" s="36">
        <v>50.600000000000009</v>
      </c>
      <c r="J240" s="36">
        <v>52.45</v>
      </c>
      <c r="K240" s="31">
        <v>48.75</v>
      </c>
      <c r="L240" s="31">
        <v>45.8</v>
      </c>
      <c r="M240" s="31">
        <v>1022.60099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703.55</v>
      </c>
      <c r="D241" s="36">
        <v>695.91666666666663</v>
      </c>
      <c r="E241" s="36">
        <v>684.43333333333328</v>
      </c>
      <c r="F241" s="36">
        <v>665.31666666666661</v>
      </c>
      <c r="G241" s="36">
        <v>653.83333333333326</v>
      </c>
      <c r="H241" s="36">
        <v>715.0333333333333</v>
      </c>
      <c r="I241" s="36">
        <v>726.51666666666665</v>
      </c>
      <c r="J241" s="36">
        <v>745.63333333333333</v>
      </c>
      <c r="K241" s="31">
        <v>707.4</v>
      </c>
      <c r="L241" s="31">
        <v>676.8</v>
      </c>
      <c r="M241" s="31">
        <v>36.354239999999997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76.599999999999994</v>
      </c>
      <c r="D242" s="36">
        <v>76.899999999999991</v>
      </c>
      <c r="E242" s="36">
        <v>75.999999999999986</v>
      </c>
      <c r="F242" s="36">
        <v>75.399999999999991</v>
      </c>
      <c r="G242" s="36">
        <v>74.499999999999986</v>
      </c>
      <c r="H242" s="36">
        <v>77.499999999999986</v>
      </c>
      <c r="I242" s="36">
        <v>78.399999999999991</v>
      </c>
      <c r="J242" s="36">
        <v>78.999999999999986</v>
      </c>
      <c r="K242" s="31">
        <v>77.8</v>
      </c>
      <c r="L242" s="31">
        <v>76.3</v>
      </c>
      <c r="M242" s="31">
        <v>326.81918000000002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1518.85</v>
      </c>
      <c r="D243" s="36">
        <v>1509.95</v>
      </c>
      <c r="E243" s="36">
        <v>1490.9</v>
      </c>
      <c r="F243" s="36">
        <v>1462.95</v>
      </c>
      <c r="G243" s="36">
        <v>1443.9</v>
      </c>
      <c r="H243" s="36">
        <v>1537.9</v>
      </c>
      <c r="I243" s="36">
        <v>1556.9499999999998</v>
      </c>
      <c r="J243" s="36">
        <v>1584.9</v>
      </c>
      <c r="K243" s="31">
        <v>1529</v>
      </c>
      <c r="L243" s="31">
        <v>1482</v>
      </c>
      <c r="M243" s="31">
        <v>0.46539999999999998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461.85</v>
      </c>
      <c r="D244" s="36">
        <v>461.55</v>
      </c>
      <c r="E244" s="36">
        <v>455.35</v>
      </c>
      <c r="F244" s="36">
        <v>448.85</v>
      </c>
      <c r="G244" s="36">
        <v>442.65000000000003</v>
      </c>
      <c r="H244" s="36">
        <v>468.05</v>
      </c>
      <c r="I244" s="36">
        <v>474.24999999999994</v>
      </c>
      <c r="J244" s="36">
        <v>480.75</v>
      </c>
      <c r="K244" s="31">
        <v>467.75</v>
      </c>
      <c r="L244" s="31">
        <v>455.05</v>
      </c>
      <c r="M244" s="31">
        <v>22.71827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190.75</v>
      </c>
      <c r="D245" s="36">
        <v>190.98333333333335</v>
      </c>
      <c r="E245" s="36">
        <v>188.76666666666671</v>
      </c>
      <c r="F245" s="36">
        <v>186.78333333333336</v>
      </c>
      <c r="G245" s="36">
        <v>184.56666666666672</v>
      </c>
      <c r="H245" s="36">
        <v>192.9666666666667</v>
      </c>
      <c r="I245" s="36">
        <v>195.18333333333334</v>
      </c>
      <c r="J245" s="36">
        <v>197.16666666666669</v>
      </c>
      <c r="K245" s="31">
        <v>193.2</v>
      </c>
      <c r="L245" s="31">
        <v>189</v>
      </c>
      <c r="M245" s="31">
        <v>59.782589999999999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1435.4</v>
      </c>
      <c r="D246" s="36">
        <v>1431.2666666666667</v>
      </c>
      <c r="E246" s="36">
        <v>1424.1333333333332</v>
      </c>
      <c r="F246" s="36">
        <v>1412.8666666666666</v>
      </c>
      <c r="G246" s="36">
        <v>1405.7333333333331</v>
      </c>
      <c r="H246" s="36">
        <v>1442.5333333333333</v>
      </c>
      <c r="I246" s="36">
        <v>1449.666666666667</v>
      </c>
      <c r="J246" s="36">
        <v>1460.9333333333334</v>
      </c>
      <c r="K246" s="31">
        <v>1438.4</v>
      </c>
      <c r="L246" s="31">
        <v>1420</v>
      </c>
      <c r="M246" s="31">
        <v>14.424989999999999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17.600000000000001</v>
      </c>
      <c r="D247" s="36">
        <v>17.633333333333336</v>
      </c>
      <c r="E247" s="36">
        <v>17.466666666666672</v>
      </c>
      <c r="F247" s="36">
        <v>17.333333333333336</v>
      </c>
      <c r="G247" s="36">
        <v>17.166666666666671</v>
      </c>
      <c r="H247" s="36">
        <v>17.766666666666673</v>
      </c>
      <c r="I247" s="36">
        <v>17.933333333333337</v>
      </c>
      <c r="J247" s="36">
        <v>18.066666666666674</v>
      </c>
      <c r="K247" s="31">
        <v>17.8</v>
      </c>
      <c r="L247" s="31">
        <v>17.5</v>
      </c>
      <c r="M247" s="31">
        <v>135.76005000000001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4114.5</v>
      </c>
      <c r="D248" s="36">
        <v>4121.4666666666662</v>
      </c>
      <c r="E248" s="36">
        <v>4093.0333333333328</v>
      </c>
      <c r="F248" s="36">
        <v>4071.5666666666666</v>
      </c>
      <c r="G248" s="36">
        <v>4043.1333333333332</v>
      </c>
      <c r="H248" s="36">
        <v>4142.9333333333325</v>
      </c>
      <c r="I248" s="36">
        <v>4171.366666666665</v>
      </c>
      <c r="J248" s="36">
        <v>4192.8333333333321</v>
      </c>
      <c r="K248" s="31">
        <v>4149.8999999999996</v>
      </c>
      <c r="L248" s="31">
        <v>4100</v>
      </c>
      <c r="M248" s="31">
        <v>3.8005800000000001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1434</v>
      </c>
      <c r="D249" s="36">
        <v>1430.4333333333334</v>
      </c>
      <c r="E249" s="36">
        <v>1423.8666666666668</v>
      </c>
      <c r="F249" s="36">
        <v>1413.7333333333333</v>
      </c>
      <c r="G249" s="36">
        <v>1407.1666666666667</v>
      </c>
      <c r="H249" s="36">
        <v>1440.5666666666668</v>
      </c>
      <c r="I249" s="36">
        <v>1447.1333333333334</v>
      </c>
      <c r="J249" s="36">
        <v>1457.2666666666669</v>
      </c>
      <c r="K249" s="31">
        <v>1437</v>
      </c>
      <c r="L249" s="31">
        <v>1420.3</v>
      </c>
      <c r="M249" s="31">
        <v>41.818669999999997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2888.65</v>
      </c>
      <c r="D250" s="36">
        <v>2903.3500000000004</v>
      </c>
      <c r="E250" s="36">
        <v>2865.4000000000005</v>
      </c>
      <c r="F250" s="36">
        <v>2842.15</v>
      </c>
      <c r="G250" s="36">
        <v>2804.2000000000003</v>
      </c>
      <c r="H250" s="36">
        <v>2926.6000000000008</v>
      </c>
      <c r="I250" s="36">
        <v>2964.5500000000006</v>
      </c>
      <c r="J250" s="36">
        <v>2987.8000000000011</v>
      </c>
      <c r="K250" s="31">
        <v>2941.3</v>
      </c>
      <c r="L250" s="31">
        <v>2880.1</v>
      </c>
      <c r="M250" s="31">
        <v>0.14130999999999999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701.3</v>
      </c>
      <c r="D251" s="36">
        <v>704.76666666666677</v>
      </c>
      <c r="E251" s="36">
        <v>694.58333333333348</v>
      </c>
      <c r="F251" s="36">
        <v>687.86666666666667</v>
      </c>
      <c r="G251" s="36">
        <v>677.68333333333339</v>
      </c>
      <c r="H251" s="36">
        <v>711.48333333333358</v>
      </c>
      <c r="I251" s="36">
        <v>721.66666666666674</v>
      </c>
      <c r="J251" s="36">
        <v>728.38333333333367</v>
      </c>
      <c r="K251" s="31">
        <v>714.95</v>
      </c>
      <c r="L251" s="31">
        <v>698.05</v>
      </c>
      <c r="M251" s="31">
        <v>1.3844799999999999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2419.75</v>
      </c>
      <c r="D252" s="36">
        <v>2405.1666666666665</v>
      </c>
      <c r="E252" s="36">
        <v>2381.6333333333332</v>
      </c>
      <c r="F252" s="36">
        <v>2343.5166666666669</v>
      </c>
      <c r="G252" s="36">
        <v>2319.9833333333336</v>
      </c>
      <c r="H252" s="36">
        <v>2443.2833333333328</v>
      </c>
      <c r="I252" s="36">
        <v>2466.8166666666666</v>
      </c>
      <c r="J252" s="36">
        <v>2504.9333333333325</v>
      </c>
      <c r="K252" s="31">
        <v>2428.6999999999998</v>
      </c>
      <c r="L252" s="31">
        <v>2367.0500000000002</v>
      </c>
      <c r="M252" s="31">
        <v>6.3384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935.45</v>
      </c>
      <c r="D253" s="36">
        <v>936</v>
      </c>
      <c r="E253" s="36">
        <v>925.55</v>
      </c>
      <c r="F253" s="36">
        <v>915.65</v>
      </c>
      <c r="G253" s="36">
        <v>905.19999999999993</v>
      </c>
      <c r="H253" s="36">
        <v>945.9</v>
      </c>
      <c r="I253" s="36">
        <v>956.35</v>
      </c>
      <c r="J253" s="36">
        <v>966.25</v>
      </c>
      <c r="K253" s="31">
        <v>946.45</v>
      </c>
      <c r="L253" s="31">
        <v>926.1</v>
      </c>
      <c r="M253" s="31">
        <v>4.38049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30.8</v>
      </c>
      <c r="D254" s="36">
        <v>31.083333333333332</v>
      </c>
      <c r="E254" s="36">
        <v>30.166666666666664</v>
      </c>
      <c r="F254" s="36">
        <v>29.533333333333331</v>
      </c>
      <c r="G254" s="36">
        <v>28.616666666666664</v>
      </c>
      <c r="H254" s="36">
        <v>31.716666666666665</v>
      </c>
      <c r="I254" s="36">
        <v>32.633333333333326</v>
      </c>
      <c r="J254" s="36">
        <v>33.266666666666666</v>
      </c>
      <c r="K254" s="31">
        <v>32</v>
      </c>
      <c r="L254" s="31">
        <v>30.45</v>
      </c>
      <c r="M254" s="31">
        <v>204.96356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439.75</v>
      </c>
      <c r="D255" s="36">
        <v>440.63333333333338</v>
      </c>
      <c r="E255" s="36">
        <v>438.36666666666679</v>
      </c>
      <c r="F255" s="36">
        <v>436.98333333333341</v>
      </c>
      <c r="G255" s="36">
        <v>434.71666666666681</v>
      </c>
      <c r="H255" s="36">
        <v>442.01666666666677</v>
      </c>
      <c r="I255" s="36">
        <v>444.2833333333333</v>
      </c>
      <c r="J255" s="36">
        <v>445.66666666666674</v>
      </c>
      <c r="K255" s="31">
        <v>442.9</v>
      </c>
      <c r="L255" s="31">
        <v>439.25</v>
      </c>
      <c r="M255" s="31">
        <v>74.818830000000005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201</v>
      </c>
      <c r="D256" s="36">
        <v>202.29999999999998</v>
      </c>
      <c r="E256" s="36">
        <v>198.89999999999998</v>
      </c>
      <c r="F256" s="36">
        <v>196.79999999999998</v>
      </c>
      <c r="G256" s="36">
        <v>193.39999999999998</v>
      </c>
      <c r="H256" s="36">
        <v>204.39999999999998</v>
      </c>
      <c r="I256" s="36">
        <v>207.8</v>
      </c>
      <c r="J256" s="36">
        <v>209.89999999999998</v>
      </c>
      <c r="K256" s="31">
        <v>205.7</v>
      </c>
      <c r="L256" s="31">
        <v>200.2</v>
      </c>
      <c r="M256" s="31">
        <v>24.23273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1502.15</v>
      </c>
      <c r="D257" s="36">
        <v>1489.8999999999999</v>
      </c>
      <c r="E257" s="36">
        <v>1471.7999999999997</v>
      </c>
      <c r="F257" s="36">
        <v>1441.4499999999998</v>
      </c>
      <c r="G257" s="36">
        <v>1423.3499999999997</v>
      </c>
      <c r="H257" s="36">
        <v>1520.2499999999998</v>
      </c>
      <c r="I257" s="36">
        <v>1538.3499999999997</v>
      </c>
      <c r="J257" s="36">
        <v>1568.6999999999998</v>
      </c>
      <c r="K257" s="31">
        <v>1508</v>
      </c>
      <c r="L257" s="31">
        <v>1459.55</v>
      </c>
      <c r="M257" s="31">
        <v>3.21522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3192.55</v>
      </c>
      <c r="D258" s="36">
        <v>3186.3166666666671</v>
      </c>
      <c r="E258" s="36">
        <v>3165.6833333333343</v>
      </c>
      <c r="F258" s="36">
        <v>3138.8166666666671</v>
      </c>
      <c r="G258" s="36">
        <v>3118.1833333333343</v>
      </c>
      <c r="H258" s="36">
        <v>3213.1833333333343</v>
      </c>
      <c r="I258" s="36">
        <v>3233.8166666666666</v>
      </c>
      <c r="J258" s="36">
        <v>3260.6833333333343</v>
      </c>
      <c r="K258" s="31">
        <v>3206.95</v>
      </c>
      <c r="L258" s="31">
        <v>3159.45</v>
      </c>
      <c r="M258" s="31">
        <v>0.35844999999999999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117.6</v>
      </c>
      <c r="D259" s="36">
        <v>117.46666666666665</v>
      </c>
      <c r="E259" s="36">
        <v>116.33333333333331</v>
      </c>
      <c r="F259" s="36">
        <v>115.06666666666666</v>
      </c>
      <c r="G259" s="36">
        <v>113.93333333333332</v>
      </c>
      <c r="H259" s="36">
        <v>118.73333333333331</v>
      </c>
      <c r="I259" s="36">
        <v>119.86666666666666</v>
      </c>
      <c r="J259" s="36">
        <v>121.1333333333333</v>
      </c>
      <c r="K259" s="31">
        <v>118.6</v>
      </c>
      <c r="L259" s="31">
        <v>116.2</v>
      </c>
      <c r="M259" s="31">
        <v>9.1036000000000001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1321.95</v>
      </c>
      <c r="D260" s="36">
        <v>1340.6666666666667</v>
      </c>
      <c r="E260" s="36">
        <v>1291.3333333333335</v>
      </c>
      <c r="F260" s="36">
        <v>1260.7166666666667</v>
      </c>
      <c r="G260" s="36">
        <v>1211.3833333333334</v>
      </c>
      <c r="H260" s="36">
        <v>1371.2833333333335</v>
      </c>
      <c r="I260" s="36">
        <v>1420.616666666667</v>
      </c>
      <c r="J260" s="36">
        <v>1451.2333333333336</v>
      </c>
      <c r="K260" s="31">
        <v>1390</v>
      </c>
      <c r="L260" s="31">
        <v>1310.05</v>
      </c>
      <c r="M260" s="31">
        <v>0.96330000000000005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495.55</v>
      </c>
      <c r="D261" s="36">
        <v>492.86666666666662</v>
      </c>
      <c r="E261" s="36">
        <v>475.73333333333323</v>
      </c>
      <c r="F261" s="36">
        <v>455.91666666666663</v>
      </c>
      <c r="G261" s="36">
        <v>438.78333333333325</v>
      </c>
      <c r="H261" s="36">
        <v>512.68333333333317</v>
      </c>
      <c r="I261" s="36">
        <v>529.81666666666661</v>
      </c>
      <c r="J261" s="36">
        <v>549.63333333333321</v>
      </c>
      <c r="K261" s="31">
        <v>510</v>
      </c>
      <c r="L261" s="31">
        <v>473.05</v>
      </c>
      <c r="M261" s="31">
        <v>18.456340000000001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699.55</v>
      </c>
      <c r="D262" s="36">
        <v>697.08333333333337</v>
      </c>
      <c r="E262" s="36">
        <v>692.4666666666667</v>
      </c>
      <c r="F262" s="36">
        <v>685.38333333333333</v>
      </c>
      <c r="G262" s="36">
        <v>680.76666666666665</v>
      </c>
      <c r="H262" s="36">
        <v>704.16666666666674</v>
      </c>
      <c r="I262" s="36">
        <v>708.7833333333333</v>
      </c>
      <c r="J262" s="36">
        <v>715.86666666666679</v>
      </c>
      <c r="K262" s="31">
        <v>701.7</v>
      </c>
      <c r="L262" s="31">
        <v>690</v>
      </c>
      <c r="M262" s="31">
        <v>13.78867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386.85</v>
      </c>
      <c r="D263" s="36">
        <v>384.31666666666666</v>
      </c>
      <c r="E263" s="36">
        <v>378.63333333333333</v>
      </c>
      <c r="F263" s="36">
        <v>370.41666666666669</v>
      </c>
      <c r="G263" s="36">
        <v>364.73333333333335</v>
      </c>
      <c r="H263" s="36">
        <v>392.5333333333333</v>
      </c>
      <c r="I263" s="36">
        <v>398.21666666666658</v>
      </c>
      <c r="J263" s="36">
        <v>406.43333333333328</v>
      </c>
      <c r="K263" s="31">
        <v>390</v>
      </c>
      <c r="L263" s="31">
        <v>376.1</v>
      </c>
      <c r="M263" s="31">
        <v>2.15978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658.8</v>
      </c>
      <c r="D264" s="36">
        <v>654.13333333333333</v>
      </c>
      <c r="E264" s="36">
        <v>645.26666666666665</v>
      </c>
      <c r="F264" s="36">
        <v>631.73333333333335</v>
      </c>
      <c r="G264" s="36">
        <v>622.86666666666667</v>
      </c>
      <c r="H264" s="36">
        <v>667.66666666666663</v>
      </c>
      <c r="I264" s="36">
        <v>676.53333333333319</v>
      </c>
      <c r="J264" s="36">
        <v>690.06666666666661</v>
      </c>
      <c r="K264" s="31">
        <v>663</v>
      </c>
      <c r="L264" s="31">
        <v>640.6</v>
      </c>
      <c r="M264" s="31">
        <v>3.3502900000000002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391.1</v>
      </c>
      <c r="D265" s="36">
        <v>390.36666666666662</v>
      </c>
      <c r="E265" s="36">
        <v>387.23333333333323</v>
      </c>
      <c r="F265" s="36">
        <v>383.36666666666662</v>
      </c>
      <c r="G265" s="36">
        <v>380.23333333333323</v>
      </c>
      <c r="H265" s="36">
        <v>394.23333333333323</v>
      </c>
      <c r="I265" s="36">
        <v>397.36666666666656</v>
      </c>
      <c r="J265" s="36">
        <v>401.23333333333323</v>
      </c>
      <c r="K265" s="31">
        <v>393.5</v>
      </c>
      <c r="L265" s="31">
        <v>386.5</v>
      </c>
      <c r="M265" s="31">
        <v>3.7455500000000002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84.15</v>
      </c>
      <c r="D266" s="36">
        <v>84.600000000000009</v>
      </c>
      <c r="E266" s="36">
        <v>83.250000000000014</v>
      </c>
      <c r="F266" s="36">
        <v>82.350000000000009</v>
      </c>
      <c r="G266" s="36">
        <v>81.000000000000014</v>
      </c>
      <c r="H266" s="36">
        <v>85.500000000000014</v>
      </c>
      <c r="I266" s="36">
        <v>86.850000000000009</v>
      </c>
      <c r="J266" s="36">
        <v>87.750000000000014</v>
      </c>
      <c r="K266" s="31">
        <v>85.95</v>
      </c>
      <c r="L266" s="31">
        <v>83.7</v>
      </c>
      <c r="M266" s="31">
        <v>26.172460000000001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442.6</v>
      </c>
      <c r="D267" s="36">
        <v>439.5333333333333</v>
      </c>
      <c r="E267" s="36">
        <v>430.06666666666661</v>
      </c>
      <c r="F267" s="36">
        <v>417.5333333333333</v>
      </c>
      <c r="G267" s="36">
        <v>408.06666666666661</v>
      </c>
      <c r="H267" s="36">
        <v>452.06666666666661</v>
      </c>
      <c r="I267" s="36">
        <v>461.5333333333333</v>
      </c>
      <c r="J267" s="36">
        <v>474.06666666666661</v>
      </c>
      <c r="K267" s="31">
        <v>449</v>
      </c>
      <c r="L267" s="31">
        <v>427</v>
      </c>
      <c r="M267" s="31">
        <v>59.174059999999997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770.25</v>
      </c>
      <c r="D268" s="36">
        <v>771.6</v>
      </c>
      <c r="E268" s="36">
        <v>766.65000000000009</v>
      </c>
      <c r="F268" s="36">
        <v>763.05000000000007</v>
      </c>
      <c r="G268" s="36">
        <v>758.10000000000014</v>
      </c>
      <c r="H268" s="36">
        <v>775.2</v>
      </c>
      <c r="I268" s="36">
        <v>780.15000000000009</v>
      </c>
      <c r="J268" s="36">
        <v>783.75</v>
      </c>
      <c r="K268" s="31">
        <v>776.55</v>
      </c>
      <c r="L268" s="31">
        <v>768</v>
      </c>
      <c r="M268" s="31">
        <v>10.997730000000001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540.29999999999995</v>
      </c>
      <c r="D269" s="36">
        <v>537</v>
      </c>
      <c r="E269" s="36">
        <v>532.79999999999995</v>
      </c>
      <c r="F269" s="36">
        <v>525.29999999999995</v>
      </c>
      <c r="G269" s="36">
        <v>521.09999999999991</v>
      </c>
      <c r="H269" s="36">
        <v>544.5</v>
      </c>
      <c r="I269" s="36">
        <v>548.70000000000005</v>
      </c>
      <c r="J269" s="36">
        <v>556.20000000000005</v>
      </c>
      <c r="K269" s="31">
        <v>541.20000000000005</v>
      </c>
      <c r="L269" s="31">
        <v>529.5</v>
      </c>
      <c r="M269" s="31">
        <v>21.34535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480</v>
      </c>
      <c r="D270" s="36">
        <v>480.0333333333333</v>
      </c>
      <c r="E270" s="36">
        <v>474.51666666666659</v>
      </c>
      <c r="F270" s="36">
        <v>469.0333333333333</v>
      </c>
      <c r="G270" s="36">
        <v>463.51666666666659</v>
      </c>
      <c r="H270" s="36">
        <v>485.51666666666659</v>
      </c>
      <c r="I270" s="36">
        <v>491.03333333333325</v>
      </c>
      <c r="J270" s="36">
        <v>496.51666666666659</v>
      </c>
      <c r="K270" s="31">
        <v>485.55</v>
      </c>
      <c r="L270" s="31">
        <v>474.55</v>
      </c>
      <c r="M270" s="31">
        <v>1.4975400000000001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436</v>
      </c>
      <c r="D271" s="36">
        <v>437.98333333333335</v>
      </c>
      <c r="E271" s="36">
        <v>431.01666666666671</v>
      </c>
      <c r="F271" s="36">
        <v>426.03333333333336</v>
      </c>
      <c r="G271" s="36">
        <v>419.06666666666672</v>
      </c>
      <c r="H271" s="36">
        <v>442.9666666666667</v>
      </c>
      <c r="I271" s="36">
        <v>449.93333333333339</v>
      </c>
      <c r="J271" s="36">
        <v>454.91666666666669</v>
      </c>
      <c r="K271" s="31">
        <v>444.95</v>
      </c>
      <c r="L271" s="31">
        <v>433</v>
      </c>
      <c r="M271" s="31">
        <v>1.46854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730.4</v>
      </c>
      <c r="D272" s="36">
        <v>729.73333333333323</v>
      </c>
      <c r="E272" s="36">
        <v>724.56666666666649</v>
      </c>
      <c r="F272" s="36">
        <v>718.73333333333323</v>
      </c>
      <c r="G272" s="36">
        <v>713.56666666666649</v>
      </c>
      <c r="H272" s="36">
        <v>735.56666666666649</v>
      </c>
      <c r="I272" s="36">
        <v>740.73333333333323</v>
      </c>
      <c r="J272" s="36">
        <v>746.56666666666649</v>
      </c>
      <c r="K272" s="31">
        <v>734.9</v>
      </c>
      <c r="L272" s="31">
        <v>723.9</v>
      </c>
      <c r="M272" s="31">
        <v>0.55937000000000003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368.65</v>
      </c>
      <c r="D273" s="36">
        <v>377.5333333333333</v>
      </c>
      <c r="E273" s="36">
        <v>343.36666666666662</v>
      </c>
      <c r="F273" s="36">
        <v>318.08333333333331</v>
      </c>
      <c r="G273" s="36">
        <v>283.91666666666663</v>
      </c>
      <c r="H273" s="36">
        <v>402.81666666666661</v>
      </c>
      <c r="I273" s="36">
        <v>436.98333333333335</v>
      </c>
      <c r="J273" s="36">
        <v>462.26666666666659</v>
      </c>
      <c r="K273" s="31">
        <v>411.7</v>
      </c>
      <c r="L273" s="31">
        <v>352.25</v>
      </c>
      <c r="M273" s="31">
        <v>97.689899999999994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777.85</v>
      </c>
      <c r="D274" s="36">
        <v>772.88333333333321</v>
      </c>
      <c r="E274" s="36">
        <v>754.76666666666642</v>
      </c>
      <c r="F274" s="36">
        <v>731.68333333333317</v>
      </c>
      <c r="G274" s="36">
        <v>713.56666666666638</v>
      </c>
      <c r="H274" s="36">
        <v>795.96666666666647</v>
      </c>
      <c r="I274" s="36">
        <v>814.08333333333326</v>
      </c>
      <c r="J274" s="36">
        <v>837.16666666666652</v>
      </c>
      <c r="K274" s="31">
        <v>791</v>
      </c>
      <c r="L274" s="31">
        <v>749.8</v>
      </c>
      <c r="M274" s="31">
        <v>5.7255099999999999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1349.1</v>
      </c>
      <c r="D275" s="36">
        <v>1345.2333333333333</v>
      </c>
      <c r="E275" s="36">
        <v>1308.0666666666666</v>
      </c>
      <c r="F275" s="36">
        <v>1267.0333333333333</v>
      </c>
      <c r="G275" s="36">
        <v>1229.8666666666666</v>
      </c>
      <c r="H275" s="36">
        <v>1386.2666666666667</v>
      </c>
      <c r="I275" s="36">
        <v>1423.4333333333332</v>
      </c>
      <c r="J275" s="36">
        <v>1464.4666666666667</v>
      </c>
      <c r="K275" s="31">
        <v>1382.4</v>
      </c>
      <c r="L275" s="31">
        <v>1304.2</v>
      </c>
      <c r="M275" s="31">
        <v>2.4150900000000002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649.9</v>
      </c>
      <c r="D276" s="36">
        <v>655.76666666666677</v>
      </c>
      <c r="E276" s="36">
        <v>634.03333333333353</v>
      </c>
      <c r="F276" s="36">
        <v>618.16666666666674</v>
      </c>
      <c r="G276" s="36">
        <v>596.43333333333351</v>
      </c>
      <c r="H276" s="36">
        <v>671.63333333333355</v>
      </c>
      <c r="I276" s="36">
        <v>693.3666666666669</v>
      </c>
      <c r="J276" s="36">
        <v>709.23333333333358</v>
      </c>
      <c r="K276" s="31">
        <v>677.5</v>
      </c>
      <c r="L276" s="31">
        <v>639.9</v>
      </c>
      <c r="M276" s="31">
        <v>18.151319999999998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229.65</v>
      </c>
      <c r="D277" s="36">
        <v>227.68333333333331</v>
      </c>
      <c r="E277" s="36">
        <v>223.61666666666662</v>
      </c>
      <c r="F277" s="36">
        <v>217.58333333333331</v>
      </c>
      <c r="G277" s="36">
        <v>213.51666666666662</v>
      </c>
      <c r="H277" s="36">
        <v>233.71666666666661</v>
      </c>
      <c r="I277" s="36">
        <v>237.78333333333327</v>
      </c>
      <c r="J277" s="36">
        <v>243.81666666666661</v>
      </c>
      <c r="K277" s="31">
        <v>231.75</v>
      </c>
      <c r="L277" s="31">
        <v>221.65</v>
      </c>
      <c r="M277" s="31">
        <v>28.005839999999999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325.14999999999998</v>
      </c>
      <c r="D278" s="36">
        <v>323.2833333333333</v>
      </c>
      <c r="E278" s="36">
        <v>320.41666666666663</v>
      </c>
      <c r="F278" s="36">
        <v>315.68333333333334</v>
      </c>
      <c r="G278" s="36">
        <v>312.81666666666666</v>
      </c>
      <c r="H278" s="36">
        <v>328.01666666666659</v>
      </c>
      <c r="I278" s="36">
        <v>330.88333333333327</v>
      </c>
      <c r="J278" s="36">
        <v>335.61666666666656</v>
      </c>
      <c r="K278" s="31">
        <v>326.14999999999998</v>
      </c>
      <c r="L278" s="31">
        <v>318.55</v>
      </c>
      <c r="M278" s="31">
        <v>6.5881699999999999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134.30000000000001</v>
      </c>
      <c r="D279" s="36">
        <v>134.58333333333334</v>
      </c>
      <c r="E279" s="36">
        <v>132.76666666666668</v>
      </c>
      <c r="F279" s="36">
        <v>131.23333333333335</v>
      </c>
      <c r="G279" s="36">
        <v>129.41666666666669</v>
      </c>
      <c r="H279" s="36">
        <v>136.11666666666667</v>
      </c>
      <c r="I279" s="36">
        <v>137.93333333333334</v>
      </c>
      <c r="J279" s="36">
        <v>139.46666666666667</v>
      </c>
      <c r="K279" s="31">
        <v>136.4</v>
      </c>
      <c r="L279" s="31">
        <v>133.05000000000001</v>
      </c>
      <c r="M279" s="31">
        <v>24.613620000000001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679.25</v>
      </c>
      <c r="D280" s="36">
        <v>672.71666666666658</v>
      </c>
      <c r="E280" s="36">
        <v>661.33333333333314</v>
      </c>
      <c r="F280" s="36">
        <v>643.41666666666652</v>
      </c>
      <c r="G280" s="36">
        <v>632.03333333333308</v>
      </c>
      <c r="H280" s="36">
        <v>690.63333333333321</v>
      </c>
      <c r="I280" s="36">
        <v>702.01666666666665</v>
      </c>
      <c r="J280" s="36">
        <v>719.93333333333328</v>
      </c>
      <c r="K280" s="31">
        <v>684.1</v>
      </c>
      <c r="L280" s="31">
        <v>654.79999999999995</v>
      </c>
      <c r="M280" s="31">
        <v>4.94435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2700.6</v>
      </c>
      <c r="D281" s="36">
        <v>2666.8666666666668</v>
      </c>
      <c r="E281" s="36">
        <v>2608.7333333333336</v>
      </c>
      <c r="F281" s="36">
        <v>2516.8666666666668</v>
      </c>
      <c r="G281" s="36">
        <v>2458.7333333333336</v>
      </c>
      <c r="H281" s="36">
        <v>2758.7333333333336</v>
      </c>
      <c r="I281" s="36">
        <v>2816.8666666666668</v>
      </c>
      <c r="J281" s="36">
        <v>2908.7333333333336</v>
      </c>
      <c r="K281" s="31">
        <v>2725</v>
      </c>
      <c r="L281" s="31">
        <v>2575</v>
      </c>
      <c r="M281" s="31">
        <v>3.92069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2652.95</v>
      </c>
      <c r="D282" s="36">
        <v>2657</v>
      </c>
      <c r="E282" s="36">
        <v>2619</v>
      </c>
      <c r="F282" s="36">
        <v>2585.0500000000002</v>
      </c>
      <c r="G282" s="36">
        <v>2547.0500000000002</v>
      </c>
      <c r="H282" s="36">
        <v>2690.95</v>
      </c>
      <c r="I282" s="36">
        <v>2728.95</v>
      </c>
      <c r="J282" s="36">
        <v>2762.8999999999996</v>
      </c>
      <c r="K282" s="31">
        <v>2695</v>
      </c>
      <c r="L282" s="31">
        <v>2623.05</v>
      </c>
      <c r="M282" s="31">
        <v>0.22481000000000001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546.29999999999995</v>
      </c>
      <c r="D283" s="36">
        <v>554.31666666666661</v>
      </c>
      <c r="E283" s="36">
        <v>536.63333333333321</v>
      </c>
      <c r="F283" s="36">
        <v>526.96666666666658</v>
      </c>
      <c r="G283" s="36">
        <v>509.28333333333319</v>
      </c>
      <c r="H283" s="36">
        <v>563.98333333333323</v>
      </c>
      <c r="I283" s="36">
        <v>581.66666666666663</v>
      </c>
      <c r="J283" s="36">
        <v>591.33333333333326</v>
      </c>
      <c r="K283" s="31">
        <v>572</v>
      </c>
      <c r="L283" s="31">
        <v>544.65</v>
      </c>
      <c r="M283" s="31">
        <v>0.22727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485.45</v>
      </c>
      <c r="D284" s="36">
        <v>481.33333333333331</v>
      </c>
      <c r="E284" s="36">
        <v>469.41666666666663</v>
      </c>
      <c r="F284" s="36">
        <v>453.38333333333333</v>
      </c>
      <c r="G284" s="36">
        <v>441.46666666666664</v>
      </c>
      <c r="H284" s="36">
        <v>497.36666666666662</v>
      </c>
      <c r="I284" s="36">
        <v>509.28333333333325</v>
      </c>
      <c r="J284" s="36">
        <v>525.31666666666661</v>
      </c>
      <c r="K284" s="31">
        <v>493.25</v>
      </c>
      <c r="L284" s="31">
        <v>465.3</v>
      </c>
      <c r="M284" s="31">
        <v>3.6441300000000001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283.10000000000002</v>
      </c>
      <c r="D285" s="36">
        <v>283.31666666666666</v>
      </c>
      <c r="E285" s="36">
        <v>278.13333333333333</v>
      </c>
      <c r="F285" s="36">
        <v>273.16666666666669</v>
      </c>
      <c r="G285" s="36">
        <v>267.98333333333335</v>
      </c>
      <c r="H285" s="36">
        <v>288.2833333333333</v>
      </c>
      <c r="I285" s="36">
        <v>293.46666666666658</v>
      </c>
      <c r="J285" s="36">
        <v>298.43333333333328</v>
      </c>
      <c r="K285" s="31">
        <v>288.5</v>
      </c>
      <c r="L285" s="31">
        <v>278.35000000000002</v>
      </c>
      <c r="M285" s="31">
        <v>11.775829999999999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1727.05</v>
      </c>
      <c r="D286" s="36">
        <v>1725.8333333333333</v>
      </c>
      <c r="E286" s="36">
        <v>1716.6666666666665</v>
      </c>
      <c r="F286" s="36">
        <v>1706.2833333333333</v>
      </c>
      <c r="G286" s="36">
        <v>1697.1166666666666</v>
      </c>
      <c r="H286" s="36">
        <v>1736.2166666666665</v>
      </c>
      <c r="I286" s="36">
        <v>1745.383333333333</v>
      </c>
      <c r="J286" s="36">
        <v>1755.7666666666664</v>
      </c>
      <c r="K286" s="31">
        <v>1735</v>
      </c>
      <c r="L286" s="31">
        <v>1715.45</v>
      </c>
      <c r="M286" s="31">
        <v>55.348689999999998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1130</v>
      </c>
      <c r="D287" s="36">
        <v>1133.8166666666666</v>
      </c>
      <c r="E287" s="36">
        <v>1114.5333333333333</v>
      </c>
      <c r="F287" s="36">
        <v>1099.0666666666666</v>
      </c>
      <c r="G287" s="36">
        <v>1079.7833333333333</v>
      </c>
      <c r="H287" s="36">
        <v>1149.2833333333333</v>
      </c>
      <c r="I287" s="36">
        <v>1168.5666666666666</v>
      </c>
      <c r="J287" s="36">
        <v>1184.0333333333333</v>
      </c>
      <c r="K287" s="31">
        <v>1153.0999999999999</v>
      </c>
      <c r="L287" s="31">
        <v>1118.3499999999999</v>
      </c>
      <c r="M287" s="31">
        <v>8.0673600000000008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401.85</v>
      </c>
      <c r="D288" s="36">
        <v>404.38333333333338</v>
      </c>
      <c r="E288" s="36">
        <v>398.76666666666677</v>
      </c>
      <c r="F288" s="36">
        <v>395.68333333333339</v>
      </c>
      <c r="G288" s="36">
        <v>390.06666666666678</v>
      </c>
      <c r="H288" s="36">
        <v>407.46666666666675</v>
      </c>
      <c r="I288" s="36">
        <v>413.08333333333343</v>
      </c>
      <c r="J288" s="36">
        <v>416.16666666666674</v>
      </c>
      <c r="K288" s="31">
        <v>410</v>
      </c>
      <c r="L288" s="31">
        <v>401.3</v>
      </c>
      <c r="M288" s="31">
        <v>1.8827700000000001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1932.3</v>
      </c>
      <c r="D289" s="36">
        <v>1948.5</v>
      </c>
      <c r="E289" s="36">
        <v>1901.8</v>
      </c>
      <c r="F289" s="36">
        <v>1871.3</v>
      </c>
      <c r="G289" s="36">
        <v>1824.6</v>
      </c>
      <c r="H289" s="36">
        <v>1979</v>
      </c>
      <c r="I289" s="36">
        <v>2025.6999999999998</v>
      </c>
      <c r="J289" s="36">
        <v>2056.1999999999998</v>
      </c>
      <c r="K289" s="31">
        <v>1995.2</v>
      </c>
      <c r="L289" s="31">
        <v>1918</v>
      </c>
      <c r="M289" s="31">
        <v>0.80315999999999999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3043.1</v>
      </c>
      <c r="D290" s="36">
        <v>3036.0833333333335</v>
      </c>
      <c r="E290" s="36">
        <v>2987.166666666667</v>
      </c>
      <c r="F290" s="36">
        <v>2931.2333333333336</v>
      </c>
      <c r="G290" s="36">
        <v>2882.3166666666671</v>
      </c>
      <c r="H290" s="36">
        <v>3092.0166666666669</v>
      </c>
      <c r="I290" s="36">
        <v>3140.9333333333338</v>
      </c>
      <c r="J290" s="36">
        <v>3196.8666666666668</v>
      </c>
      <c r="K290" s="31">
        <v>3085</v>
      </c>
      <c r="L290" s="31">
        <v>2980.15</v>
      </c>
      <c r="M290" s="31">
        <v>0.57228999999999997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135</v>
      </c>
      <c r="D291" s="36">
        <v>134.31666666666669</v>
      </c>
      <c r="E291" s="36">
        <v>132.83333333333337</v>
      </c>
      <c r="F291" s="36">
        <v>130.66666666666669</v>
      </c>
      <c r="G291" s="36">
        <v>129.18333333333337</v>
      </c>
      <c r="H291" s="36">
        <v>136.48333333333338</v>
      </c>
      <c r="I291" s="36">
        <v>137.96666666666667</v>
      </c>
      <c r="J291" s="36">
        <v>140.13333333333338</v>
      </c>
      <c r="K291" s="31">
        <v>135.80000000000001</v>
      </c>
      <c r="L291" s="31">
        <v>132.15</v>
      </c>
      <c r="M291" s="31">
        <v>132.03779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4568.25</v>
      </c>
      <c r="D292" s="36">
        <v>4577.8666666666668</v>
      </c>
      <c r="E292" s="36">
        <v>4517.7333333333336</v>
      </c>
      <c r="F292" s="36">
        <v>4467.2166666666672</v>
      </c>
      <c r="G292" s="36">
        <v>4407.0833333333339</v>
      </c>
      <c r="H292" s="36">
        <v>4628.3833333333332</v>
      </c>
      <c r="I292" s="36">
        <v>4688.5166666666664</v>
      </c>
      <c r="J292" s="36">
        <v>4739.0333333333328</v>
      </c>
      <c r="K292" s="31">
        <v>4638</v>
      </c>
      <c r="L292" s="31">
        <v>4527.3500000000004</v>
      </c>
      <c r="M292" s="31">
        <v>1.13751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14568.85</v>
      </c>
      <c r="D293" s="36">
        <v>14584.333333333334</v>
      </c>
      <c r="E293" s="36">
        <v>14368.666666666668</v>
      </c>
      <c r="F293" s="36">
        <v>14168.483333333334</v>
      </c>
      <c r="G293" s="36">
        <v>13952.816666666668</v>
      </c>
      <c r="H293" s="36">
        <v>14784.516666666668</v>
      </c>
      <c r="I293" s="36">
        <v>15000.183333333336</v>
      </c>
      <c r="J293" s="36">
        <v>15200.366666666669</v>
      </c>
      <c r="K293" s="31">
        <v>14800</v>
      </c>
      <c r="L293" s="31">
        <v>14384.15</v>
      </c>
      <c r="M293" s="31">
        <v>0.13949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3073.25</v>
      </c>
      <c r="D294" s="36">
        <v>3048.6</v>
      </c>
      <c r="E294" s="36">
        <v>3019.75</v>
      </c>
      <c r="F294" s="36">
        <v>2966.25</v>
      </c>
      <c r="G294" s="36">
        <v>2937.4</v>
      </c>
      <c r="H294" s="36">
        <v>3102.1</v>
      </c>
      <c r="I294" s="36">
        <v>3130.9499999999994</v>
      </c>
      <c r="J294" s="36">
        <v>3184.45</v>
      </c>
      <c r="K294" s="31">
        <v>3077.45</v>
      </c>
      <c r="L294" s="31">
        <v>2995.1</v>
      </c>
      <c r="M294" s="31">
        <v>32.544919999999998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402.45</v>
      </c>
      <c r="D295" s="36">
        <v>404.95</v>
      </c>
      <c r="E295" s="36">
        <v>398.5</v>
      </c>
      <c r="F295" s="36">
        <v>394.55</v>
      </c>
      <c r="G295" s="36">
        <v>388.1</v>
      </c>
      <c r="H295" s="36">
        <v>408.9</v>
      </c>
      <c r="I295" s="36">
        <v>415.34999999999991</v>
      </c>
      <c r="J295" s="36">
        <v>419.29999999999995</v>
      </c>
      <c r="K295" s="31">
        <v>411.4</v>
      </c>
      <c r="L295" s="31">
        <v>401</v>
      </c>
      <c r="M295" s="31">
        <v>4.0950800000000003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397.45</v>
      </c>
      <c r="D296" s="36">
        <v>397.13333333333338</v>
      </c>
      <c r="E296" s="36">
        <v>394.56666666666678</v>
      </c>
      <c r="F296" s="36">
        <v>391.68333333333339</v>
      </c>
      <c r="G296" s="36">
        <v>389.11666666666679</v>
      </c>
      <c r="H296" s="36">
        <v>400.01666666666677</v>
      </c>
      <c r="I296" s="36">
        <v>402.58333333333337</v>
      </c>
      <c r="J296" s="36">
        <v>405.46666666666675</v>
      </c>
      <c r="K296" s="31">
        <v>399.7</v>
      </c>
      <c r="L296" s="31">
        <v>394.25</v>
      </c>
      <c r="M296" s="31">
        <v>11.541729999999999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282.95</v>
      </c>
      <c r="D297" s="36">
        <v>281.61666666666667</v>
      </c>
      <c r="E297" s="36">
        <v>279.18333333333334</v>
      </c>
      <c r="F297" s="36">
        <v>275.41666666666669</v>
      </c>
      <c r="G297" s="36">
        <v>272.98333333333335</v>
      </c>
      <c r="H297" s="36">
        <v>285.38333333333333</v>
      </c>
      <c r="I297" s="36">
        <v>287.81666666666672</v>
      </c>
      <c r="J297" s="36">
        <v>291.58333333333331</v>
      </c>
      <c r="K297" s="31">
        <v>284.05</v>
      </c>
      <c r="L297" s="31">
        <v>277.85000000000002</v>
      </c>
      <c r="M297" s="31">
        <v>4.2043699999999999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118.15</v>
      </c>
      <c r="D298" s="36">
        <v>116.78333333333335</v>
      </c>
      <c r="E298" s="36">
        <v>115.06666666666669</v>
      </c>
      <c r="F298" s="36">
        <v>111.98333333333335</v>
      </c>
      <c r="G298" s="36">
        <v>110.26666666666669</v>
      </c>
      <c r="H298" s="36">
        <v>119.86666666666669</v>
      </c>
      <c r="I298" s="36">
        <v>121.58333333333336</v>
      </c>
      <c r="J298" s="36">
        <v>124.66666666666669</v>
      </c>
      <c r="K298" s="31">
        <v>118.5</v>
      </c>
      <c r="L298" s="31">
        <v>113.7</v>
      </c>
      <c r="M298" s="31">
        <v>78.66498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477.3</v>
      </c>
      <c r="D299" s="36">
        <v>472.41666666666669</v>
      </c>
      <c r="E299" s="36">
        <v>463.83333333333337</v>
      </c>
      <c r="F299" s="36">
        <v>450.36666666666667</v>
      </c>
      <c r="G299" s="36">
        <v>441.78333333333336</v>
      </c>
      <c r="H299" s="36">
        <v>485.88333333333338</v>
      </c>
      <c r="I299" s="36">
        <v>494.46666666666675</v>
      </c>
      <c r="J299" s="36">
        <v>507.93333333333339</v>
      </c>
      <c r="K299" s="31">
        <v>481</v>
      </c>
      <c r="L299" s="31">
        <v>458.95</v>
      </c>
      <c r="M299" s="31">
        <v>55.175530000000002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645.35</v>
      </c>
      <c r="D300" s="36">
        <v>646.4666666666667</v>
      </c>
      <c r="E300" s="36">
        <v>643.38333333333344</v>
      </c>
      <c r="F300" s="36">
        <v>641.41666666666674</v>
      </c>
      <c r="G300" s="36">
        <v>638.33333333333348</v>
      </c>
      <c r="H300" s="36">
        <v>648.43333333333339</v>
      </c>
      <c r="I300" s="36">
        <v>651.51666666666665</v>
      </c>
      <c r="J300" s="36">
        <v>653.48333333333335</v>
      </c>
      <c r="K300" s="31">
        <v>649.54999999999995</v>
      </c>
      <c r="L300" s="31">
        <v>644.5</v>
      </c>
      <c r="M300" s="31">
        <v>4.7021899999999999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5984.05</v>
      </c>
      <c r="D301" s="36">
        <v>5975.25</v>
      </c>
      <c r="E301" s="36">
        <v>5920.5</v>
      </c>
      <c r="F301" s="36">
        <v>5856.95</v>
      </c>
      <c r="G301" s="36">
        <v>5802.2</v>
      </c>
      <c r="H301" s="36">
        <v>6038.8</v>
      </c>
      <c r="I301" s="36">
        <v>6093.55</v>
      </c>
      <c r="J301" s="36">
        <v>6157.1</v>
      </c>
      <c r="K301" s="31">
        <v>6030</v>
      </c>
      <c r="L301" s="31">
        <v>5911.7</v>
      </c>
      <c r="M301" s="31">
        <v>0.26280999999999999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5212.75</v>
      </c>
      <c r="D302" s="36">
        <v>5200.0666666666666</v>
      </c>
      <c r="E302" s="36">
        <v>5150.2833333333328</v>
      </c>
      <c r="F302" s="36">
        <v>5087.8166666666666</v>
      </c>
      <c r="G302" s="36">
        <v>5038.0333333333328</v>
      </c>
      <c r="H302" s="36">
        <v>5262.5333333333328</v>
      </c>
      <c r="I302" s="36">
        <v>5312.3166666666675</v>
      </c>
      <c r="J302" s="36">
        <v>5374.7833333333328</v>
      </c>
      <c r="K302" s="31">
        <v>5249.85</v>
      </c>
      <c r="L302" s="31">
        <v>5137.6000000000004</v>
      </c>
      <c r="M302" s="31">
        <v>2.5593900000000001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1174.2</v>
      </c>
      <c r="D303" s="36">
        <v>1170.6000000000001</v>
      </c>
      <c r="E303" s="36">
        <v>1159.7500000000002</v>
      </c>
      <c r="F303" s="36">
        <v>1145.3000000000002</v>
      </c>
      <c r="G303" s="36">
        <v>1134.4500000000003</v>
      </c>
      <c r="H303" s="36">
        <v>1185.0500000000002</v>
      </c>
      <c r="I303" s="36">
        <v>1195.9000000000001</v>
      </c>
      <c r="J303" s="36">
        <v>1210.3500000000001</v>
      </c>
      <c r="K303" s="31">
        <v>1181.45</v>
      </c>
      <c r="L303" s="31">
        <v>1156.1500000000001</v>
      </c>
      <c r="M303" s="31">
        <v>10.430960000000001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1483.2</v>
      </c>
      <c r="D304" s="36">
        <v>1489.7166666666665</v>
      </c>
      <c r="E304" s="36">
        <v>1473.4833333333329</v>
      </c>
      <c r="F304" s="36">
        <v>1463.7666666666664</v>
      </c>
      <c r="G304" s="36">
        <v>1447.5333333333328</v>
      </c>
      <c r="H304" s="36">
        <v>1499.4333333333329</v>
      </c>
      <c r="I304" s="36">
        <v>1515.6666666666665</v>
      </c>
      <c r="J304" s="36">
        <v>1525.383333333333</v>
      </c>
      <c r="K304" s="31">
        <v>1505.95</v>
      </c>
      <c r="L304" s="31">
        <v>1480</v>
      </c>
      <c r="M304" s="31">
        <v>0.20518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788.35</v>
      </c>
      <c r="D305" s="36">
        <v>791.4666666666667</v>
      </c>
      <c r="E305" s="36">
        <v>780.83333333333337</v>
      </c>
      <c r="F305" s="36">
        <v>773.31666666666672</v>
      </c>
      <c r="G305" s="36">
        <v>762.68333333333339</v>
      </c>
      <c r="H305" s="36">
        <v>798.98333333333335</v>
      </c>
      <c r="I305" s="36">
        <v>809.61666666666656</v>
      </c>
      <c r="J305" s="36">
        <v>817.13333333333333</v>
      </c>
      <c r="K305" s="31">
        <v>802.1</v>
      </c>
      <c r="L305" s="31">
        <v>783.95</v>
      </c>
      <c r="M305" s="31">
        <v>5.4622900000000003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1109.0999999999999</v>
      </c>
      <c r="D306" s="36">
        <v>1089.3</v>
      </c>
      <c r="E306" s="36">
        <v>1060.8499999999999</v>
      </c>
      <c r="F306" s="36">
        <v>1012.5999999999999</v>
      </c>
      <c r="G306" s="36">
        <v>984.14999999999986</v>
      </c>
      <c r="H306" s="36">
        <v>1137.55</v>
      </c>
      <c r="I306" s="36">
        <v>1166.0000000000002</v>
      </c>
      <c r="J306" s="36">
        <v>1214.25</v>
      </c>
      <c r="K306" s="31">
        <v>1117.75</v>
      </c>
      <c r="L306" s="31">
        <v>1041.05</v>
      </c>
      <c r="M306" s="31">
        <v>43.864609999999999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301</v>
      </c>
      <c r="D307" s="36">
        <v>300.0333333333333</v>
      </c>
      <c r="E307" s="36">
        <v>297.91666666666663</v>
      </c>
      <c r="F307" s="36">
        <v>294.83333333333331</v>
      </c>
      <c r="G307" s="36">
        <v>292.71666666666664</v>
      </c>
      <c r="H307" s="36">
        <v>303.11666666666662</v>
      </c>
      <c r="I307" s="36">
        <v>305.23333333333329</v>
      </c>
      <c r="J307" s="36">
        <v>308.31666666666661</v>
      </c>
      <c r="K307" s="31">
        <v>302.14999999999998</v>
      </c>
      <c r="L307" s="31">
        <v>296.95</v>
      </c>
      <c r="M307" s="31">
        <v>27.657340000000001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1537.4</v>
      </c>
      <c r="D308" s="36">
        <v>1556.1499999999999</v>
      </c>
      <c r="E308" s="36">
        <v>1514.2999999999997</v>
      </c>
      <c r="F308" s="36">
        <v>1491.1999999999998</v>
      </c>
      <c r="G308" s="36">
        <v>1449.3499999999997</v>
      </c>
      <c r="H308" s="36">
        <v>1579.2499999999998</v>
      </c>
      <c r="I308" s="36">
        <v>1621.0999999999997</v>
      </c>
      <c r="J308" s="36">
        <v>1644.1999999999998</v>
      </c>
      <c r="K308" s="31">
        <v>1598</v>
      </c>
      <c r="L308" s="31">
        <v>1533.05</v>
      </c>
      <c r="M308" s="31">
        <v>34.367759999999997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404.25</v>
      </c>
      <c r="D309" s="36">
        <v>403.8</v>
      </c>
      <c r="E309" s="36">
        <v>398.70000000000005</v>
      </c>
      <c r="F309" s="36">
        <v>393.15000000000003</v>
      </c>
      <c r="G309" s="36">
        <v>388.05000000000007</v>
      </c>
      <c r="H309" s="36">
        <v>409.35</v>
      </c>
      <c r="I309" s="36">
        <v>414.45000000000005</v>
      </c>
      <c r="J309" s="36">
        <v>420</v>
      </c>
      <c r="K309" s="31">
        <v>408.9</v>
      </c>
      <c r="L309" s="31">
        <v>398.25</v>
      </c>
      <c r="M309" s="31">
        <v>1.83758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548.9</v>
      </c>
      <c r="D310" s="36">
        <v>551.68333333333328</v>
      </c>
      <c r="E310" s="36">
        <v>544.01666666666654</v>
      </c>
      <c r="F310" s="36">
        <v>539.13333333333321</v>
      </c>
      <c r="G310" s="36">
        <v>531.46666666666647</v>
      </c>
      <c r="H310" s="36">
        <v>556.56666666666661</v>
      </c>
      <c r="I310" s="36">
        <v>564.23333333333335</v>
      </c>
      <c r="J310" s="36">
        <v>569.11666666666667</v>
      </c>
      <c r="K310" s="31">
        <v>559.35</v>
      </c>
      <c r="L310" s="31">
        <v>546.79999999999995</v>
      </c>
      <c r="M310" s="31">
        <v>2.3707600000000002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388.15</v>
      </c>
      <c r="D311" s="36">
        <v>388.58333333333331</v>
      </c>
      <c r="E311" s="36">
        <v>385.16666666666663</v>
      </c>
      <c r="F311" s="36">
        <v>382.18333333333334</v>
      </c>
      <c r="G311" s="36">
        <v>378.76666666666665</v>
      </c>
      <c r="H311" s="36">
        <v>391.56666666666661</v>
      </c>
      <c r="I311" s="36">
        <v>394.98333333333323</v>
      </c>
      <c r="J311" s="36">
        <v>397.96666666666658</v>
      </c>
      <c r="K311" s="31">
        <v>392</v>
      </c>
      <c r="L311" s="31">
        <v>385.6</v>
      </c>
      <c r="M311" s="31">
        <v>0.75915999999999995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149.80000000000001</v>
      </c>
      <c r="D312" s="36">
        <v>148.93333333333334</v>
      </c>
      <c r="E312" s="36">
        <v>147.41666666666669</v>
      </c>
      <c r="F312" s="36">
        <v>145.03333333333336</v>
      </c>
      <c r="G312" s="36">
        <v>143.51666666666671</v>
      </c>
      <c r="H312" s="36">
        <v>151.31666666666666</v>
      </c>
      <c r="I312" s="36">
        <v>152.83333333333331</v>
      </c>
      <c r="J312" s="36">
        <v>155.21666666666664</v>
      </c>
      <c r="K312" s="31">
        <v>150.44999999999999</v>
      </c>
      <c r="L312" s="31">
        <v>146.55000000000001</v>
      </c>
      <c r="M312" s="31">
        <v>68.976920000000007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95.5</v>
      </c>
      <c r="D313" s="36">
        <v>95.583333333333329</v>
      </c>
      <c r="E313" s="36">
        <v>94.066666666666663</v>
      </c>
      <c r="F313" s="36">
        <v>92.63333333333334</v>
      </c>
      <c r="G313" s="36">
        <v>91.116666666666674</v>
      </c>
      <c r="H313" s="36">
        <v>97.016666666666652</v>
      </c>
      <c r="I313" s="36">
        <v>98.533333333333331</v>
      </c>
      <c r="J313" s="36">
        <v>99.96666666666664</v>
      </c>
      <c r="K313" s="31">
        <v>97.1</v>
      </c>
      <c r="L313" s="31">
        <v>94.15</v>
      </c>
      <c r="M313" s="31">
        <v>35.061549999999997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1798.4</v>
      </c>
      <c r="D314" s="36">
        <v>1790.7333333333336</v>
      </c>
      <c r="E314" s="36">
        <v>1774.5166666666671</v>
      </c>
      <c r="F314" s="36">
        <v>1750.6333333333334</v>
      </c>
      <c r="G314" s="36">
        <v>1734.416666666667</v>
      </c>
      <c r="H314" s="36">
        <v>1814.6166666666672</v>
      </c>
      <c r="I314" s="36">
        <v>1830.8333333333335</v>
      </c>
      <c r="J314" s="36">
        <v>1854.7166666666674</v>
      </c>
      <c r="K314" s="31">
        <v>1806.95</v>
      </c>
      <c r="L314" s="31">
        <v>1766.85</v>
      </c>
      <c r="M314" s="31">
        <v>1.2269699999999999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575.70000000000005</v>
      </c>
      <c r="D315" s="36">
        <v>579.19999999999993</v>
      </c>
      <c r="E315" s="36">
        <v>563.39999999999986</v>
      </c>
      <c r="F315" s="36">
        <v>551.09999999999991</v>
      </c>
      <c r="G315" s="36">
        <v>535.29999999999984</v>
      </c>
      <c r="H315" s="36">
        <v>591.49999999999989</v>
      </c>
      <c r="I315" s="36">
        <v>607.29999999999984</v>
      </c>
      <c r="J315" s="36">
        <v>619.59999999999991</v>
      </c>
      <c r="K315" s="31">
        <v>595</v>
      </c>
      <c r="L315" s="31">
        <v>566.9</v>
      </c>
      <c r="M315" s="31">
        <v>59.539870000000001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10346.9</v>
      </c>
      <c r="D316" s="36">
        <v>10453.333333333332</v>
      </c>
      <c r="E316" s="36">
        <v>10196.866666666665</v>
      </c>
      <c r="F316" s="36">
        <v>10046.833333333332</v>
      </c>
      <c r="G316" s="36">
        <v>9790.366666666665</v>
      </c>
      <c r="H316" s="36">
        <v>10603.366666666665</v>
      </c>
      <c r="I316" s="36">
        <v>10859.833333333332</v>
      </c>
      <c r="J316" s="36">
        <v>11009.866666666665</v>
      </c>
      <c r="K316" s="31">
        <v>10709.8</v>
      </c>
      <c r="L316" s="31">
        <v>10303.299999999999</v>
      </c>
      <c r="M316" s="31">
        <v>6.2300599999999999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2404.85</v>
      </c>
      <c r="D317" s="36">
        <v>2393.6833333333329</v>
      </c>
      <c r="E317" s="36">
        <v>2370.4166666666661</v>
      </c>
      <c r="F317" s="36">
        <v>2335.9833333333331</v>
      </c>
      <c r="G317" s="36">
        <v>2312.7166666666662</v>
      </c>
      <c r="H317" s="36">
        <v>2428.1166666666659</v>
      </c>
      <c r="I317" s="36">
        <v>2451.3833333333332</v>
      </c>
      <c r="J317" s="36">
        <v>2485.8166666666657</v>
      </c>
      <c r="K317" s="31">
        <v>2416.9499999999998</v>
      </c>
      <c r="L317" s="31">
        <v>2359.25</v>
      </c>
      <c r="M317" s="31">
        <v>0.25316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894.5</v>
      </c>
      <c r="D318" s="36">
        <v>899.91666666666663</v>
      </c>
      <c r="E318" s="36">
        <v>885.58333333333326</v>
      </c>
      <c r="F318" s="36">
        <v>876.66666666666663</v>
      </c>
      <c r="G318" s="36">
        <v>862.33333333333326</v>
      </c>
      <c r="H318" s="36">
        <v>908.83333333333326</v>
      </c>
      <c r="I318" s="36">
        <v>923.16666666666652</v>
      </c>
      <c r="J318" s="36">
        <v>932.08333333333326</v>
      </c>
      <c r="K318" s="31">
        <v>914.25</v>
      </c>
      <c r="L318" s="31">
        <v>891</v>
      </c>
      <c r="M318" s="31">
        <v>7.7159199999999997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592.20000000000005</v>
      </c>
      <c r="D319" s="36">
        <v>585.38333333333333</v>
      </c>
      <c r="E319" s="36">
        <v>569.76666666666665</v>
      </c>
      <c r="F319" s="36">
        <v>547.33333333333337</v>
      </c>
      <c r="G319" s="36">
        <v>531.7166666666667</v>
      </c>
      <c r="H319" s="36">
        <v>607.81666666666661</v>
      </c>
      <c r="I319" s="36">
        <v>623.43333333333317</v>
      </c>
      <c r="J319" s="36">
        <v>645.86666666666656</v>
      </c>
      <c r="K319" s="31">
        <v>601</v>
      </c>
      <c r="L319" s="31">
        <v>562.95000000000005</v>
      </c>
      <c r="M319" s="31">
        <v>30.15887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2188.0500000000002</v>
      </c>
      <c r="D320" s="36">
        <v>2185</v>
      </c>
      <c r="E320" s="36">
        <v>2168.0500000000002</v>
      </c>
      <c r="F320" s="36">
        <v>2148.0500000000002</v>
      </c>
      <c r="G320" s="36">
        <v>2131.1000000000004</v>
      </c>
      <c r="H320" s="36">
        <v>2205</v>
      </c>
      <c r="I320" s="36">
        <v>2221.9499999999998</v>
      </c>
      <c r="J320" s="36">
        <v>2241.9499999999998</v>
      </c>
      <c r="K320" s="31">
        <v>2201.9499999999998</v>
      </c>
      <c r="L320" s="31">
        <v>2165</v>
      </c>
      <c r="M320" s="31">
        <v>6.3508800000000001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763.75</v>
      </c>
      <c r="D321" s="36">
        <v>767.88333333333333</v>
      </c>
      <c r="E321" s="36">
        <v>752.01666666666665</v>
      </c>
      <c r="F321" s="36">
        <v>740.2833333333333</v>
      </c>
      <c r="G321" s="36">
        <v>724.41666666666663</v>
      </c>
      <c r="H321" s="36">
        <v>779.61666666666667</v>
      </c>
      <c r="I321" s="36">
        <v>795.48333333333323</v>
      </c>
      <c r="J321" s="36">
        <v>807.2166666666667</v>
      </c>
      <c r="K321" s="31">
        <v>783.75</v>
      </c>
      <c r="L321" s="31">
        <v>756.15</v>
      </c>
      <c r="M321" s="31">
        <v>1.5457000000000001</v>
      </c>
      <c r="N321" s="1"/>
      <c r="O321" s="1"/>
    </row>
    <row r="322" spans="1:15" ht="12.75" customHeight="1">
      <c r="A322" s="33">
        <v>312</v>
      </c>
      <c r="B322" s="53" t="s">
        <v>888</v>
      </c>
      <c r="C322" s="31">
        <v>999.3</v>
      </c>
      <c r="D322" s="36">
        <v>1000.1999999999999</v>
      </c>
      <c r="E322" s="36">
        <v>994.39999999999986</v>
      </c>
      <c r="F322" s="36">
        <v>989.49999999999989</v>
      </c>
      <c r="G322" s="36">
        <v>983.69999999999982</v>
      </c>
      <c r="H322" s="36">
        <v>1005.0999999999999</v>
      </c>
      <c r="I322" s="36">
        <v>1010.8999999999999</v>
      </c>
      <c r="J322" s="36">
        <v>1015.8</v>
      </c>
      <c r="K322" s="31">
        <v>1006</v>
      </c>
      <c r="L322" s="31">
        <v>995.3</v>
      </c>
      <c r="M322" s="31">
        <v>0.31528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1265.4000000000001</v>
      </c>
      <c r="D323" s="36">
        <v>1231.3999999999999</v>
      </c>
      <c r="E323" s="36">
        <v>1163.9999999999998</v>
      </c>
      <c r="F323" s="36">
        <v>1062.5999999999999</v>
      </c>
      <c r="G323" s="36">
        <v>995.19999999999982</v>
      </c>
      <c r="H323" s="36">
        <v>1332.7999999999997</v>
      </c>
      <c r="I323" s="36">
        <v>1400.1999999999998</v>
      </c>
      <c r="J323" s="36">
        <v>1501.5999999999997</v>
      </c>
      <c r="K323" s="31">
        <v>1298.8</v>
      </c>
      <c r="L323" s="31">
        <v>1130</v>
      </c>
      <c r="M323" s="31">
        <v>39.60425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1468.5</v>
      </c>
      <c r="D324" s="36">
        <v>1466.2166666666665</v>
      </c>
      <c r="E324" s="36">
        <v>1453.1833333333329</v>
      </c>
      <c r="F324" s="36">
        <v>1437.8666666666666</v>
      </c>
      <c r="G324" s="36">
        <v>1424.833333333333</v>
      </c>
      <c r="H324" s="36">
        <v>1481.5333333333328</v>
      </c>
      <c r="I324" s="36">
        <v>1494.5666666666662</v>
      </c>
      <c r="J324" s="36">
        <v>1509.8833333333328</v>
      </c>
      <c r="K324" s="31">
        <v>1479.25</v>
      </c>
      <c r="L324" s="31">
        <v>1450.9</v>
      </c>
      <c r="M324" s="31">
        <v>1.8005100000000001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59.65</v>
      </c>
      <c r="D325" s="36">
        <v>59.783333333333331</v>
      </c>
      <c r="E325" s="36">
        <v>58.266666666666666</v>
      </c>
      <c r="F325" s="36">
        <v>56.883333333333333</v>
      </c>
      <c r="G325" s="36">
        <v>55.366666666666667</v>
      </c>
      <c r="H325" s="36">
        <v>61.166666666666664</v>
      </c>
      <c r="I325" s="36">
        <v>62.68333333333333</v>
      </c>
      <c r="J325" s="36">
        <v>64.066666666666663</v>
      </c>
      <c r="K325" s="31">
        <v>61.3</v>
      </c>
      <c r="L325" s="31">
        <v>58.4</v>
      </c>
      <c r="M325" s="31">
        <v>70.317210000000003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63.95</v>
      </c>
      <c r="D326" s="36">
        <v>63.866666666666667</v>
      </c>
      <c r="E326" s="36">
        <v>62.983333333333334</v>
      </c>
      <c r="F326" s="36">
        <v>62.016666666666666</v>
      </c>
      <c r="G326" s="36">
        <v>61.133333333333333</v>
      </c>
      <c r="H326" s="36">
        <v>64.833333333333343</v>
      </c>
      <c r="I326" s="36">
        <v>65.716666666666669</v>
      </c>
      <c r="J326" s="36">
        <v>66.683333333333337</v>
      </c>
      <c r="K326" s="31">
        <v>64.75</v>
      </c>
      <c r="L326" s="31">
        <v>62.9</v>
      </c>
      <c r="M326" s="31">
        <v>43.103250000000003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917.25</v>
      </c>
      <c r="D327" s="36">
        <v>901.83333333333337</v>
      </c>
      <c r="E327" s="36">
        <v>880.61666666666679</v>
      </c>
      <c r="F327" s="36">
        <v>843.98333333333346</v>
      </c>
      <c r="G327" s="36">
        <v>822.76666666666688</v>
      </c>
      <c r="H327" s="36">
        <v>938.4666666666667</v>
      </c>
      <c r="I327" s="36">
        <v>959.68333333333317</v>
      </c>
      <c r="J327" s="36">
        <v>996.31666666666661</v>
      </c>
      <c r="K327" s="31">
        <v>923.05</v>
      </c>
      <c r="L327" s="31">
        <v>865.2</v>
      </c>
      <c r="M327" s="31">
        <v>2.8303199999999999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2379.75</v>
      </c>
      <c r="D328" s="36">
        <v>2363.5833333333335</v>
      </c>
      <c r="E328" s="36">
        <v>2342.166666666667</v>
      </c>
      <c r="F328" s="36">
        <v>2304.5833333333335</v>
      </c>
      <c r="G328" s="36">
        <v>2283.166666666667</v>
      </c>
      <c r="H328" s="36">
        <v>2401.166666666667</v>
      </c>
      <c r="I328" s="36">
        <v>2422.5833333333339</v>
      </c>
      <c r="J328" s="36">
        <v>2460.166666666667</v>
      </c>
      <c r="K328" s="31">
        <v>2385</v>
      </c>
      <c r="L328" s="31">
        <v>2326</v>
      </c>
      <c r="M328" s="31">
        <v>2.7579500000000001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108294.45</v>
      </c>
      <c r="D329" s="36">
        <v>107815.36666666665</v>
      </c>
      <c r="E329" s="36">
        <v>107030.1333333333</v>
      </c>
      <c r="F329" s="36">
        <v>105765.81666666665</v>
      </c>
      <c r="G329" s="36">
        <v>104980.5833333333</v>
      </c>
      <c r="H329" s="36">
        <v>109079.68333333331</v>
      </c>
      <c r="I329" s="36">
        <v>109864.91666666667</v>
      </c>
      <c r="J329" s="36">
        <v>111129.23333333331</v>
      </c>
      <c r="K329" s="31">
        <v>108600.6</v>
      </c>
      <c r="L329" s="31">
        <v>106551.05</v>
      </c>
      <c r="M329" s="31">
        <v>5.5230000000000001E-2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2568.5</v>
      </c>
      <c r="D330" s="36">
        <v>2552.5</v>
      </c>
      <c r="E330" s="36">
        <v>2525</v>
      </c>
      <c r="F330" s="36">
        <v>2481.5</v>
      </c>
      <c r="G330" s="36">
        <v>2454</v>
      </c>
      <c r="H330" s="36">
        <v>2596</v>
      </c>
      <c r="I330" s="36">
        <v>2623.5</v>
      </c>
      <c r="J330" s="36">
        <v>2667</v>
      </c>
      <c r="K330" s="31">
        <v>2580</v>
      </c>
      <c r="L330" s="31">
        <v>2509</v>
      </c>
      <c r="M330" s="31">
        <v>1.59049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1956.65</v>
      </c>
      <c r="D331" s="36">
        <v>1983.5500000000002</v>
      </c>
      <c r="E331" s="36">
        <v>1921.4000000000003</v>
      </c>
      <c r="F331" s="36">
        <v>1886.15</v>
      </c>
      <c r="G331" s="36">
        <v>1824.0000000000002</v>
      </c>
      <c r="H331" s="36">
        <v>2018.8000000000004</v>
      </c>
      <c r="I331" s="36">
        <v>2080.9499999999998</v>
      </c>
      <c r="J331" s="36">
        <v>2116.2000000000007</v>
      </c>
      <c r="K331" s="31">
        <v>2045.7</v>
      </c>
      <c r="L331" s="31">
        <v>1948.3</v>
      </c>
      <c r="M331" s="31">
        <v>26.773340000000001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1235.1500000000001</v>
      </c>
      <c r="D332" s="36">
        <v>1240.7166666666669</v>
      </c>
      <c r="E332" s="36">
        <v>1226.4833333333338</v>
      </c>
      <c r="F332" s="36">
        <v>1217.8166666666668</v>
      </c>
      <c r="G332" s="36">
        <v>1203.5833333333337</v>
      </c>
      <c r="H332" s="36">
        <v>1249.3833333333339</v>
      </c>
      <c r="I332" s="36">
        <v>1263.616666666667</v>
      </c>
      <c r="J332" s="36">
        <v>1272.283333333334</v>
      </c>
      <c r="K332" s="31">
        <v>1254.95</v>
      </c>
      <c r="L332" s="31">
        <v>1232.05</v>
      </c>
      <c r="M332" s="31">
        <v>3.1875200000000001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1101.7</v>
      </c>
      <c r="D333" s="36">
        <v>1100.55</v>
      </c>
      <c r="E333" s="36">
        <v>1085.1499999999999</v>
      </c>
      <c r="F333" s="36">
        <v>1068.5999999999999</v>
      </c>
      <c r="G333" s="36">
        <v>1053.1999999999998</v>
      </c>
      <c r="H333" s="36">
        <v>1117.0999999999999</v>
      </c>
      <c r="I333" s="36">
        <v>1132.5</v>
      </c>
      <c r="J333" s="36">
        <v>1149.05</v>
      </c>
      <c r="K333" s="31">
        <v>1115.95</v>
      </c>
      <c r="L333" s="31">
        <v>1084</v>
      </c>
      <c r="M333" s="31">
        <v>2.9618199999999999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868.3</v>
      </c>
      <c r="D334" s="36">
        <v>869.83333333333337</v>
      </c>
      <c r="E334" s="36">
        <v>858.66666666666674</v>
      </c>
      <c r="F334" s="36">
        <v>849.03333333333342</v>
      </c>
      <c r="G334" s="36">
        <v>837.86666666666679</v>
      </c>
      <c r="H334" s="36">
        <v>879.4666666666667</v>
      </c>
      <c r="I334" s="36">
        <v>890.63333333333344</v>
      </c>
      <c r="J334" s="36">
        <v>900.26666666666665</v>
      </c>
      <c r="K334" s="31">
        <v>881</v>
      </c>
      <c r="L334" s="31">
        <v>860.2</v>
      </c>
      <c r="M334" s="31">
        <v>2.8450199999999999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96.55</v>
      </c>
      <c r="D335" s="36">
        <v>96.566666666666663</v>
      </c>
      <c r="E335" s="36">
        <v>95.783333333333331</v>
      </c>
      <c r="F335" s="36">
        <v>95.016666666666666</v>
      </c>
      <c r="G335" s="36">
        <v>94.233333333333334</v>
      </c>
      <c r="H335" s="36">
        <v>97.333333333333329</v>
      </c>
      <c r="I335" s="36">
        <v>98.11666666666666</v>
      </c>
      <c r="J335" s="36">
        <v>98.883333333333326</v>
      </c>
      <c r="K335" s="31">
        <v>97.35</v>
      </c>
      <c r="L335" s="31">
        <v>95.8</v>
      </c>
      <c r="M335" s="31">
        <v>90.971000000000004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3820.35</v>
      </c>
      <c r="D336" s="36">
        <v>3821.7833333333333</v>
      </c>
      <c r="E336" s="36">
        <v>3780.5666666666666</v>
      </c>
      <c r="F336" s="36">
        <v>3740.7833333333333</v>
      </c>
      <c r="G336" s="36">
        <v>3699.5666666666666</v>
      </c>
      <c r="H336" s="36">
        <v>3861.5666666666666</v>
      </c>
      <c r="I336" s="36">
        <v>3902.7833333333328</v>
      </c>
      <c r="J336" s="36">
        <v>3942.5666666666666</v>
      </c>
      <c r="K336" s="31">
        <v>3863</v>
      </c>
      <c r="L336" s="31">
        <v>3782</v>
      </c>
      <c r="M336" s="31">
        <v>8.2892299999999999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834.15</v>
      </c>
      <c r="D337" s="36">
        <v>836.2833333333333</v>
      </c>
      <c r="E337" s="36">
        <v>825.36666666666656</v>
      </c>
      <c r="F337" s="36">
        <v>816.58333333333326</v>
      </c>
      <c r="G337" s="36">
        <v>805.66666666666652</v>
      </c>
      <c r="H337" s="36">
        <v>845.06666666666661</v>
      </c>
      <c r="I337" s="36">
        <v>855.98333333333335</v>
      </c>
      <c r="J337" s="36">
        <v>864.76666666666665</v>
      </c>
      <c r="K337" s="31">
        <v>847.2</v>
      </c>
      <c r="L337" s="31">
        <v>827.5</v>
      </c>
      <c r="M337" s="31">
        <v>2.4036300000000002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58.3</v>
      </c>
      <c r="D338" s="36">
        <v>58.516666666666673</v>
      </c>
      <c r="E338" s="36">
        <v>57.683333333333344</v>
      </c>
      <c r="F338" s="36">
        <v>57.06666666666667</v>
      </c>
      <c r="G338" s="36">
        <v>56.233333333333341</v>
      </c>
      <c r="H338" s="36">
        <v>59.133333333333347</v>
      </c>
      <c r="I338" s="36">
        <v>59.966666666666676</v>
      </c>
      <c r="J338" s="36">
        <v>60.58333333333335</v>
      </c>
      <c r="K338" s="31">
        <v>59.35</v>
      </c>
      <c r="L338" s="31">
        <v>57.9</v>
      </c>
      <c r="M338" s="31">
        <v>104.90779999999999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160.6</v>
      </c>
      <c r="D339" s="36">
        <v>159.21666666666667</v>
      </c>
      <c r="E339" s="36">
        <v>157.03333333333333</v>
      </c>
      <c r="F339" s="36">
        <v>153.46666666666667</v>
      </c>
      <c r="G339" s="36">
        <v>151.28333333333333</v>
      </c>
      <c r="H339" s="36">
        <v>162.78333333333333</v>
      </c>
      <c r="I339" s="36">
        <v>164.96666666666667</v>
      </c>
      <c r="J339" s="36">
        <v>168.53333333333333</v>
      </c>
      <c r="K339" s="31">
        <v>161.4</v>
      </c>
      <c r="L339" s="31">
        <v>155.65</v>
      </c>
      <c r="M339" s="31">
        <v>81.154330000000002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22315.25</v>
      </c>
      <c r="D340" s="36">
        <v>22388.366666666669</v>
      </c>
      <c r="E340" s="36">
        <v>22182.033333333336</v>
      </c>
      <c r="F340" s="36">
        <v>22048.816666666669</v>
      </c>
      <c r="G340" s="36">
        <v>21842.483333333337</v>
      </c>
      <c r="H340" s="36">
        <v>22521.583333333336</v>
      </c>
      <c r="I340" s="36">
        <v>22727.916666666664</v>
      </c>
      <c r="J340" s="36">
        <v>22861.133333333335</v>
      </c>
      <c r="K340" s="31">
        <v>22594.7</v>
      </c>
      <c r="L340" s="31">
        <v>22255.15</v>
      </c>
      <c r="M340" s="31">
        <v>0.50012999999999996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68.55</v>
      </c>
      <c r="D341" s="36">
        <v>67.483333333333334</v>
      </c>
      <c r="E341" s="36">
        <v>64.366666666666674</v>
      </c>
      <c r="F341" s="36">
        <v>60.183333333333337</v>
      </c>
      <c r="G341" s="36">
        <v>57.066666666666677</v>
      </c>
      <c r="H341" s="36">
        <v>71.666666666666671</v>
      </c>
      <c r="I341" s="36">
        <v>74.783333333333317</v>
      </c>
      <c r="J341" s="36">
        <v>78.966666666666669</v>
      </c>
      <c r="K341" s="31">
        <v>70.599999999999994</v>
      </c>
      <c r="L341" s="31">
        <v>63.3</v>
      </c>
      <c r="M341" s="31">
        <v>240.32355000000001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53.15</v>
      </c>
      <c r="D342" s="36">
        <v>53.29999999999999</v>
      </c>
      <c r="E342" s="36">
        <v>52.649999999999977</v>
      </c>
      <c r="F342" s="36">
        <v>52.149999999999984</v>
      </c>
      <c r="G342" s="36">
        <v>51.499999999999972</v>
      </c>
      <c r="H342" s="36">
        <v>53.799999999999983</v>
      </c>
      <c r="I342" s="36">
        <v>54.45</v>
      </c>
      <c r="J342" s="36">
        <v>54.949999999999989</v>
      </c>
      <c r="K342" s="31">
        <v>53.95</v>
      </c>
      <c r="L342" s="31">
        <v>52.8</v>
      </c>
      <c r="M342" s="31">
        <v>211.45617999999999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335.15</v>
      </c>
      <c r="D343" s="36">
        <v>329.76666666666665</v>
      </c>
      <c r="E343" s="36">
        <v>323.38333333333333</v>
      </c>
      <c r="F343" s="36">
        <v>311.61666666666667</v>
      </c>
      <c r="G343" s="36">
        <v>305.23333333333335</v>
      </c>
      <c r="H343" s="36">
        <v>341.5333333333333</v>
      </c>
      <c r="I343" s="36">
        <v>347.91666666666663</v>
      </c>
      <c r="J343" s="36">
        <v>359.68333333333328</v>
      </c>
      <c r="K343" s="31">
        <v>336.15</v>
      </c>
      <c r="L343" s="31">
        <v>318</v>
      </c>
      <c r="M343" s="31">
        <v>6.3926400000000001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131.94999999999999</v>
      </c>
      <c r="D344" s="36">
        <v>132.91666666666666</v>
      </c>
      <c r="E344" s="36">
        <v>130.48333333333332</v>
      </c>
      <c r="F344" s="36">
        <v>129.01666666666665</v>
      </c>
      <c r="G344" s="36">
        <v>126.58333333333331</v>
      </c>
      <c r="H344" s="36">
        <v>134.38333333333333</v>
      </c>
      <c r="I344" s="36">
        <v>136.81666666666666</v>
      </c>
      <c r="J344" s="36">
        <v>138.28333333333333</v>
      </c>
      <c r="K344" s="31">
        <v>135.35</v>
      </c>
      <c r="L344" s="31">
        <v>131.44999999999999</v>
      </c>
      <c r="M344" s="31">
        <v>11.61847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148.05000000000001</v>
      </c>
      <c r="D345" s="36">
        <v>148.41666666666666</v>
      </c>
      <c r="E345" s="36">
        <v>146.88333333333333</v>
      </c>
      <c r="F345" s="36">
        <v>145.71666666666667</v>
      </c>
      <c r="G345" s="36">
        <v>144.18333333333334</v>
      </c>
      <c r="H345" s="36">
        <v>149.58333333333331</v>
      </c>
      <c r="I345" s="36">
        <v>151.11666666666667</v>
      </c>
      <c r="J345" s="36">
        <v>152.2833333333333</v>
      </c>
      <c r="K345" s="31">
        <v>149.94999999999999</v>
      </c>
      <c r="L345" s="31">
        <v>147.25</v>
      </c>
      <c r="M345" s="31">
        <v>128.61454000000001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50.65</v>
      </c>
      <c r="D346" s="36">
        <v>51.25</v>
      </c>
      <c r="E346" s="36">
        <v>49.9</v>
      </c>
      <c r="F346" s="36">
        <v>49.15</v>
      </c>
      <c r="G346" s="36">
        <v>47.8</v>
      </c>
      <c r="H346" s="36">
        <v>52</v>
      </c>
      <c r="I346" s="36">
        <v>53.349999999999994</v>
      </c>
      <c r="J346" s="36">
        <v>54.1</v>
      </c>
      <c r="K346" s="31">
        <v>52.6</v>
      </c>
      <c r="L346" s="31">
        <v>50.5</v>
      </c>
      <c r="M346" s="31">
        <v>60.480649999999997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226.95</v>
      </c>
      <c r="D347" s="36">
        <v>227.28333333333333</v>
      </c>
      <c r="E347" s="36">
        <v>224.66666666666666</v>
      </c>
      <c r="F347" s="36">
        <v>222.38333333333333</v>
      </c>
      <c r="G347" s="36">
        <v>219.76666666666665</v>
      </c>
      <c r="H347" s="36">
        <v>229.56666666666666</v>
      </c>
      <c r="I347" s="36">
        <v>232.18333333333334</v>
      </c>
      <c r="J347" s="36">
        <v>234.46666666666667</v>
      </c>
      <c r="K347" s="31">
        <v>229.9</v>
      </c>
      <c r="L347" s="31">
        <v>225</v>
      </c>
      <c r="M347" s="31">
        <v>4.41662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241.2</v>
      </c>
      <c r="D348" s="36">
        <v>242.81666666666669</v>
      </c>
      <c r="E348" s="36">
        <v>238.93333333333339</v>
      </c>
      <c r="F348" s="36">
        <v>236.66666666666671</v>
      </c>
      <c r="G348" s="36">
        <v>232.78333333333342</v>
      </c>
      <c r="H348" s="36">
        <v>245.08333333333337</v>
      </c>
      <c r="I348" s="36">
        <v>248.96666666666664</v>
      </c>
      <c r="J348" s="36">
        <v>251.23333333333335</v>
      </c>
      <c r="K348" s="31">
        <v>246.7</v>
      </c>
      <c r="L348" s="31">
        <v>240.55</v>
      </c>
      <c r="M348" s="31">
        <v>148.85043999999999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374.2</v>
      </c>
      <c r="D349" s="36">
        <v>376.2</v>
      </c>
      <c r="E349" s="36">
        <v>371</v>
      </c>
      <c r="F349" s="36">
        <v>367.8</v>
      </c>
      <c r="G349" s="36">
        <v>362.6</v>
      </c>
      <c r="H349" s="36">
        <v>379.4</v>
      </c>
      <c r="I349" s="36">
        <v>384.59999999999991</v>
      </c>
      <c r="J349" s="36">
        <v>387.79999999999995</v>
      </c>
      <c r="K349" s="31">
        <v>381.4</v>
      </c>
      <c r="L349" s="31">
        <v>373</v>
      </c>
      <c r="M349" s="31">
        <v>3.0862400000000001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1151.4000000000001</v>
      </c>
      <c r="D350" s="36">
        <v>1151.2333333333333</v>
      </c>
      <c r="E350" s="36">
        <v>1141.3666666666668</v>
      </c>
      <c r="F350" s="36">
        <v>1131.3333333333335</v>
      </c>
      <c r="G350" s="36">
        <v>1121.4666666666669</v>
      </c>
      <c r="H350" s="36">
        <v>1161.2666666666667</v>
      </c>
      <c r="I350" s="36">
        <v>1171.133333333333</v>
      </c>
      <c r="J350" s="36">
        <v>1181.1666666666665</v>
      </c>
      <c r="K350" s="31">
        <v>1161.0999999999999</v>
      </c>
      <c r="L350" s="31">
        <v>1141.2</v>
      </c>
      <c r="M350" s="31">
        <v>3.5647799999999998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184.6</v>
      </c>
      <c r="D351" s="36">
        <v>185.85</v>
      </c>
      <c r="E351" s="36">
        <v>182.39999999999998</v>
      </c>
      <c r="F351" s="36">
        <v>180.2</v>
      </c>
      <c r="G351" s="36">
        <v>176.74999999999997</v>
      </c>
      <c r="H351" s="36">
        <v>188.04999999999998</v>
      </c>
      <c r="I351" s="36">
        <v>191.49999999999997</v>
      </c>
      <c r="J351" s="36">
        <v>193.7</v>
      </c>
      <c r="K351" s="31">
        <v>189.3</v>
      </c>
      <c r="L351" s="31">
        <v>183.65</v>
      </c>
      <c r="M351" s="31">
        <v>221.185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294.05</v>
      </c>
      <c r="D352" s="36">
        <v>292.81666666666666</v>
      </c>
      <c r="E352" s="36">
        <v>290.63333333333333</v>
      </c>
      <c r="F352" s="36">
        <v>287.21666666666664</v>
      </c>
      <c r="G352" s="36">
        <v>285.0333333333333</v>
      </c>
      <c r="H352" s="36">
        <v>296.23333333333335</v>
      </c>
      <c r="I352" s="36">
        <v>298.41666666666663</v>
      </c>
      <c r="J352" s="36">
        <v>301.83333333333337</v>
      </c>
      <c r="K352" s="31">
        <v>295</v>
      </c>
      <c r="L352" s="31">
        <v>289.39999999999998</v>
      </c>
      <c r="M352" s="31">
        <v>19.695900000000002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1202.75</v>
      </c>
      <c r="D353" s="36">
        <v>1202.1333333333334</v>
      </c>
      <c r="E353" s="36">
        <v>1196.2166666666669</v>
      </c>
      <c r="F353" s="36">
        <v>1189.6833333333334</v>
      </c>
      <c r="G353" s="36">
        <v>1183.7666666666669</v>
      </c>
      <c r="H353" s="36">
        <v>1208.666666666667</v>
      </c>
      <c r="I353" s="36">
        <v>1214.5833333333335</v>
      </c>
      <c r="J353" s="36">
        <v>1221.116666666667</v>
      </c>
      <c r="K353" s="31">
        <v>1208.05</v>
      </c>
      <c r="L353" s="31">
        <v>1195.5999999999999</v>
      </c>
      <c r="M353" s="31">
        <v>1.80301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876.6</v>
      </c>
      <c r="D354" s="36">
        <v>870.61666666666667</v>
      </c>
      <c r="E354" s="36">
        <v>860.98333333333335</v>
      </c>
      <c r="F354" s="36">
        <v>845.36666666666667</v>
      </c>
      <c r="G354" s="36">
        <v>835.73333333333335</v>
      </c>
      <c r="H354" s="36">
        <v>886.23333333333335</v>
      </c>
      <c r="I354" s="36">
        <v>895.86666666666679</v>
      </c>
      <c r="J354" s="36">
        <v>911.48333333333335</v>
      </c>
      <c r="K354" s="31">
        <v>880.25</v>
      </c>
      <c r="L354" s="31">
        <v>855</v>
      </c>
      <c r="M354" s="31">
        <v>18.16743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4087.15</v>
      </c>
      <c r="D355" s="36">
        <v>4103.3</v>
      </c>
      <c r="E355" s="36">
        <v>4048.6000000000004</v>
      </c>
      <c r="F355" s="36">
        <v>4010.05</v>
      </c>
      <c r="G355" s="36">
        <v>3955.3500000000004</v>
      </c>
      <c r="H355" s="36">
        <v>4141.8500000000004</v>
      </c>
      <c r="I355" s="36">
        <v>4196.5499999999993</v>
      </c>
      <c r="J355" s="36">
        <v>4235.1000000000004</v>
      </c>
      <c r="K355" s="31">
        <v>4158</v>
      </c>
      <c r="L355" s="31">
        <v>4064.75</v>
      </c>
      <c r="M355" s="31">
        <v>1.51067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224.25</v>
      </c>
      <c r="D356" s="36">
        <v>223.43333333333331</v>
      </c>
      <c r="E356" s="36">
        <v>221.61666666666662</v>
      </c>
      <c r="F356" s="36">
        <v>218.98333333333332</v>
      </c>
      <c r="G356" s="36">
        <v>217.16666666666663</v>
      </c>
      <c r="H356" s="36">
        <v>226.06666666666661</v>
      </c>
      <c r="I356" s="36">
        <v>227.88333333333327</v>
      </c>
      <c r="J356" s="36">
        <v>230.51666666666659</v>
      </c>
      <c r="K356" s="31">
        <v>225.25</v>
      </c>
      <c r="L356" s="31">
        <v>220.8</v>
      </c>
      <c r="M356" s="31">
        <v>3.2116500000000001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39141.5</v>
      </c>
      <c r="D357" s="36">
        <v>39085.799999999996</v>
      </c>
      <c r="E357" s="36">
        <v>38710.69999999999</v>
      </c>
      <c r="F357" s="36">
        <v>38279.899999999994</v>
      </c>
      <c r="G357" s="36">
        <v>37904.799999999988</v>
      </c>
      <c r="H357" s="36">
        <v>39516.599999999991</v>
      </c>
      <c r="I357" s="36">
        <v>39891.699999999997</v>
      </c>
      <c r="J357" s="36">
        <v>40322.499999999993</v>
      </c>
      <c r="K357" s="31">
        <v>39460.9</v>
      </c>
      <c r="L357" s="31">
        <v>38655</v>
      </c>
      <c r="M357" s="31">
        <v>0.24323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1236.0999999999999</v>
      </c>
      <c r="D358" s="36">
        <v>1239.7</v>
      </c>
      <c r="E358" s="36">
        <v>1226.4000000000001</v>
      </c>
      <c r="F358" s="36">
        <v>1216.7</v>
      </c>
      <c r="G358" s="36">
        <v>1203.4000000000001</v>
      </c>
      <c r="H358" s="36">
        <v>1249.4000000000001</v>
      </c>
      <c r="I358" s="36">
        <v>1262.6999999999998</v>
      </c>
      <c r="J358" s="36">
        <v>1272.4000000000001</v>
      </c>
      <c r="K358" s="31">
        <v>1253</v>
      </c>
      <c r="L358" s="31">
        <v>1230</v>
      </c>
      <c r="M358" s="31">
        <v>0.84133999999999998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760.4</v>
      </c>
      <c r="D359" s="36">
        <v>761.91666666666663</v>
      </c>
      <c r="E359" s="36">
        <v>754.43333333333328</v>
      </c>
      <c r="F359" s="36">
        <v>748.4666666666667</v>
      </c>
      <c r="G359" s="36">
        <v>740.98333333333335</v>
      </c>
      <c r="H359" s="36">
        <v>767.88333333333321</v>
      </c>
      <c r="I359" s="36">
        <v>775.36666666666656</v>
      </c>
      <c r="J359" s="36">
        <v>781.33333333333314</v>
      </c>
      <c r="K359" s="31">
        <v>769.4</v>
      </c>
      <c r="L359" s="31">
        <v>755.95</v>
      </c>
      <c r="M359" s="31">
        <v>5.9558200000000001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180.05</v>
      </c>
      <c r="D360" s="36">
        <v>176.18333333333331</v>
      </c>
      <c r="E360" s="36">
        <v>170.36666666666662</v>
      </c>
      <c r="F360" s="36">
        <v>160.68333333333331</v>
      </c>
      <c r="G360" s="36">
        <v>154.86666666666662</v>
      </c>
      <c r="H360" s="36">
        <v>185.86666666666662</v>
      </c>
      <c r="I360" s="36">
        <v>191.68333333333328</v>
      </c>
      <c r="J360" s="36">
        <v>201.36666666666662</v>
      </c>
      <c r="K360" s="31">
        <v>182</v>
      </c>
      <c r="L360" s="31">
        <v>166.5</v>
      </c>
      <c r="M360" s="31">
        <v>122.70599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5728.05</v>
      </c>
      <c r="D361" s="36">
        <v>5750.8</v>
      </c>
      <c r="E361" s="36">
        <v>5692.6</v>
      </c>
      <c r="F361" s="36">
        <v>5657.1500000000005</v>
      </c>
      <c r="G361" s="36">
        <v>5598.9500000000007</v>
      </c>
      <c r="H361" s="36">
        <v>5786.25</v>
      </c>
      <c r="I361" s="36">
        <v>5844.4499999999989</v>
      </c>
      <c r="J361" s="36">
        <v>5879.9</v>
      </c>
      <c r="K361" s="31">
        <v>5809</v>
      </c>
      <c r="L361" s="31">
        <v>5715.35</v>
      </c>
      <c r="M361" s="31">
        <v>2.60378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239.35</v>
      </c>
      <c r="D362" s="36">
        <v>239.55000000000004</v>
      </c>
      <c r="E362" s="36">
        <v>237.35000000000008</v>
      </c>
      <c r="F362" s="36">
        <v>235.35000000000005</v>
      </c>
      <c r="G362" s="36">
        <v>233.15000000000009</v>
      </c>
      <c r="H362" s="36">
        <v>241.55000000000007</v>
      </c>
      <c r="I362" s="36">
        <v>243.75000000000006</v>
      </c>
      <c r="J362" s="36">
        <v>245.75000000000006</v>
      </c>
      <c r="K362" s="31">
        <v>241.75</v>
      </c>
      <c r="L362" s="31">
        <v>237.55</v>
      </c>
      <c r="M362" s="31">
        <v>20.145199999999999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3912.9</v>
      </c>
      <c r="D363" s="36">
        <v>3892.9666666666667</v>
      </c>
      <c r="E363" s="36">
        <v>3869.9333333333334</v>
      </c>
      <c r="F363" s="36">
        <v>3826.9666666666667</v>
      </c>
      <c r="G363" s="36">
        <v>3803.9333333333334</v>
      </c>
      <c r="H363" s="36">
        <v>3935.9333333333334</v>
      </c>
      <c r="I363" s="36">
        <v>3958.9666666666672</v>
      </c>
      <c r="J363" s="36">
        <v>4001.9333333333334</v>
      </c>
      <c r="K363" s="31">
        <v>3916</v>
      </c>
      <c r="L363" s="31">
        <v>3850</v>
      </c>
      <c r="M363" s="31">
        <v>0.15737999999999999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1818.9</v>
      </c>
      <c r="D364" s="36">
        <v>1821.9666666666665</v>
      </c>
      <c r="E364" s="36">
        <v>1799.9333333333329</v>
      </c>
      <c r="F364" s="36">
        <v>1780.9666666666665</v>
      </c>
      <c r="G364" s="36">
        <v>1758.9333333333329</v>
      </c>
      <c r="H364" s="36">
        <v>1840.9333333333329</v>
      </c>
      <c r="I364" s="36">
        <v>1862.9666666666662</v>
      </c>
      <c r="J364" s="36">
        <v>1881.9333333333329</v>
      </c>
      <c r="K364" s="31">
        <v>1844</v>
      </c>
      <c r="L364" s="31">
        <v>1803</v>
      </c>
      <c r="M364" s="31">
        <v>2.0234899999999998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3414.65</v>
      </c>
      <c r="D365" s="36">
        <v>3422.5499999999997</v>
      </c>
      <c r="E365" s="36">
        <v>3392.0999999999995</v>
      </c>
      <c r="F365" s="36">
        <v>3369.5499999999997</v>
      </c>
      <c r="G365" s="36">
        <v>3339.0999999999995</v>
      </c>
      <c r="H365" s="36">
        <v>3445.0999999999995</v>
      </c>
      <c r="I365" s="36">
        <v>3475.5499999999993</v>
      </c>
      <c r="J365" s="36">
        <v>3498.0999999999995</v>
      </c>
      <c r="K365" s="31">
        <v>3453</v>
      </c>
      <c r="L365" s="31">
        <v>3400</v>
      </c>
      <c r="M365" s="31">
        <v>1.9675100000000001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2425.4</v>
      </c>
      <c r="D366" s="36">
        <v>2428.6166666666668</v>
      </c>
      <c r="E366" s="36">
        <v>2409.3333333333335</v>
      </c>
      <c r="F366" s="36">
        <v>2393.2666666666669</v>
      </c>
      <c r="G366" s="36">
        <v>2373.9833333333336</v>
      </c>
      <c r="H366" s="36">
        <v>2444.6833333333334</v>
      </c>
      <c r="I366" s="36">
        <v>2463.9666666666662</v>
      </c>
      <c r="J366" s="36">
        <v>2480.0333333333333</v>
      </c>
      <c r="K366" s="31">
        <v>2447.9</v>
      </c>
      <c r="L366" s="31">
        <v>2412.5500000000002</v>
      </c>
      <c r="M366" s="31">
        <v>3.82674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1050.8499999999999</v>
      </c>
      <c r="D367" s="36">
        <v>1047.6499999999999</v>
      </c>
      <c r="E367" s="36">
        <v>1039.5499999999997</v>
      </c>
      <c r="F367" s="36">
        <v>1028.2499999999998</v>
      </c>
      <c r="G367" s="36">
        <v>1020.1499999999996</v>
      </c>
      <c r="H367" s="36">
        <v>1058.9499999999998</v>
      </c>
      <c r="I367" s="36">
        <v>1067.0499999999997</v>
      </c>
      <c r="J367" s="36">
        <v>1078.3499999999999</v>
      </c>
      <c r="K367" s="31">
        <v>1055.75</v>
      </c>
      <c r="L367" s="31">
        <v>1036.3499999999999</v>
      </c>
      <c r="M367" s="31">
        <v>7.17441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102.05</v>
      </c>
      <c r="D368" s="36">
        <v>101.81666666666666</v>
      </c>
      <c r="E368" s="36">
        <v>100.98333333333332</v>
      </c>
      <c r="F368" s="36">
        <v>99.916666666666657</v>
      </c>
      <c r="G368" s="36">
        <v>99.083333333333314</v>
      </c>
      <c r="H368" s="36">
        <v>102.88333333333333</v>
      </c>
      <c r="I368" s="36">
        <v>103.71666666666667</v>
      </c>
      <c r="J368" s="36">
        <v>104.78333333333333</v>
      </c>
      <c r="K368" s="31">
        <v>102.65</v>
      </c>
      <c r="L368" s="31">
        <v>100.75</v>
      </c>
      <c r="M368" s="31">
        <v>25.108979999999999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742.3</v>
      </c>
      <c r="D369" s="36">
        <v>737.88333333333321</v>
      </c>
      <c r="E369" s="36">
        <v>693.36666666666645</v>
      </c>
      <c r="F369" s="36">
        <v>644.43333333333328</v>
      </c>
      <c r="G369" s="36">
        <v>599.91666666666652</v>
      </c>
      <c r="H369" s="36">
        <v>786.81666666666638</v>
      </c>
      <c r="I369" s="36">
        <v>831.33333333333326</v>
      </c>
      <c r="J369" s="36">
        <v>880.26666666666631</v>
      </c>
      <c r="K369" s="31">
        <v>782.4</v>
      </c>
      <c r="L369" s="31">
        <v>688.95</v>
      </c>
      <c r="M369" s="31">
        <v>63.29148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374.8</v>
      </c>
      <c r="D370" s="36">
        <v>371.2166666666667</v>
      </c>
      <c r="E370" s="36">
        <v>365.93333333333339</v>
      </c>
      <c r="F370" s="36">
        <v>357.06666666666672</v>
      </c>
      <c r="G370" s="36">
        <v>351.78333333333342</v>
      </c>
      <c r="H370" s="36">
        <v>380.08333333333337</v>
      </c>
      <c r="I370" s="36">
        <v>385.36666666666667</v>
      </c>
      <c r="J370" s="36">
        <v>394.23333333333335</v>
      </c>
      <c r="K370" s="31">
        <v>376.5</v>
      </c>
      <c r="L370" s="31">
        <v>362.35</v>
      </c>
      <c r="M370" s="31">
        <v>5.2051400000000001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1423.8</v>
      </c>
      <c r="D371" s="36">
        <v>1415.25</v>
      </c>
      <c r="E371" s="36">
        <v>1382.5</v>
      </c>
      <c r="F371" s="36">
        <v>1341.2</v>
      </c>
      <c r="G371" s="36">
        <v>1308.45</v>
      </c>
      <c r="H371" s="36">
        <v>1456.55</v>
      </c>
      <c r="I371" s="36">
        <v>1489.3</v>
      </c>
      <c r="J371" s="36">
        <v>1530.6</v>
      </c>
      <c r="K371" s="31">
        <v>1448</v>
      </c>
      <c r="L371" s="31">
        <v>1373.95</v>
      </c>
      <c r="M371" s="31">
        <v>1.7255499999999999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5373.25</v>
      </c>
      <c r="D372" s="36">
        <v>5355.9000000000005</v>
      </c>
      <c r="E372" s="36">
        <v>5289.1000000000013</v>
      </c>
      <c r="F372" s="36">
        <v>5204.9500000000007</v>
      </c>
      <c r="G372" s="36">
        <v>5138.1500000000015</v>
      </c>
      <c r="H372" s="36">
        <v>5440.0500000000011</v>
      </c>
      <c r="I372" s="36">
        <v>5506.85</v>
      </c>
      <c r="J372" s="36">
        <v>5591.0000000000009</v>
      </c>
      <c r="K372" s="31">
        <v>5422.7</v>
      </c>
      <c r="L372" s="31">
        <v>5271.75</v>
      </c>
      <c r="M372" s="31">
        <v>6.3015699999999999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1140.5</v>
      </c>
      <c r="D373" s="36">
        <v>1146.4166666666667</v>
      </c>
      <c r="E373" s="36">
        <v>1129.6833333333334</v>
      </c>
      <c r="F373" s="36">
        <v>1118.8666666666666</v>
      </c>
      <c r="G373" s="36">
        <v>1102.1333333333332</v>
      </c>
      <c r="H373" s="36">
        <v>1157.2333333333336</v>
      </c>
      <c r="I373" s="36">
        <v>1173.9666666666667</v>
      </c>
      <c r="J373" s="36">
        <v>1184.7833333333338</v>
      </c>
      <c r="K373" s="31">
        <v>1163.1500000000001</v>
      </c>
      <c r="L373" s="31">
        <v>1135.5999999999999</v>
      </c>
      <c r="M373" s="31">
        <v>0.66000999999999999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382</v>
      </c>
      <c r="D374" s="36">
        <v>381.38333333333338</v>
      </c>
      <c r="E374" s="36">
        <v>377.86666666666679</v>
      </c>
      <c r="F374" s="36">
        <v>373.73333333333341</v>
      </c>
      <c r="G374" s="36">
        <v>370.21666666666681</v>
      </c>
      <c r="H374" s="36">
        <v>385.51666666666677</v>
      </c>
      <c r="I374" s="36">
        <v>389.0333333333333</v>
      </c>
      <c r="J374" s="36">
        <v>393.16666666666674</v>
      </c>
      <c r="K374" s="31">
        <v>384.9</v>
      </c>
      <c r="L374" s="31">
        <v>377.25</v>
      </c>
      <c r="M374" s="31">
        <v>14.43421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250.95</v>
      </c>
      <c r="D375" s="36">
        <v>250.81666666666669</v>
      </c>
      <c r="E375" s="36">
        <v>247.63333333333338</v>
      </c>
      <c r="F375" s="36">
        <v>244.31666666666669</v>
      </c>
      <c r="G375" s="36">
        <v>241.13333333333338</v>
      </c>
      <c r="H375" s="36">
        <v>254.13333333333338</v>
      </c>
      <c r="I375" s="36">
        <v>257.31666666666672</v>
      </c>
      <c r="J375" s="36">
        <v>260.63333333333338</v>
      </c>
      <c r="K375" s="31">
        <v>254</v>
      </c>
      <c r="L375" s="31">
        <v>247.5</v>
      </c>
      <c r="M375" s="31">
        <v>205.05683999999999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199.55</v>
      </c>
      <c r="D376" s="36">
        <v>198.81666666666669</v>
      </c>
      <c r="E376" s="36">
        <v>197.63333333333338</v>
      </c>
      <c r="F376" s="36">
        <v>195.7166666666667</v>
      </c>
      <c r="G376" s="36">
        <v>194.53333333333339</v>
      </c>
      <c r="H376" s="36">
        <v>200.73333333333338</v>
      </c>
      <c r="I376" s="36">
        <v>201.91666666666671</v>
      </c>
      <c r="J376" s="36">
        <v>203.83333333333337</v>
      </c>
      <c r="K376" s="31">
        <v>200</v>
      </c>
      <c r="L376" s="31">
        <v>196.9</v>
      </c>
      <c r="M376" s="31">
        <v>108.30728000000001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599.1</v>
      </c>
      <c r="D377" s="36">
        <v>597.88333333333333</v>
      </c>
      <c r="E377" s="36">
        <v>588.76666666666665</v>
      </c>
      <c r="F377" s="36">
        <v>578.43333333333328</v>
      </c>
      <c r="G377" s="36">
        <v>569.31666666666661</v>
      </c>
      <c r="H377" s="36">
        <v>608.2166666666667</v>
      </c>
      <c r="I377" s="36">
        <v>617.33333333333326</v>
      </c>
      <c r="J377" s="36">
        <v>627.66666666666674</v>
      </c>
      <c r="K377" s="31">
        <v>607</v>
      </c>
      <c r="L377" s="31">
        <v>587.54999999999995</v>
      </c>
      <c r="M377" s="31">
        <v>16.601430000000001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618.1</v>
      </c>
      <c r="D378" s="36">
        <v>610.06666666666661</v>
      </c>
      <c r="E378" s="36">
        <v>600.13333333333321</v>
      </c>
      <c r="F378" s="36">
        <v>582.16666666666663</v>
      </c>
      <c r="G378" s="36">
        <v>572.23333333333323</v>
      </c>
      <c r="H378" s="36">
        <v>628.03333333333319</v>
      </c>
      <c r="I378" s="36">
        <v>637.96666666666658</v>
      </c>
      <c r="J378" s="36">
        <v>655.93333333333317</v>
      </c>
      <c r="K378" s="31">
        <v>620</v>
      </c>
      <c r="L378" s="31">
        <v>592.1</v>
      </c>
      <c r="M378" s="31">
        <v>3.7795299999999998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693.45</v>
      </c>
      <c r="D379" s="36">
        <v>696.05000000000007</v>
      </c>
      <c r="E379" s="36">
        <v>687.55000000000018</v>
      </c>
      <c r="F379" s="36">
        <v>681.65000000000009</v>
      </c>
      <c r="G379" s="36">
        <v>673.1500000000002</v>
      </c>
      <c r="H379" s="36">
        <v>701.95000000000016</v>
      </c>
      <c r="I379" s="36">
        <v>710.44999999999993</v>
      </c>
      <c r="J379" s="36">
        <v>716.35000000000014</v>
      </c>
      <c r="K379" s="31">
        <v>704.55</v>
      </c>
      <c r="L379" s="31">
        <v>690.15</v>
      </c>
      <c r="M379" s="31">
        <v>0.94025000000000003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131.19999999999999</v>
      </c>
      <c r="D380" s="36">
        <v>131.11666666666665</v>
      </c>
      <c r="E380" s="36">
        <v>130.0333333333333</v>
      </c>
      <c r="F380" s="36">
        <v>128.86666666666665</v>
      </c>
      <c r="G380" s="36">
        <v>127.7833333333333</v>
      </c>
      <c r="H380" s="36">
        <v>132.2833333333333</v>
      </c>
      <c r="I380" s="36">
        <v>133.36666666666662</v>
      </c>
      <c r="J380" s="36">
        <v>134.5333333333333</v>
      </c>
      <c r="K380" s="31">
        <v>132.19999999999999</v>
      </c>
      <c r="L380" s="31">
        <v>129.94999999999999</v>
      </c>
      <c r="M380" s="31">
        <v>1.4956700000000001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17786.650000000001</v>
      </c>
      <c r="D381" s="36">
        <v>17850.8</v>
      </c>
      <c r="E381" s="36">
        <v>17575.849999999999</v>
      </c>
      <c r="F381" s="36">
        <v>17365.05</v>
      </c>
      <c r="G381" s="36">
        <v>17090.099999999999</v>
      </c>
      <c r="H381" s="36">
        <v>18061.599999999999</v>
      </c>
      <c r="I381" s="36">
        <v>18336.550000000003</v>
      </c>
      <c r="J381" s="36">
        <v>18547.349999999999</v>
      </c>
      <c r="K381" s="31">
        <v>18125.75</v>
      </c>
      <c r="L381" s="31">
        <v>17640</v>
      </c>
      <c r="M381" s="31">
        <v>4.6769999999999999E-2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83.2</v>
      </c>
      <c r="D382" s="36">
        <v>82.166666666666671</v>
      </c>
      <c r="E382" s="36">
        <v>80.833333333333343</v>
      </c>
      <c r="F382" s="36">
        <v>78.466666666666669</v>
      </c>
      <c r="G382" s="36">
        <v>77.13333333333334</v>
      </c>
      <c r="H382" s="36">
        <v>84.533333333333346</v>
      </c>
      <c r="I382" s="36">
        <v>85.866666666666688</v>
      </c>
      <c r="J382" s="36">
        <v>88.233333333333348</v>
      </c>
      <c r="K382" s="31">
        <v>83.5</v>
      </c>
      <c r="L382" s="31">
        <v>79.8</v>
      </c>
      <c r="M382" s="31">
        <v>675.92454999999995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1714.75</v>
      </c>
      <c r="D383" s="36">
        <v>1713.75</v>
      </c>
      <c r="E383" s="36">
        <v>1704.6</v>
      </c>
      <c r="F383" s="36">
        <v>1694.4499999999998</v>
      </c>
      <c r="G383" s="36">
        <v>1685.2999999999997</v>
      </c>
      <c r="H383" s="36">
        <v>1723.9</v>
      </c>
      <c r="I383" s="36">
        <v>1733.0500000000002</v>
      </c>
      <c r="J383" s="36">
        <v>1743.2000000000003</v>
      </c>
      <c r="K383" s="31">
        <v>1722.9</v>
      </c>
      <c r="L383" s="31">
        <v>1703.6</v>
      </c>
      <c r="M383" s="31">
        <v>2.7815500000000002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424.05</v>
      </c>
      <c r="D384" s="36">
        <v>419.88333333333338</v>
      </c>
      <c r="E384" s="36">
        <v>413.96666666666675</v>
      </c>
      <c r="F384" s="36">
        <v>403.88333333333338</v>
      </c>
      <c r="G384" s="36">
        <v>397.96666666666675</v>
      </c>
      <c r="H384" s="36">
        <v>429.96666666666675</v>
      </c>
      <c r="I384" s="36">
        <v>435.88333333333338</v>
      </c>
      <c r="J384" s="36">
        <v>445.96666666666675</v>
      </c>
      <c r="K384" s="31">
        <v>425.8</v>
      </c>
      <c r="L384" s="31">
        <v>409.8</v>
      </c>
      <c r="M384" s="31">
        <v>1.59419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1200.45</v>
      </c>
      <c r="D385" s="36">
        <v>1201.7166666666669</v>
      </c>
      <c r="E385" s="36">
        <v>1187.2833333333338</v>
      </c>
      <c r="F385" s="36">
        <v>1174.1166666666668</v>
      </c>
      <c r="G385" s="36">
        <v>1159.6833333333336</v>
      </c>
      <c r="H385" s="36">
        <v>1214.8833333333339</v>
      </c>
      <c r="I385" s="36">
        <v>1229.3166666666668</v>
      </c>
      <c r="J385" s="36">
        <v>1242.483333333334</v>
      </c>
      <c r="K385" s="31">
        <v>1216.1500000000001</v>
      </c>
      <c r="L385" s="31">
        <v>1188.55</v>
      </c>
      <c r="M385" s="31">
        <v>2.0153300000000001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172.5</v>
      </c>
      <c r="D386" s="36">
        <v>173.26666666666665</v>
      </c>
      <c r="E386" s="36">
        <v>169.6333333333333</v>
      </c>
      <c r="F386" s="36">
        <v>166.76666666666665</v>
      </c>
      <c r="G386" s="36">
        <v>163.1333333333333</v>
      </c>
      <c r="H386" s="36">
        <v>176.1333333333333</v>
      </c>
      <c r="I386" s="36">
        <v>179.76666666666662</v>
      </c>
      <c r="J386" s="36">
        <v>182.6333333333333</v>
      </c>
      <c r="K386" s="31">
        <v>176.9</v>
      </c>
      <c r="L386" s="31">
        <v>170.4</v>
      </c>
      <c r="M386" s="31">
        <v>279.14702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163.35</v>
      </c>
      <c r="D387" s="36">
        <v>163.65</v>
      </c>
      <c r="E387" s="36">
        <v>162</v>
      </c>
      <c r="F387" s="36">
        <v>160.65</v>
      </c>
      <c r="G387" s="36">
        <v>159</v>
      </c>
      <c r="H387" s="36">
        <v>165</v>
      </c>
      <c r="I387" s="36">
        <v>166.65000000000003</v>
      </c>
      <c r="J387" s="36">
        <v>168</v>
      </c>
      <c r="K387" s="31">
        <v>165.3</v>
      </c>
      <c r="L387" s="31">
        <v>162.30000000000001</v>
      </c>
      <c r="M387" s="31">
        <v>7.3822599999999996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1046.3</v>
      </c>
      <c r="D388" s="36">
        <v>1042.7333333333333</v>
      </c>
      <c r="E388" s="36">
        <v>1033.5666666666666</v>
      </c>
      <c r="F388" s="36">
        <v>1020.8333333333333</v>
      </c>
      <c r="G388" s="36">
        <v>1011.6666666666665</v>
      </c>
      <c r="H388" s="36">
        <v>1055.4666666666667</v>
      </c>
      <c r="I388" s="36">
        <v>1064.6333333333332</v>
      </c>
      <c r="J388" s="36">
        <v>1077.3666666666668</v>
      </c>
      <c r="K388" s="31">
        <v>1051.9000000000001</v>
      </c>
      <c r="L388" s="31">
        <v>1030</v>
      </c>
      <c r="M388" s="31">
        <v>3.5844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498</v>
      </c>
      <c r="D389" s="36">
        <v>499.25</v>
      </c>
      <c r="E389" s="36">
        <v>494.75</v>
      </c>
      <c r="F389" s="36">
        <v>491.5</v>
      </c>
      <c r="G389" s="36">
        <v>487</v>
      </c>
      <c r="H389" s="36">
        <v>502.5</v>
      </c>
      <c r="I389" s="36">
        <v>507</v>
      </c>
      <c r="J389" s="36">
        <v>510.25</v>
      </c>
      <c r="K389" s="31">
        <v>503.75</v>
      </c>
      <c r="L389" s="31">
        <v>496</v>
      </c>
      <c r="M389" s="31">
        <v>2.4186000000000001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212.3</v>
      </c>
      <c r="D390" s="36">
        <v>211.06666666666669</v>
      </c>
      <c r="E390" s="36">
        <v>208.78333333333339</v>
      </c>
      <c r="F390" s="36">
        <v>205.26666666666671</v>
      </c>
      <c r="G390" s="36">
        <v>202.98333333333341</v>
      </c>
      <c r="H390" s="36">
        <v>214.58333333333337</v>
      </c>
      <c r="I390" s="36">
        <v>216.86666666666667</v>
      </c>
      <c r="J390" s="36">
        <v>220.38333333333335</v>
      </c>
      <c r="K390" s="31">
        <v>213.35</v>
      </c>
      <c r="L390" s="31">
        <v>207.55</v>
      </c>
      <c r="M390" s="31">
        <v>4.7361700000000004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125.3</v>
      </c>
      <c r="D391" s="36">
        <v>125.63333333333333</v>
      </c>
      <c r="E391" s="36">
        <v>124.46666666666665</v>
      </c>
      <c r="F391" s="36">
        <v>123.63333333333333</v>
      </c>
      <c r="G391" s="36">
        <v>122.46666666666665</v>
      </c>
      <c r="H391" s="36">
        <v>126.46666666666665</v>
      </c>
      <c r="I391" s="36">
        <v>127.63333333333334</v>
      </c>
      <c r="J391" s="36">
        <v>128.46666666666664</v>
      </c>
      <c r="K391" s="31">
        <v>126.8</v>
      </c>
      <c r="L391" s="31">
        <v>124.8</v>
      </c>
      <c r="M391" s="31">
        <v>16.316669999999998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2613.5</v>
      </c>
      <c r="D392" s="36">
        <v>2604.6</v>
      </c>
      <c r="E392" s="36">
        <v>2574.1999999999998</v>
      </c>
      <c r="F392" s="36">
        <v>2534.9</v>
      </c>
      <c r="G392" s="36">
        <v>2504.5</v>
      </c>
      <c r="H392" s="36">
        <v>2643.8999999999996</v>
      </c>
      <c r="I392" s="36">
        <v>2674.3</v>
      </c>
      <c r="J392" s="36">
        <v>2713.5999999999995</v>
      </c>
      <c r="K392" s="31">
        <v>2635</v>
      </c>
      <c r="L392" s="31">
        <v>2565.3000000000002</v>
      </c>
      <c r="M392" s="31">
        <v>0.32029000000000002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56.15</v>
      </c>
      <c r="D393" s="36">
        <v>56.416666666666664</v>
      </c>
      <c r="E393" s="36">
        <v>55.633333333333326</v>
      </c>
      <c r="F393" s="36">
        <v>55.11666666666666</v>
      </c>
      <c r="G393" s="36">
        <v>54.333333333333321</v>
      </c>
      <c r="H393" s="36">
        <v>56.93333333333333</v>
      </c>
      <c r="I393" s="36">
        <v>57.716666666666676</v>
      </c>
      <c r="J393" s="36">
        <v>58.233333333333334</v>
      </c>
      <c r="K393" s="31">
        <v>57.2</v>
      </c>
      <c r="L393" s="31">
        <v>55.9</v>
      </c>
      <c r="M393" s="31">
        <v>21.49785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1809.95</v>
      </c>
      <c r="D394" s="36">
        <v>1806.0666666666666</v>
      </c>
      <c r="E394" s="36">
        <v>1792.1333333333332</v>
      </c>
      <c r="F394" s="36">
        <v>1774.3166666666666</v>
      </c>
      <c r="G394" s="36">
        <v>1760.3833333333332</v>
      </c>
      <c r="H394" s="36">
        <v>1823.8833333333332</v>
      </c>
      <c r="I394" s="36">
        <v>1837.8166666666666</v>
      </c>
      <c r="J394" s="36">
        <v>1855.6333333333332</v>
      </c>
      <c r="K394" s="31">
        <v>1820</v>
      </c>
      <c r="L394" s="31">
        <v>1788.25</v>
      </c>
      <c r="M394" s="31">
        <v>1.53274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255.6</v>
      </c>
      <c r="D395" s="36">
        <v>253.41666666666666</v>
      </c>
      <c r="E395" s="36">
        <v>250.43333333333334</v>
      </c>
      <c r="F395" s="36">
        <v>245.26666666666668</v>
      </c>
      <c r="G395" s="36">
        <v>242.28333333333336</v>
      </c>
      <c r="H395" s="36">
        <v>258.58333333333331</v>
      </c>
      <c r="I395" s="36">
        <v>261.56666666666661</v>
      </c>
      <c r="J395" s="36">
        <v>266.73333333333329</v>
      </c>
      <c r="K395" s="31">
        <v>256.39999999999998</v>
      </c>
      <c r="L395" s="31">
        <v>248.25</v>
      </c>
      <c r="M395" s="31">
        <v>84.383719999999997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291.8</v>
      </c>
      <c r="D396" s="36">
        <v>290.4666666666667</v>
      </c>
      <c r="E396" s="36">
        <v>286.63333333333338</v>
      </c>
      <c r="F396" s="36">
        <v>281.4666666666667</v>
      </c>
      <c r="G396" s="36">
        <v>277.63333333333338</v>
      </c>
      <c r="H396" s="36">
        <v>295.63333333333338</v>
      </c>
      <c r="I396" s="36">
        <v>299.46666666666664</v>
      </c>
      <c r="J396" s="36">
        <v>304.63333333333338</v>
      </c>
      <c r="K396" s="31">
        <v>294.3</v>
      </c>
      <c r="L396" s="31">
        <v>285.3</v>
      </c>
      <c r="M396" s="31">
        <v>208.02588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158.05000000000001</v>
      </c>
      <c r="D397" s="36">
        <v>156.86666666666667</v>
      </c>
      <c r="E397" s="36">
        <v>154.23333333333335</v>
      </c>
      <c r="F397" s="36">
        <v>150.41666666666669</v>
      </c>
      <c r="G397" s="36">
        <v>147.78333333333336</v>
      </c>
      <c r="H397" s="36">
        <v>160.68333333333334</v>
      </c>
      <c r="I397" s="36">
        <v>163.31666666666666</v>
      </c>
      <c r="J397" s="36">
        <v>167.13333333333333</v>
      </c>
      <c r="K397" s="31">
        <v>159.5</v>
      </c>
      <c r="L397" s="31">
        <v>153.05000000000001</v>
      </c>
      <c r="M397" s="31">
        <v>14.63172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910.85</v>
      </c>
      <c r="D398" s="36">
        <v>909.76666666666677</v>
      </c>
      <c r="E398" s="36">
        <v>901.53333333333353</v>
      </c>
      <c r="F398" s="36">
        <v>892.21666666666681</v>
      </c>
      <c r="G398" s="36">
        <v>883.98333333333358</v>
      </c>
      <c r="H398" s="36">
        <v>919.08333333333348</v>
      </c>
      <c r="I398" s="36">
        <v>927.31666666666683</v>
      </c>
      <c r="J398" s="36">
        <v>936.63333333333344</v>
      </c>
      <c r="K398" s="31">
        <v>918</v>
      </c>
      <c r="L398" s="31">
        <v>900.45</v>
      </c>
      <c r="M398" s="31">
        <v>0.96043999999999996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2318.15</v>
      </c>
      <c r="D399" s="36">
        <v>2323.25</v>
      </c>
      <c r="E399" s="36">
        <v>2310.9</v>
      </c>
      <c r="F399" s="36">
        <v>2303.65</v>
      </c>
      <c r="G399" s="36">
        <v>2291.3000000000002</v>
      </c>
      <c r="H399" s="36">
        <v>2330.5</v>
      </c>
      <c r="I399" s="36">
        <v>2342.8500000000004</v>
      </c>
      <c r="J399" s="36">
        <v>2350.1</v>
      </c>
      <c r="K399" s="31">
        <v>2335.6</v>
      </c>
      <c r="L399" s="31">
        <v>2316</v>
      </c>
      <c r="M399" s="31">
        <v>44.295279999999998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124.75</v>
      </c>
      <c r="D400" s="36">
        <v>124.56666666666668</v>
      </c>
      <c r="E400" s="36">
        <v>123.33333333333336</v>
      </c>
      <c r="F400" s="36">
        <v>121.91666666666669</v>
      </c>
      <c r="G400" s="36">
        <v>120.68333333333337</v>
      </c>
      <c r="H400" s="36">
        <v>125.98333333333335</v>
      </c>
      <c r="I400" s="36">
        <v>127.21666666666667</v>
      </c>
      <c r="J400" s="36">
        <v>128.63333333333333</v>
      </c>
      <c r="K400" s="31">
        <v>125.8</v>
      </c>
      <c r="L400" s="31">
        <v>123.15</v>
      </c>
      <c r="M400" s="31">
        <v>10.90704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733.9</v>
      </c>
      <c r="D401" s="36">
        <v>738.55000000000007</v>
      </c>
      <c r="E401" s="36">
        <v>727.35000000000014</v>
      </c>
      <c r="F401" s="36">
        <v>720.80000000000007</v>
      </c>
      <c r="G401" s="36">
        <v>709.60000000000014</v>
      </c>
      <c r="H401" s="36">
        <v>745.10000000000014</v>
      </c>
      <c r="I401" s="36">
        <v>756.30000000000018</v>
      </c>
      <c r="J401" s="36">
        <v>762.85000000000014</v>
      </c>
      <c r="K401" s="31">
        <v>749.75</v>
      </c>
      <c r="L401" s="31">
        <v>732</v>
      </c>
      <c r="M401" s="31">
        <v>0.93149999999999999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489.7</v>
      </c>
      <c r="D402" s="36">
        <v>491.25</v>
      </c>
      <c r="E402" s="36">
        <v>487.45</v>
      </c>
      <c r="F402" s="36">
        <v>485.2</v>
      </c>
      <c r="G402" s="36">
        <v>481.4</v>
      </c>
      <c r="H402" s="36">
        <v>493.5</v>
      </c>
      <c r="I402" s="36">
        <v>497.29999999999995</v>
      </c>
      <c r="J402" s="36">
        <v>499.55</v>
      </c>
      <c r="K402" s="31">
        <v>495.05</v>
      </c>
      <c r="L402" s="31">
        <v>489</v>
      </c>
      <c r="M402" s="31">
        <v>3.7277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823.9</v>
      </c>
      <c r="D403" s="36">
        <v>820.6</v>
      </c>
      <c r="E403" s="36">
        <v>814.5</v>
      </c>
      <c r="F403" s="36">
        <v>805.1</v>
      </c>
      <c r="G403" s="36">
        <v>799</v>
      </c>
      <c r="H403" s="36">
        <v>830</v>
      </c>
      <c r="I403" s="36">
        <v>836.10000000000014</v>
      </c>
      <c r="J403" s="36">
        <v>845.5</v>
      </c>
      <c r="K403" s="31">
        <v>826.7</v>
      </c>
      <c r="L403" s="31">
        <v>811.2</v>
      </c>
      <c r="M403" s="31">
        <v>0.31637999999999999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1562.8</v>
      </c>
      <c r="D404" s="36">
        <v>1570.0333333333335</v>
      </c>
      <c r="E404" s="36">
        <v>1553.7666666666671</v>
      </c>
      <c r="F404" s="36">
        <v>1544.7333333333336</v>
      </c>
      <c r="G404" s="36">
        <v>1528.4666666666672</v>
      </c>
      <c r="H404" s="36">
        <v>1579.0666666666671</v>
      </c>
      <c r="I404" s="36">
        <v>1595.3333333333335</v>
      </c>
      <c r="J404" s="36">
        <v>1604.366666666667</v>
      </c>
      <c r="K404" s="31">
        <v>1586.3</v>
      </c>
      <c r="L404" s="31">
        <v>1561</v>
      </c>
      <c r="M404" s="31">
        <v>0.78996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95.75</v>
      </c>
      <c r="D405" s="36">
        <v>95.649999999999991</v>
      </c>
      <c r="E405" s="36">
        <v>94.799999999999983</v>
      </c>
      <c r="F405" s="36">
        <v>93.85</v>
      </c>
      <c r="G405" s="36">
        <v>92.999999999999986</v>
      </c>
      <c r="H405" s="36">
        <v>96.59999999999998</v>
      </c>
      <c r="I405" s="36">
        <v>97.449999999999974</v>
      </c>
      <c r="J405" s="36">
        <v>98.399999999999977</v>
      </c>
      <c r="K405" s="31">
        <v>96.5</v>
      </c>
      <c r="L405" s="31">
        <v>94.7</v>
      </c>
      <c r="M405" s="31">
        <v>67.78904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7243.4</v>
      </c>
      <c r="D406" s="36">
        <v>7219.8166666666666</v>
      </c>
      <c r="E406" s="36">
        <v>7183.583333333333</v>
      </c>
      <c r="F406" s="36">
        <v>7123.7666666666664</v>
      </c>
      <c r="G406" s="36">
        <v>7087.5333333333328</v>
      </c>
      <c r="H406" s="36">
        <v>7279.6333333333332</v>
      </c>
      <c r="I406" s="36">
        <v>7315.8666666666668</v>
      </c>
      <c r="J406" s="36">
        <v>7375.6833333333334</v>
      </c>
      <c r="K406" s="31">
        <v>7256.05</v>
      </c>
      <c r="L406" s="31">
        <v>7160</v>
      </c>
      <c r="M406" s="31">
        <v>0.10304000000000001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1421.95</v>
      </c>
      <c r="D407" s="36">
        <v>1432.2666666666664</v>
      </c>
      <c r="E407" s="36">
        <v>1406.0333333333328</v>
      </c>
      <c r="F407" s="36">
        <v>1390.1166666666663</v>
      </c>
      <c r="G407" s="36">
        <v>1363.8833333333328</v>
      </c>
      <c r="H407" s="36">
        <v>1448.1833333333329</v>
      </c>
      <c r="I407" s="36">
        <v>1474.4166666666665</v>
      </c>
      <c r="J407" s="36">
        <v>1490.333333333333</v>
      </c>
      <c r="K407" s="31">
        <v>1458.5</v>
      </c>
      <c r="L407" s="31">
        <v>1416.35</v>
      </c>
      <c r="M407" s="31">
        <v>1.42456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796.5</v>
      </c>
      <c r="D408" s="36">
        <v>794.11666666666667</v>
      </c>
      <c r="E408" s="36">
        <v>790.18333333333339</v>
      </c>
      <c r="F408" s="36">
        <v>783.86666666666667</v>
      </c>
      <c r="G408" s="36">
        <v>779.93333333333339</v>
      </c>
      <c r="H408" s="36">
        <v>800.43333333333339</v>
      </c>
      <c r="I408" s="36">
        <v>804.36666666666656</v>
      </c>
      <c r="J408" s="36">
        <v>810.68333333333339</v>
      </c>
      <c r="K408" s="31">
        <v>798.05</v>
      </c>
      <c r="L408" s="31">
        <v>787.8</v>
      </c>
      <c r="M408" s="31">
        <v>8.9575300000000002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1292.45</v>
      </c>
      <c r="D409" s="36">
        <v>1292.4166666666667</v>
      </c>
      <c r="E409" s="36">
        <v>1282.6833333333334</v>
      </c>
      <c r="F409" s="36">
        <v>1272.9166666666667</v>
      </c>
      <c r="G409" s="36">
        <v>1263.1833333333334</v>
      </c>
      <c r="H409" s="36">
        <v>1302.1833333333334</v>
      </c>
      <c r="I409" s="36">
        <v>1311.9166666666665</v>
      </c>
      <c r="J409" s="36">
        <v>1321.6833333333334</v>
      </c>
      <c r="K409" s="31">
        <v>1302.1500000000001</v>
      </c>
      <c r="L409" s="31">
        <v>1282.6500000000001</v>
      </c>
      <c r="M409" s="31">
        <v>12.822889999999999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3281.9</v>
      </c>
      <c r="D410" s="36">
        <v>3278.9666666666667</v>
      </c>
      <c r="E410" s="36">
        <v>3222.9333333333334</v>
      </c>
      <c r="F410" s="36">
        <v>3163.9666666666667</v>
      </c>
      <c r="G410" s="36">
        <v>3107.9333333333334</v>
      </c>
      <c r="H410" s="36">
        <v>3337.9333333333334</v>
      </c>
      <c r="I410" s="36">
        <v>3393.9666666666672</v>
      </c>
      <c r="J410" s="36">
        <v>3452.9333333333334</v>
      </c>
      <c r="K410" s="31">
        <v>3335</v>
      </c>
      <c r="L410" s="31">
        <v>3220</v>
      </c>
      <c r="M410" s="31">
        <v>0.61912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426.55</v>
      </c>
      <c r="D411" s="36">
        <v>425.61666666666662</v>
      </c>
      <c r="E411" s="36">
        <v>422.43333333333322</v>
      </c>
      <c r="F411" s="36">
        <v>418.31666666666661</v>
      </c>
      <c r="G411" s="36">
        <v>415.13333333333321</v>
      </c>
      <c r="H411" s="36">
        <v>429.73333333333323</v>
      </c>
      <c r="I411" s="36">
        <v>432.91666666666663</v>
      </c>
      <c r="J411" s="36">
        <v>437.03333333333325</v>
      </c>
      <c r="K411" s="31">
        <v>428.8</v>
      </c>
      <c r="L411" s="31">
        <v>421.5</v>
      </c>
      <c r="M411" s="31">
        <v>0.60609000000000002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684.9</v>
      </c>
      <c r="D412" s="36">
        <v>682.33333333333337</v>
      </c>
      <c r="E412" s="36">
        <v>674.66666666666674</v>
      </c>
      <c r="F412" s="36">
        <v>664.43333333333339</v>
      </c>
      <c r="G412" s="36">
        <v>656.76666666666677</v>
      </c>
      <c r="H412" s="36">
        <v>692.56666666666672</v>
      </c>
      <c r="I412" s="36">
        <v>700.23333333333346</v>
      </c>
      <c r="J412" s="36">
        <v>710.4666666666667</v>
      </c>
      <c r="K412" s="31">
        <v>690</v>
      </c>
      <c r="L412" s="31">
        <v>672.1</v>
      </c>
      <c r="M412" s="31">
        <v>0.63366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25624.1</v>
      </c>
      <c r="D413" s="36">
        <v>25543.266666666663</v>
      </c>
      <c r="E413" s="36">
        <v>25389.933333333327</v>
      </c>
      <c r="F413" s="36">
        <v>25155.766666666663</v>
      </c>
      <c r="G413" s="36">
        <v>25002.433333333327</v>
      </c>
      <c r="H413" s="36">
        <v>25777.433333333327</v>
      </c>
      <c r="I413" s="36">
        <v>25930.766666666663</v>
      </c>
      <c r="J413" s="36">
        <v>26164.933333333327</v>
      </c>
      <c r="K413" s="31">
        <v>25696.6</v>
      </c>
      <c r="L413" s="31">
        <v>25309.1</v>
      </c>
      <c r="M413" s="31">
        <v>0.14992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54.35</v>
      </c>
      <c r="D414" s="36">
        <v>54.483333333333327</v>
      </c>
      <c r="E414" s="36">
        <v>53.916666666666657</v>
      </c>
      <c r="F414" s="36">
        <v>53.483333333333327</v>
      </c>
      <c r="G414" s="36">
        <v>52.916666666666657</v>
      </c>
      <c r="H414" s="36">
        <v>54.916666666666657</v>
      </c>
      <c r="I414" s="36">
        <v>55.483333333333334</v>
      </c>
      <c r="J414" s="36">
        <v>55.916666666666657</v>
      </c>
      <c r="K414" s="31">
        <v>55.05</v>
      </c>
      <c r="L414" s="31">
        <v>54.05</v>
      </c>
      <c r="M414" s="31">
        <v>67.305980000000005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1921.95</v>
      </c>
      <c r="D415" s="36">
        <v>1914.2833333333335</v>
      </c>
      <c r="E415" s="36">
        <v>1888.666666666667</v>
      </c>
      <c r="F415" s="36">
        <v>1855.3833333333334</v>
      </c>
      <c r="G415" s="36">
        <v>1829.7666666666669</v>
      </c>
      <c r="H415" s="36">
        <v>1947.5666666666671</v>
      </c>
      <c r="I415" s="36">
        <v>1973.1833333333334</v>
      </c>
      <c r="J415" s="36">
        <v>2006.4666666666672</v>
      </c>
      <c r="K415" s="31">
        <v>1939.9</v>
      </c>
      <c r="L415" s="31">
        <v>1881</v>
      </c>
      <c r="M415" s="31">
        <v>22.079070000000002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444.4</v>
      </c>
      <c r="D416" s="36">
        <v>444.63333333333338</v>
      </c>
      <c r="E416" s="36">
        <v>441.26666666666677</v>
      </c>
      <c r="F416" s="36">
        <v>438.13333333333338</v>
      </c>
      <c r="G416" s="36">
        <v>434.76666666666677</v>
      </c>
      <c r="H416" s="36">
        <v>447.76666666666677</v>
      </c>
      <c r="I416" s="36">
        <v>451.13333333333344</v>
      </c>
      <c r="J416" s="36">
        <v>454.26666666666677</v>
      </c>
      <c r="K416" s="31">
        <v>448</v>
      </c>
      <c r="L416" s="31">
        <v>441.5</v>
      </c>
      <c r="M416" s="31">
        <v>7.5510400000000004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3569.65</v>
      </c>
      <c r="D417" s="36">
        <v>3600.0499999999997</v>
      </c>
      <c r="E417" s="36">
        <v>3528.0999999999995</v>
      </c>
      <c r="F417" s="36">
        <v>3486.5499999999997</v>
      </c>
      <c r="G417" s="36">
        <v>3414.5999999999995</v>
      </c>
      <c r="H417" s="36">
        <v>3641.5999999999995</v>
      </c>
      <c r="I417" s="36">
        <v>3713.5499999999993</v>
      </c>
      <c r="J417" s="36">
        <v>3755.0999999999995</v>
      </c>
      <c r="K417" s="31">
        <v>3672</v>
      </c>
      <c r="L417" s="31">
        <v>3558.5</v>
      </c>
      <c r="M417" s="31">
        <v>6.9363099999999998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72.3</v>
      </c>
      <c r="D418" s="36">
        <v>72.55</v>
      </c>
      <c r="E418" s="36">
        <v>71.5</v>
      </c>
      <c r="F418" s="36">
        <v>70.7</v>
      </c>
      <c r="G418" s="36">
        <v>69.650000000000006</v>
      </c>
      <c r="H418" s="36">
        <v>73.349999999999994</v>
      </c>
      <c r="I418" s="36">
        <v>74.399999999999977</v>
      </c>
      <c r="J418" s="36">
        <v>75.199999999999989</v>
      </c>
      <c r="K418" s="31">
        <v>73.599999999999994</v>
      </c>
      <c r="L418" s="31">
        <v>71.75</v>
      </c>
      <c r="M418" s="31">
        <v>228.96169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5277.4</v>
      </c>
      <c r="D419" s="36">
        <v>5270.75</v>
      </c>
      <c r="E419" s="36">
        <v>5218</v>
      </c>
      <c r="F419" s="36">
        <v>5158.6000000000004</v>
      </c>
      <c r="G419" s="36">
        <v>5105.8500000000004</v>
      </c>
      <c r="H419" s="36">
        <v>5330.15</v>
      </c>
      <c r="I419" s="36">
        <v>5382.9</v>
      </c>
      <c r="J419" s="36">
        <v>5442.2999999999993</v>
      </c>
      <c r="K419" s="31">
        <v>5323.5</v>
      </c>
      <c r="L419" s="31">
        <v>5211.3500000000004</v>
      </c>
      <c r="M419" s="31">
        <v>0.36408000000000001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697.05</v>
      </c>
      <c r="D420" s="36">
        <v>699.33333333333337</v>
      </c>
      <c r="E420" s="36">
        <v>691.7166666666667</v>
      </c>
      <c r="F420" s="36">
        <v>686.38333333333333</v>
      </c>
      <c r="G420" s="36">
        <v>678.76666666666665</v>
      </c>
      <c r="H420" s="36">
        <v>704.66666666666674</v>
      </c>
      <c r="I420" s="36">
        <v>712.2833333333333</v>
      </c>
      <c r="J420" s="36">
        <v>717.61666666666679</v>
      </c>
      <c r="K420" s="31">
        <v>706.95</v>
      </c>
      <c r="L420" s="31">
        <v>694</v>
      </c>
      <c r="M420" s="31">
        <v>2.81331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4973.75</v>
      </c>
      <c r="D421" s="36">
        <v>4917.9333333333334</v>
      </c>
      <c r="E421" s="36">
        <v>4835.8666666666668</v>
      </c>
      <c r="F421" s="36">
        <v>4697.9833333333336</v>
      </c>
      <c r="G421" s="36">
        <v>4615.916666666667</v>
      </c>
      <c r="H421" s="36">
        <v>5055.8166666666666</v>
      </c>
      <c r="I421" s="36">
        <v>5137.8833333333341</v>
      </c>
      <c r="J421" s="36">
        <v>5275.7666666666664</v>
      </c>
      <c r="K421" s="31">
        <v>5000</v>
      </c>
      <c r="L421" s="31">
        <v>4780.05</v>
      </c>
      <c r="M421" s="31">
        <v>1.30253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585.20000000000005</v>
      </c>
      <c r="D422" s="36">
        <v>582.91666666666663</v>
      </c>
      <c r="E422" s="36">
        <v>578.88333333333321</v>
      </c>
      <c r="F422" s="36">
        <v>572.56666666666661</v>
      </c>
      <c r="G422" s="36">
        <v>568.53333333333319</v>
      </c>
      <c r="H422" s="36">
        <v>589.23333333333323</v>
      </c>
      <c r="I422" s="36">
        <v>593.26666666666677</v>
      </c>
      <c r="J422" s="36">
        <v>599.58333333333326</v>
      </c>
      <c r="K422" s="31">
        <v>586.95000000000005</v>
      </c>
      <c r="L422" s="31">
        <v>576.6</v>
      </c>
      <c r="M422" s="31">
        <v>4.8301800000000004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1041.2</v>
      </c>
      <c r="D423" s="36">
        <v>1052.2166666666669</v>
      </c>
      <c r="E423" s="36">
        <v>1024.5333333333338</v>
      </c>
      <c r="F423" s="36">
        <v>1007.8666666666668</v>
      </c>
      <c r="G423" s="36">
        <v>980.18333333333362</v>
      </c>
      <c r="H423" s="36">
        <v>1068.8833333333339</v>
      </c>
      <c r="I423" s="36">
        <v>1096.5666666666668</v>
      </c>
      <c r="J423" s="36">
        <v>1113.233333333334</v>
      </c>
      <c r="K423" s="31">
        <v>1079.9000000000001</v>
      </c>
      <c r="L423" s="31">
        <v>1035.55</v>
      </c>
      <c r="M423" s="31">
        <v>2.55104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2255.5</v>
      </c>
      <c r="D424" s="36">
        <v>2251.1833333333334</v>
      </c>
      <c r="E424" s="36">
        <v>2237.3666666666668</v>
      </c>
      <c r="F424" s="36">
        <v>2219.2333333333336</v>
      </c>
      <c r="G424" s="36">
        <v>2205.416666666667</v>
      </c>
      <c r="H424" s="36">
        <v>2269.3166666666666</v>
      </c>
      <c r="I424" s="36">
        <v>2283.1333333333332</v>
      </c>
      <c r="J424" s="36">
        <v>2301.2666666666664</v>
      </c>
      <c r="K424" s="31">
        <v>2265</v>
      </c>
      <c r="L424" s="31">
        <v>2233.0500000000002</v>
      </c>
      <c r="M424" s="31">
        <v>4.3257700000000003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594.5</v>
      </c>
      <c r="D425" s="36">
        <v>594.81666666666672</v>
      </c>
      <c r="E425" s="36">
        <v>588.68333333333339</v>
      </c>
      <c r="F425" s="36">
        <v>582.86666666666667</v>
      </c>
      <c r="G425" s="36">
        <v>576.73333333333335</v>
      </c>
      <c r="H425" s="36">
        <v>600.63333333333344</v>
      </c>
      <c r="I425" s="36">
        <v>606.76666666666688</v>
      </c>
      <c r="J425" s="36">
        <v>612.58333333333348</v>
      </c>
      <c r="K425" s="31">
        <v>600.95000000000005</v>
      </c>
      <c r="L425" s="31">
        <v>589</v>
      </c>
      <c r="M425" s="31">
        <v>2.3448000000000002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602.95000000000005</v>
      </c>
      <c r="D426" s="36">
        <v>599.15</v>
      </c>
      <c r="E426" s="36">
        <v>593.4</v>
      </c>
      <c r="F426" s="36">
        <v>583.85</v>
      </c>
      <c r="G426" s="36">
        <v>578.1</v>
      </c>
      <c r="H426" s="36">
        <v>608.69999999999993</v>
      </c>
      <c r="I426" s="36">
        <v>614.44999999999993</v>
      </c>
      <c r="J426" s="36">
        <v>623.99999999999989</v>
      </c>
      <c r="K426" s="31">
        <v>604.9</v>
      </c>
      <c r="L426" s="31">
        <v>589.6</v>
      </c>
      <c r="M426" s="31">
        <v>153.22196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91.7</v>
      </c>
      <c r="D427" s="36">
        <v>92.366666666666674</v>
      </c>
      <c r="E427" s="36">
        <v>90.733333333333348</v>
      </c>
      <c r="F427" s="36">
        <v>89.76666666666668</v>
      </c>
      <c r="G427" s="36">
        <v>88.133333333333354</v>
      </c>
      <c r="H427" s="36">
        <v>93.333333333333343</v>
      </c>
      <c r="I427" s="36">
        <v>94.966666666666669</v>
      </c>
      <c r="J427" s="36">
        <v>95.933333333333337</v>
      </c>
      <c r="K427" s="31">
        <v>94</v>
      </c>
      <c r="L427" s="31">
        <v>91.4</v>
      </c>
      <c r="M427" s="31">
        <v>155.48572999999999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352.75</v>
      </c>
      <c r="D428" s="36">
        <v>352.56666666666661</v>
      </c>
      <c r="E428" s="36">
        <v>346.8333333333332</v>
      </c>
      <c r="F428" s="36">
        <v>340.91666666666657</v>
      </c>
      <c r="G428" s="36">
        <v>335.18333333333317</v>
      </c>
      <c r="H428" s="36">
        <v>358.48333333333323</v>
      </c>
      <c r="I428" s="36">
        <v>364.21666666666658</v>
      </c>
      <c r="J428" s="36">
        <v>370.13333333333327</v>
      </c>
      <c r="K428" s="31">
        <v>358.3</v>
      </c>
      <c r="L428" s="31">
        <v>346.65</v>
      </c>
      <c r="M428" s="31">
        <v>2.3093599999999999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158.85</v>
      </c>
      <c r="D429" s="36">
        <v>159.95000000000002</v>
      </c>
      <c r="E429" s="36">
        <v>157.40000000000003</v>
      </c>
      <c r="F429" s="36">
        <v>155.95000000000002</v>
      </c>
      <c r="G429" s="36">
        <v>153.40000000000003</v>
      </c>
      <c r="H429" s="36">
        <v>161.40000000000003</v>
      </c>
      <c r="I429" s="36">
        <v>163.95000000000005</v>
      </c>
      <c r="J429" s="36">
        <v>165.40000000000003</v>
      </c>
      <c r="K429" s="31">
        <v>162.5</v>
      </c>
      <c r="L429" s="31">
        <v>158.5</v>
      </c>
      <c r="M429" s="31">
        <v>8.5118600000000004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</v>
      </c>
      <c r="D430" s="36">
        <v>420.90000000000003</v>
      </c>
      <c r="E430" s="36">
        <v>416.15000000000009</v>
      </c>
      <c r="F430" s="36">
        <v>412.30000000000007</v>
      </c>
      <c r="G430" s="36">
        <v>407.55000000000013</v>
      </c>
      <c r="H430" s="36">
        <v>424.75000000000006</v>
      </c>
      <c r="I430" s="36">
        <v>429.49999999999994</v>
      </c>
      <c r="J430" s="36">
        <v>433.35</v>
      </c>
      <c r="K430" s="31">
        <v>425.65</v>
      </c>
      <c r="L430" s="31">
        <v>417.05</v>
      </c>
      <c r="M430" s="31">
        <v>2.5293199999999998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234.05</v>
      </c>
      <c r="D431" s="36">
        <v>233.63333333333333</v>
      </c>
      <c r="E431" s="36">
        <v>228.91666666666666</v>
      </c>
      <c r="F431" s="36">
        <v>223.78333333333333</v>
      </c>
      <c r="G431" s="36">
        <v>219.06666666666666</v>
      </c>
      <c r="H431" s="36">
        <v>238.76666666666665</v>
      </c>
      <c r="I431" s="36">
        <v>243.48333333333335</v>
      </c>
      <c r="J431" s="36">
        <v>248.61666666666665</v>
      </c>
      <c r="K431" s="31">
        <v>238.35</v>
      </c>
      <c r="L431" s="31">
        <v>228.5</v>
      </c>
      <c r="M431" s="31">
        <v>9.0182099999999998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1141.45</v>
      </c>
      <c r="D432" s="36">
        <v>1147.55</v>
      </c>
      <c r="E432" s="36">
        <v>1133.1499999999999</v>
      </c>
      <c r="F432" s="36">
        <v>1124.8499999999999</v>
      </c>
      <c r="G432" s="36">
        <v>1110.4499999999998</v>
      </c>
      <c r="H432" s="36">
        <v>1155.8499999999999</v>
      </c>
      <c r="I432" s="36">
        <v>1170.25</v>
      </c>
      <c r="J432" s="36">
        <v>1178.55</v>
      </c>
      <c r="K432" s="31">
        <v>1161.95</v>
      </c>
      <c r="L432" s="31">
        <v>1139.25</v>
      </c>
      <c r="M432" s="31">
        <v>19.469660000000001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622.15</v>
      </c>
      <c r="D433" s="36">
        <v>615.94999999999993</v>
      </c>
      <c r="E433" s="36">
        <v>608.34999999999991</v>
      </c>
      <c r="F433" s="36">
        <v>594.54999999999995</v>
      </c>
      <c r="G433" s="36">
        <v>586.94999999999993</v>
      </c>
      <c r="H433" s="36">
        <v>629.74999999999989</v>
      </c>
      <c r="I433" s="36">
        <v>637.35</v>
      </c>
      <c r="J433" s="36">
        <v>651.14999999999986</v>
      </c>
      <c r="K433" s="31">
        <v>623.54999999999995</v>
      </c>
      <c r="L433" s="31">
        <v>602.15</v>
      </c>
      <c r="M433" s="31">
        <v>17.302099999999999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3148.3</v>
      </c>
      <c r="D434" s="36">
        <v>3138.1</v>
      </c>
      <c r="E434" s="36">
        <v>3081.2</v>
      </c>
      <c r="F434" s="36">
        <v>3014.1</v>
      </c>
      <c r="G434" s="36">
        <v>2957.2</v>
      </c>
      <c r="H434" s="36">
        <v>3205.2</v>
      </c>
      <c r="I434" s="36">
        <v>3262.1000000000004</v>
      </c>
      <c r="J434" s="36">
        <v>3329.2</v>
      </c>
      <c r="K434" s="31">
        <v>3195</v>
      </c>
      <c r="L434" s="31">
        <v>3071</v>
      </c>
      <c r="M434" s="31">
        <v>0.70633999999999997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1287.5999999999999</v>
      </c>
      <c r="D435" s="36">
        <v>1276.9333333333334</v>
      </c>
      <c r="E435" s="36">
        <v>1263.8666666666668</v>
      </c>
      <c r="F435" s="36">
        <v>1240.1333333333334</v>
      </c>
      <c r="G435" s="36">
        <v>1227.0666666666668</v>
      </c>
      <c r="H435" s="36">
        <v>1300.6666666666667</v>
      </c>
      <c r="I435" s="36">
        <v>1313.7333333333333</v>
      </c>
      <c r="J435" s="36">
        <v>1337.4666666666667</v>
      </c>
      <c r="K435" s="31">
        <v>1290</v>
      </c>
      <c r="L435" s="31">
        <v>1253.2</v>
      </c>
      <c r="M435" s="31">
        <v>0.77219000000000004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441.65</v>
      </c>
      <c r="D436" s="36">
        <v>442.7</v>
      </c>
      <c r="E436" s="36">
        <v>432.4</v>
      </c>
      <c r="F436" s="36">
        <v>423.15</v>
      </c>
      <c r="G436" s="36">
        <v>412.84999999999997</v>
      </c>
      <c r="H436" s="36">
        <v>451.95</v>
      </c>
      <c r="I436" s="36">
        <v>462.25000000000006</v>
      </c>
      <c r="J436" s="36">
        <v>471.5</v>
      </c>
      <c r="K436" s="31">
        <v>453</v>
      </c>
      <c r="L436" s="31">
        <v>433.45</v>
      </c>
      <c r="M436" s="31">
        <v>4.3013500000000002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394.75</v>
      </c>
      <c r="D437" s="36">
        <v>392.7833333333333</v>
      </c>
      <c r="E437" s="36">
        <v>388.56666666666661</v>
      </c>
      <c r="F437" s="36">
        <v>382.38333333333333</v>
      </c>
      <c r="G437" s="36">
        <v>378.16666666666663</v>
      </c>
      <c r="H437" s="36">
        <v>398.96666666666658</v>
      </c>
      <c r="I437" s="36">
        <v>403.18333333333328</v>
      </c>
      <c r="J437" s="36">
        <v>409.36666666666656</v>
      </c>
      <c r="K437" s="31">
        <v>397</v>
      </c>
      <c r="L437" s="31">
        <v>386.6</v>
      </c>
      <c r="M437" s="31">
        <v>1.03772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4015.6</v>
      </c>
      <c r="D438" s="36">
        <v>4052</v>
      </c>
      <c r="E438" s="36">
        <v>3967</v>
      </c>
      <c r="F438" s="36">
        <v>3918.4</v>
      </c>
      <c r="G438" s="36">
        <v>3833.4</v>
      </c>
      <c r="H438" s="36">
        <v>4100.6000000000004</v>
      </c>
      <c r="I438" s="36">
        <v>4185.6000000000004</v>
      </c>
      <c r="J438" s="36">
        <v>4234.2</v>
      </c>
      <c r="K438" s="31">
        <v>4137</v>
      </c>
      <c r="L438" s="31">
        <v>4003.4</v>
      </c>
      <c r="M438" s="31">
        <v>2.0101499999999999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573.9</v>
      </c>
      <c r="D439" s="36">
        <v>572.69999999999993</v>
      </c>
      <c r="E439" s="36">
        <v>566.44999999999982</v>
      </c>
      <c r="F439" s="36">
        <v>558.99999999999989</v>
      </c>
      <c r="G439" s="36">
        <v>552.74999999999977</v>
      </c>
      <c r="H439" s="36">
        <v>580.14999999999986</v>
      </c>
      <c r="I439" s="36">
        <v>586.40000000000009</v>
      </c>
      <c r="J439" s="36">
        <v>593.84999999999991</v>
      </c>
      <c r="K439" s="31">
        <v>578.95000000000005</v>
      </c>
      <c r="L439" s="31">
        <v>565.25</v>
      </c>
      <c r="M439" s="31">
        <v>4.0255099999999997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26.95</v>
      </c>
      <c r="D440" s="36">
        <v>26.583333333333332</v>
      </c>
      <c r="E440" s="36">
        <v>26.116666666666664</v>
      </c>
      <c r="F440" s="36">
        <v>25.283333333333331</v>
      </c>
      <c r="G440" s="36">
        <v>24.816666666666663</v>
      </c>
      <c r="H440" s="36">
        <v>27.416666666666664</v>
      </c>
      <c r="I440" s="36">
        <v>27.883333333333333</v>
      </c>
      <c r="J440" s="36">
        <v>28.716666666666665</v>
      </c>
      <c r="K440" s="31">
        <v>27.05</v>
      </c>
      <c r="L440" s="31">
        <v>25.75</v>
      </c>
      <c r="M440" s="31">
        <v>2158.0714200000002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286.7</v>
      </c>
      <c r="D441" s="36">
        <v>288.15000000000003</v>
      </c>
      <c r="E441" s="36">
        <v>284.55000000000007</v>
      </c>
      <c r="F441" s="36">
        <v>282.40000000000003</v>
      </c>
      <c r="G441" s="36">
        <v>278.80000000000007</v>
      </c>
      <c r="H441" s="36">
        <v>290.30000000000007</v>
      </c>
      <c r="I441" s="36">
        <v>293.90000000000009</v>
      </c>
      <c r="J441" s="36">
        <v>296.05000000000007</v>
      </c>
      <c r="K441" s="31">
        <v>291.75</v>
      </c>
      <c r="L441" s="31">
        <v>286</v>
      </c>
      <c r="M441" s="31">
        <v>3.85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810.65</v>
      </c>
      <c r="D442" s="36">
        <v>809.88333333333333</v>
      </c>
      <c r="E442" s="36">
        <v>799.76666666666665</v>
      </c>
      <c r="F442" s="36">
        <v>788.88333333333333</v>
      </c>
      <c r="G442" s="36">
        <v>778.76666666666665</v>
      </c>
      <c r="H442" s="36">
        <v>820.76666666666665</v>
      </c>
      <c r="I442" s="36">
        <v>830.88333333333321</v>
      </c>
      <c r="J442" s="36">
        <v>841.76666666666665</v>
      </c>
      <c r="K442" s="31">
        <v>820</v>
      </c>
      <c r="L442" s="31">
        <v>799</v>
      </c>
      <c r="M442" s="31">
        <v>6.6341299999999999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558.95000000000005</v>
      </c>
      <c r="D443" s="36">
        <v>555.88333333333333</v>
      </c>
      <c r="E443" s="36">
        <v>549.76666666666665</v>
      </c>
      <c r="F443" s="36">
        <v>540.58333333333337</v>
      </c>
      <c r="G443" s="36">
        <v>534.4666666666667</v>
      </c>
      <c r="H443" s="36">
        <v>565.06666666666661</v>
      </c>
      <c r="I443" s="36">
        <v>571.18333333333317</v>
      </c>
      <c r="J443" s="36">
        <v>580.36666666666656</v>
      </c>
      <c r="K443" s="31">
        <v>562</v>
      </c>
      <c r="L443" s="31">
        <v>546.70000000000005</v>
      </c>
      <c r="M443" s="31">
        <v>1.9171199999999999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1046.5999999999999</v>
      </c>
      <c r="D444" s="36">
        <v>1044.5</v>
      </c>
      <c r="E444" s="36">
        <v>1034.0999999999999</v>
      </c>
      <c r="F444" s="36">
        <v>1021.5999999999999</v>
      </c>
      <c r="G444" s="36">
        <v>1011.1999999999998</v>
      </c>
      <c r="H444" s="36">
        <v>1057</v>
      </c>
      <c r="I444" s="36">
        <v>1067.4000000000001</v>
      </c>
      <c r="J444" s="36">
        <v>1079.9000000000001</v>
      </c>
      <c r="K444" s="31">
        <v>1054.9000000000001</v>
      </c>
      <c r="L444" s="31">
        <v>1032</v>
      </c>
      <c r="M444" s="31">
        <v>2.60189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1025.0999999999999</v>
      </c>
      <c r="D445" s="36">
        <v>1026.7</v>
      </c>
      <c r="E445" s="36">
        <v>1020.45</v>
      </c>
      <c r="F445" s="36">
        <v>1015.8</v>
      </c>
      <c r="G445" s="36">
        <v>1009.55</v>
      </c>
      <c r="H445" s="36">
        <v>1031.3500000000001</v>
      </c>
      <c r="I445" s="36">
        <v>1037.6000000000001</v>
      </c>
      <c r="J445" s="36">
        <v>1042.2500000000002</v>
      </c>
      <c r="K445" s="31">
        <v>1032.95</v>
      </c>
      <c r="L445" s="31">
        <v>1022.05</v>
      </c>
      <c r="M445" s="31">
        <v>2.2722000000000002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1901.75</v>
      </c>
      <c r="D446" s="36">
        <v>1909.8166666666666</v>
      </c>
      <c r="E446" s="36">
        <v>1886.6833333333332</v>
      </c>
      <c r="F446" s="36">
        <v>1871.6166666666666</v>
      </c>
      <c r="G446" s="36">
        <v>1848.4833333333331</v>
      </c>
      <c r="H446" s="36">
        <v>1924.8833333333332</v>
      </c>
      <c r="I446" s="36">
        <v>1948.0166666666664</v>
      </c>
      <c r="J446" s="36">
        <v>1963.0833333333333</v>
      </c>
      <c r="K446" s="31">
        <v>1932.95</v>
      </c>
      <c r="L446" s="31">
        <v>1894.75</v>
      </c>
      <c r="M446" s="31">
        <v>7.3156499999999998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3513.85</v>
      </c>
      <c r="D447" s="36">
        <v>3509.3833333333332</v>
      </c>
      <c r="E447" s="36">
        <v>3484.5666666666666</v>
      </c>
      <c r="F447" s="36">
        <v>3455.2833333333333</v>
      </c>
      <c r="G447" s="36">
        <v>3430.4666666666667</v>
      </c>
      <c r="H447" s="36">
        <v>3538.6666666666665</v>
      </c>
      <c r="I447" s="36">
        <v>3563.4833333333331</v>
      </c>
      <c r="J447" s="36">
        <v>3592.7666666666664</v>
      </c>
      <c r="K447" s="31">
        <v>3534.2</v>
      </c>
      <c r="L447" s="31">
        <v>3480.1</v>
      </c>
      <c r="M447" s="31">
        <v>19.481480000000001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871.9</v>
      </c>
      <c r="D448" s="36">
        <v>871.84999999999991</v>
      </c>
      <c r="E448" s="36">
        <v>864.14999999999986</v>
      </c>
      <c r="F448" s="36">
        <v>856.4</v>
      </c>
      <c r="G448" s="36">
        <v>848.69999999999993</v>
      </c>
      <c r="H448" s="36">
        <v>879.5999999999998</v>
      </c>
      <c r="I448" s="36">
        <v>887.29999999999984</v>
      </c>
      <c r="J448" s="36">
        <v>895.04999999999973</v>
      </c>
      <c r="K448" s="31">
        <v>879.55</v>
      </c>
      <c r="L448" s="31">
        <v>864.1</v>
      </c>
      <c r="M448" s="31">
        <v>11.83376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7210.7</v>
      </c>
      <c r="D449" s="36">
        <v>7217.5666666666666</v>
      </c>
      <c r="E449" s="36">
        <v>7165.1333333333332</v>
      </c>
      <c r="F449" s="36">
        <v>7119.5666666666666</v>
      </c>
      <c r="G449" s="36">
        <v>7067.1333333333332</v>
      </c>
      <c r="H449" s="36">
        <v>7263.1333333333332</v>
      </c>
      <c r="I449" s="36">
        <v>7315.5666666666657</v>
      </c>
      <c r="J449" s="36">
        <v>7361.1333333333332</v>
      </c>
      <c r="K449" s="31">
        <v>7270</v>
      </c>
      <c r="L449" s="31">
        <v>7172</v>
      </c>
      <c r="M449" s="31">
        <v>1.23949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3159.8</v>
      </c>
      <c r="D450" s="36">
        <v>3196.2000000000003</v>
      </c>
      <c r="E450" s="36">
        <v>3106.6000000000004</v>
      </c>
      <c r="F450" s="36">
        <v>3053.4</v>
      </c>
      <c r="G450" s="36">
        <v>2963.8</v>
      </c>
      <c r="H450" s="36">
        <v>3249.4000000000005</v>
      </c>
      <c r="I450" s="36">
        <v>3339</v>
      </c>
      <c r="J450" s="36">
        <v>3392.2000000000007</v>
      </c>
      <c r="K450" s="31">
        <v>3285.8</v>
      </c>
      <c r="L450" s="31">
        <v>3143</v>
      </c>
      <c r="M450" s="31">
        <v>1.65106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421.85</v>
      </c>
      <c r="D451" s="36">
        <v>424.48333333333335</v>
      </c>
      <c r="E451" s="36">
        <v>418.06666666666672</v>
      </c>
      <c r="F451" s="36">
        <v>414.28333333333336</v>
      </c>
      <c r="G451" s="36">
        <v>407.86666666666673</v>
      </c>
      <c r="H451" s="36">
        <v>428.26666666666671</v>
      </c>
      <c r="I451" s="36">
        <v>434.68333333333334</v>
      </c>
      <c r="J451" s="36">
        <v>438.4666666666667</v>
      </c>
      <c r="K451" s="31">
        <v>430.9</v>
      </c>
      <c r="L451" s="31">
        <v>420.7</v>
      </c>
      <c r="M451" s="31">
        <v>14.250640000000001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620.45000000000005</v>
      </c>
      <c r="D452" s="36">
        <v>623.9</v>
      </c>
      <c r="E452" s="36">
        <v>615.15</v>
      </c>
      <c r="F452" s="36">
        <v>609.85</v>
      </c>
      <c r="G452" s="36">
        <v>601.1</v>
      </c>
      <c r="H452" s="36">
        <v>629.19999999999993</v>
      </c>
      <c r="I452" s="36">
        <v>637.94999999999993</v>
      </c>
      <c r="J452" s="36">
        <v>643.24999999999989</v>
      </c>
      <c r="K452" s="31">
        <v>632.65</v>
      </c>
      <c r="L452" s="31">
        <v>618.6</v>
      </c>
      <c r="M452" s="31">
        <v>68.945769999999996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263.95</v>
      </c>
      <c r="D453" s="36">
        <v>263.75</v>
      </c>
      <c r="E453" s="36">
        <v>261</v>
      </c>
      <c r="F453" s="36">
        <v>258.05</v>
      </c>
      <c r="G453" s="36">
        <v>255.3</v>
      </c>
      <c r="H453" s="36">
        <v>266.7</v>
      </c>
      <c r="I453" s="36">
        <v>269.45</v>
      </c>
      <c r="J453" s="36">
        <v>272.39999999999998</v>
      </c>
      <c r="K453" s="31">
        <v>266.5</v>
      </c>
      <c r="L453" s="31">
        <v>260.8</v>
      </c>
      <c r="M453" s="31">
        <v>71.379589999999993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128</v>
      </c>
      <c r="D454" s="36">
        <v>128.11666666666667</v>
      </c>
      <c r="E454" s="36">
        <v>127.13333333333335</v>
      </c>
      <c r="F454" s="36">
        <v>126.26666666666668</v>
      </c>
      <c r="G454" s="36">
        <v>125.28333333333336</v>
      </c>
      <c r="H454" s="36">
        <v>128.98333333333335</v>
      </c>
      <c r="I454" s="36">
        <v>129.9666666666667</v>
      </c>
      <c r="J454" s="36">
        <v>130.83333333333334</v>
      </c>
      <c r="K454" s="31">
        <v>129.1</v>
      </c>
      <c r="L454" s="31">
        <v>127.25</v>
      </c>
      <c r="M454" s="31">
        <v>186.13557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99.1</v>
      </c>
      <c r="D455" s="36">
        <v>99.216666666666654</v>
      </c>
      <c r="E455" s="36">
        <v>98.033333333333303</v>
      </c>
      <c r="F455" s="36">
        <v>96.966666666666654</v>
      </c>
      <c r="G455" s="36">
        <v>95.783333333333303</v>
      </c>
      <c r="H455" s="36">
        <v>100.2833333333333</v>
      </c>
      <c r="I455" s="36">
        <v>101.46666666666667</v>
      </c>
      <c r="J455" s="36">
        <v>102.5333333333333</v>
      </c>
      <c r="K455" s="31">
        <v>100.4</v>
      </c>
      <c r="L455" s="31">
        <v>98.15</v>
      </c>
      <c r="M455" s="31">
        <v>37.205689999999997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1439.3</v>
      </c>
      <c r="D456" s="36">
        <v>1446.0166666666664</v>
      </c>
      <c r="E456" s="36">
        <v>1424.9333333333329</v>
      </c>
      <c r="F456" s="36">
        <v>1410.5666666666666</v>
      </c>
      <c r="G456" s="36">
        <v>1389.4833333333331</v>
      </c>
      <c r="H456" s="36">
        <v>1460.3833333333328</v>
      </c>
      <c r="I456" s="36">
        <v>1481.4666666666662</v>
      </c>
      <c r="J456" s="36">
        <v>1495.8333333333326</v>
      </c>
      <c r="K456" s="31">
        <v>1467.1</v>
      </c>
      <c r="L456" s="31">
        <v>1431.65</v>
      </c>
      <c r="M456" s="31">
        <v>0.24196999999999999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363.35</v>
      </c>
      <c r="D457" s="36">
        <v>362.85000000000008</v>
      </c>
      <c r="E457" s="36">
        <v>360.35000000000014</v>
      </c>
      <c r="F457" s="36">
        <v>357.35000000000008</v>
      </c>
      <c r="G457" s="36">
        <v>354.85000000000014</v>
      </c>
      <c r="H457" s="36">
        <v>365.85000000000014</v>
      </c>
      <c r="I457" s="36">
        <v>368.35</v>
      </c>
      <c r="J457" s="36">
        <v>371.35000000000014</v>
      </c>
      <c r="K457" s="31">
        <v>365.35</v>
      </c>
      <c r="L457" s="31">
        <v>359.85</v>
      </c>
      <c r="M457" s="31">
        <v>0.81396999999999997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2642.55</v>
      </c>
      <c r="D458" s="36">
        <v>2630.4</v>
      </c>
      <c r="E458" s="36">
        <v>2611.8000000000002</v>
      </c>
      <c r="F458" s="36">
        <v>2581.0500000000002</v>
      </c>
      <c r="G458" s="36">
        <v>2562.4500000000003</v>
      </c>
      <c r="H458" s="36">
        <v>2661.15</v>
      </c>
      <c r="I458" s="36">
        <v>2679.7499999999995</v>
      </c>
      <c r="J458" s="36">
        <v>2710.5</v>
      </c>
      <c r="K458" s="31">
        <v>2649</v>
      </c>
      <c r="L458" s="31">
        <v>2599.65</v>
      </c>
      <c r="M458" s="31">
        <v>0.73945000000000005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1216.2</v>
      </c>
      <c r="D459" s="36">
        <v>1219.8166666666666</v>
      </c>
      <c r="E459" s="36">
        <v>1208.9333333333332</v>
      </c>
      <c r="F459" s="36">
        <v>1201.6666666666665</v>
      </c>
      <c r="G459" s="36">
        <v>1190.7833333333331</v>
      </c>
      <c r="H459" s="36">
        <v>1227.0833333333333</v>
      </c>
      <c r="I459" s="36">
        <v>1237.9666666666665</v>
      </c>
      <c r="J459" s="36">
        <v>1245.2333333333333</v>
      </c>
      <c r="K459" s="31">
        <v>1230.7</v>
      </c>
      <c r="L459" s="31">
        <v>1212.55</v>
      </c>
      <c r="M459" s="31">
        <v>16.222899999999999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892.9</v>
      </c>
      <c r="D460" s="36">
        <v>894.18333333333339</v>
      </c>
      <c r="E460" s="36">
        <v>873.36666666666679</v>
      </c>
      <c r="F460" s="36">
        <v>853.83333333333337</v>
      </c>
      <c r="G460" s="36">
        <v>833.01666666666677</v>
      </c>
      <c r="H460" s="36">
        <v>913.71666666666681</v>
      </c>
      <c r="I460" s="36">
        <v>934.53333333333342</v>
      </c>
      <c r="J460" s="36">
        <v>954.06666666666683</v>
      </c>
      <c r="K460" s="31">
        <v>915</v>
      </c>
      <c r="L460" s="31">
        <v>874.65</v>
      </c>
      <c r="M460" s="31">
        <v>9.4657300000000006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139.4</v>
      </c>
      <c r="D461" s="36">
        <v>139.73333333333335</v>
      </c>
      <c r="E461" s="36">
        <v>137.91666666666669</v>
      </c>
      <c r="F461" s="36">
        <v>136.43333333333334</v>
      </c>
      <c r="G461" s="36">
        <v>134.61666666666667</v>
      </c>
      <c r="H461" s="36">
        <v>141.2166666666667</v>
      </c>
      <c r="I461" s="36">
        <v>143.03333333333336</v>
      </c>
      <c r="J461" s="36">
        <v>144.51666666666671</v>
      </c>
      <c r="K461" s="31">
        <v>141.55000000000001</v>
      </c>
      <c r="L461" s="31">
        <v>138.25</v>
      </c>
      <c r="M461" s="31">
        <v>5.3973800000000001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916.9</v>
      </c>
      <c r="D462" s="36">
        <v>918.20000000000016</v>
      </c>
      <c r="E462" s="36">
        <v>911.40000000000032</v>
      </c>
      <c r="F462" s="36">
        <v>905.9000000000002</v>
      </c>
      <c r="G462" s="36">
        <v>899.10000000000036</v>
      </c>
      <c r="H462" s="36">
        <v>923.70000000000027</v>
      </c>
      <c r="I462" s="36">
        <v>930.50000000000023</v>
      </c>
      <c r="J462" s="36">
        <v>936.00000000000023</v>
      </c>
      <c r="K462" s="31">
        <v>925</v>
      </c>
      <c r="L462" s="31">
        <v>912.7</v>
      </c>
      <c r="M462" s="31">
        <v>4.6294899999999997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3161.9</v>
      </c>
      <c r="D463" s="36">
        <v>3164.15</v>
      </c>
      <c r="E463" s="36">
        <v>3098.3</v>
      </c>
      <c r="F463" s="36">
        <v>3034.7000000000003</v>
      </c>
      <c r="G463" s="36">
        <v>2968.8500000000004</v>
      </c>
      <c r="H463" s="36">
        <v>3227.75</v>
      </c>
      <c r="I463" s="36">
        <v>3293.5999999999995</v>
      </c>
      <c r="J463" s="36">
        <v>3357.2</v>
      </c>
      <c r="K463" s="31">
        <v>3230</v>
      </c>
      <c r="L463" s="31">
        <v>3100.55</v>
      </c>
      <c r="M463" s="31">
        <v>1.26586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3068.4</v>
      </c>
      <c r="D464" s="36">
        <v>3078.7666666666664</v>
      </c>
      <c r="E464" s="36">
        <v>3042.6333333333328</v>
      </c>
      <c r="F464" s="36">
        <v>3016.8666666666663</v>
      </c>
      <c r="G464" s="36">
        <v>2980.7333333333327</v>
      </c>
      <c r="H464" s="36">
        <v>3104.5333333333328</v>
      </c>
      <c r="I464" s="36">
        <v>3140.6666666666661</v>
      </c>
      <c r="J464" s="36">
        <v>3166.4333333333329</v>
      </c>
      <c r="K464" s="31">
        <v>3114.9</v>
      </c>
      <c r="L464" s="31">
        <v>3053</v>
      </c>
      <c r="M464" s="31">
        <v>0.92681999999999998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3196.25</v>
      </c>
      <c r="D465" s="36">
        <v>3174.3833333333332</v>
      </c>
      <c r="E465" s="36">
        <v>3136.2666666666664</v>
      </c>
      <c r="F465" s="36">
        <v>3076.2833333333333</v>
      </c>
      <c r="G465" s="36">
        <v>3038.1666666666665</v>
      </c>
      <c r="H465" s="36">
        <v>3234.3666666666663</v>
      </c>
      <c r="I465" s="36">
        <v>3272.4833333333331</v>
      </c>
      <c r="J465" s="36">
        <v>3332.4666666666662</v>
      </c>
      <c r="K465" s="31">
        <v>3212.5</v>
      </c>
      <c r="L465" s="31">
        <v>3114.4</v>
      </c>
      <c r="M465" s="31">
        <v>10.073079999999999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1880.25</v>
      </c>
      <c r="D466" s="36">
        <v>1901.1000000000001</v>
      </c>
      <c r="E466" s="36">
        <v>1853.2000000000003</v>
      </c>
      <c r="F466" s="36">
        <v>1826.15</v>
      </c>
      <c r="G466" s="36">
        <v>1778.2500000000002</v>
      </c>
      <c r="H466" s="36">
        <v>1928.1500000000003</v>
      </c>
      <c r="I466" s="36">
        <v>1976.0500000000004</v>
      </c>
      <c r="J466" s="36">
        <v>2003.1000000000004</v>
      </c>
      <c r="K466" s="31">
        <v>1949</v>
      </c>
      <c r="L466" s="31">
        <v>1874.05</v>
      </c>
      <c r="M466" s="31">
        <v>4.58399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747.9</v>
      </c>
      <c r="D467" s="36">
        <v>747.58333333333337</v>
      </c>
      <c r="E467" s="36">
        <v>734.26666666666677</v>
      </c>
      <c r="F467" s="36">
        <v>720.63333333333344</v>
      </c>
      <c r="G467" s="36">
        <v>707.31666666666683</v>
      </c>
      <c r="H467" s="36">
        <v>761.2166666666667</v>
      </c>
      <c r="I467" s="36">
        <v>774.5333333333333</v>
      </c>
      <c r="J467" s="36">
        <v>788.16666666666663</v>
      </c>
      <c r="K467" s="31">
        <v>760.9</v>
      </c>
      <c r="L467" s="31">
        <v>733.95</v>
      </c>
      <c r="M467" s="31">
        <v>3.3182499999999999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792.65</v>
      </c>
      <c r="D468" s="36">
        <v>789.23333333333323</v>
      </c>
      <c r="E468" s="36">
        <v>783.56666666666649</v>
      </c>
      <c r="F468" s="36">
        <v>774.48333333333323</v>
      </c>
      <c r="G468" s="36">
        <v>768.81666666666649</v>
      </c>
      <c r="H468" s="36">
        <v>798.31666666666649</v>
      </c>
      <c r="I468" s="36">
        <v>803.98333333333323</v>
      </c>
      <c r="J468" s="36">
        <v>813.06666666666649</v>
      </c>
      <c r="K468" s="31">
        <v>794.9</v>
      </c>
      <c r="L468" s="31">
        <v>780.15</v>
      </c>
      <c r="M468" s="31">
        <v>0.22833000000000001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2059.1</v>
      </c>
      <c r="D469" s="36">
        <v>2065.7999999999997</v>
      </c>
      <c r="E469" s="36">
        <v>2045.2999999999993</v>
      </c>
      <c r="F469" s="36">
        <v>2031.4999999999995</v>
      </c>
      <c r="G469" s="36">
        <v>2010.9999999999991</v>
      </c>
      <c r="H469" s="36">
        <v>2079.5999999999995</v>
      </c>
      <c r="I469" s="36">
        <v>2100.1000000000004</v>
      </c>
      <c r="J469" s="36">
        <v>2113.8999999999996</v>
      </c>
      <c r="K469" s="31">
        <v>2086.3000000000002</v>
      </c>
      <c r="L469" s="31">
        <v>2052</v>
      </c>
      <c r="M469" s="31">
        <v>5.4338699999999998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37.25</v>
      </c>
      <c r="D470" s="36">
        <v>37.383333333333333</v>
      </c>
      <c r="E470" s="36">
        <v>36.966666666666669</v>
      </c>
      <c r="F470" s="36">
        <v>36.683333333333337</v>
      </c>
      <c r="G470" s="36">
        <v>36.266666666666673</v>
      </c>
      <c r="H470" s="36">
        <v>37.666666666666664</v>
      </c>
      <c r="I470" s="36">
        <v>38.083333333333336</v>
      </c>
      <c r="J470" s="36">
        <v>38.36666666666666</v>
      </c>
      <c r="K470" s="31">
        <v>37.799999999999997</v>
      </c>
      <c r="L470" s="31">
        <v>37.1</v>
      </c>
      <c r="M470" s="31">
        <v>75.909499999999994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375.9</v>
      </c>
      <c r="D471" s="36">
        <v>378.9666666666667</v>
      </c>
      <c r="E471" s="36">
        <v>371.93333333333339</v>
      </c>
      <c r="F471" s="36">
        <v>367.9666666666667</v>
      </c>
      <c r="G471" s="36">
        <v>360.93333333333339</v>
      </c>
      <c r="H471" s="36">
        <v>382.93333333333339</v>
      </c>
      <c r="I471" s="36">
        <v>389.9666666666667</v>
      </c>
      <c r="J471" s="36">
        <v>393.93333333333339</v>
      </c>
      <c r="K471" s="31">
        <v>386</v>
      </c>
      <c r="L471" s="31">
        <v>375</v>
      </c>
      <c r="M471" s="31">
        <v>6.3627900000000004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429.4</v>
      </c>
      <c r="D472" s="36">
        <v>433.5333333333333</v>
      </c>
      <c r="E472" s="36">
        <v>423.76666666666659</v>
      </c>
      <c r="F472" s="36">
        <v>418.13333333333327</v>
      </c>
      <c r="G472" s="36">
        <v>408.36666666666656</v>
      </c>
      <c r="H472" s="36">
        <v>439.16666666666663</v>
      </c>
      <c r="I472" s="36">
        <v>448.93333333333328</v>
      </c>
      <c r="J472" s="36">
        <v>454.56666666666666</v>
      </c>
      <c r="K472" s="31">
        <v>443.3</v>
      </c>
      <c r="L472" s="31">
        <v>427.9</v>
      </c>
      <c r="M472" s="31">
        <v>4.82158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797.35</v>
      </c>
      <c r="D473" s="36">
        <v>792.43333333333339</v>
      </c>
      <c r="E473" s="36">
        <v>783.01666666666677</v>
      </c>
      <c r="F473" s="36">
        <v>768.68333333333339</v>
      </c>
      <c r="G473" s="36">
        <v>759.26666666666677</v>
      </c>
      <c r="H473" s="36">
        <v>806.76666666666677</v>
      </c>
      <c r="I473" s="36">
        <v>816.18333333333328</v>
      </c>
      <c r="J473" s="36">
        <v>830.51666666666677</v>
      </c>
      <c r="K473" s="31">
        <v>801.85</v>
      </c>
      <c r="L473" s="31">
        <v>778.1</v>
      </c>
      <c r="M473" s="31">
        <v>1.2071799999999999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3012.1</v>
      </c>
      <c r="D474" s="36">
        <v>2990.6666666666665</v>
      </c>
      <c r="E474" s="36">
        <v>2956.5333333333328</v>
      </c>
      <c r="F474" s="36">
        <v>2900.9666666666662</v>
      </c>
      <c r="G474" s="36">
        <v>2866.8333333333326</v>
      </c>
      <c r="H474" s="36">
        <v>3046.2333333333331</v>
      </c>
      <c r="I474" s="36">
        <v>3080.3666666666672</v>
      </c>
      <c r="J474" s="36">
        <v>3135.9333333333334</v>
      </c>
      <c r="K474" s="31">
        <v>3024.8</v>
      </c>
      <c r="L474" s="31">
        <v>2935.1</v>
      </c>
      <c r="M474" s="31">
        <v>1.7574700000000001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45.9</v>
      </c>
      <c r="D475" s="36">
        <v>45.333333333333336</v>
      </c>
      <c r="E475" s="36">
        <v>44.216666666666669</v>
      </c>
      <c r="F475" s="36">
        <v>42.533333333333331</v>
      </c>
      <c r="G475" s="36">
        <v>41.416666666666664</v>
      </c>
      <c r="H475" s="36">
        <v>47.016666666666673</v>
      </c>
      <c r="I475" s="36">
        <v>48.133333333333333</v>
      </c>
      <c r="J475" s="36">
        <v>49.816666666666677</v>
      </c>
      <c r="K475" s="31">
        <v>46.45</v>
      </c>
      <c r="L475" s="31">
        <v>43.65</v>
      </c>
      <c r="M475" s="31">
        <v>246.01671999999999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1530</v>
      </c>
      <c r="D476" s="36">
        <v>1532.1499999999999</v>
      </c>
      <c r="E476" s="36">
        <v>1519.6999999999998</v>
      </c>
      <c r="F476" s="36">
        <v>1509.3999999999999</v>
      </c>
      <c r="G476" s="36">
        <v>1496.9499999999998</v>
      </c>
      <c r="H476" s="36">
        <v>1542.4499999999998</v>
      </c>
      <c r="I476" s="36">
        <v>1554.9</v>
      </c>
      <c r="J476" s="36">
        <v>1565.1999999999998</v>
      </c>
      <c r="K476" s="31">
        <v>1544.6</v>
      </c>
      <c r="L476" s="31">
        <v>1521.85</v>
      </c>
      <c r="M476" s="31">
        <v>7.9167800000000002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44.75</v>
      </c>
      <c r="D477" s="36">
        <v>44.166666666666664</v>
      </c>
      <c r="E477" s="36">
        <v>43.333333333333329</v>
      </c>
      <c r="F477" s="36">
        <v>41.916666666666664</v>
      </c>
      <c r="G477" s="36">
        <v>41.083333333333329</v>
      </c>
      <c r="H477" s="36">
        <v>45.583333333333329</v>
      </c>
      <c r="I477" s="36">
        <v>46.416666666666657</v>
      </c>
      <c r="J477" s="36">
        <v>47.833333333333329</v>
      </c>
      <c r="K477" s="31">
        <v>45</v>
      </c>
      <c r="L477" s="31">
        <v>42.75</v>
      </c>
      <c r="M477" s="31">
        <v>453.56553000000002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452.45</v>
      </c>
      <c r="D478" s="36">
        <v>455.4666666666667</v>
      </c>
      <c r="E478" s="36">
        <v>447.18333333333339</v>
      </c>
      <c r="F478" s="36">
        <v>441.91666666666669</v>
      </c>
      <c r="G478" s="36">
        <v>433.63333333333338</v>
      </c>
      <c r="H478" s="36">
        <v>460.73333333333341</v>
      </c>
      <c r="I478" s="36">
        <v>469.01666666666671</v>
      </c>
      <c r="J478" s="36">
        <v>474.28333333333342</v>
      </c>
      <c r="K478" s="31">
        <v>463.75</v>
      </c>
      <c r="L478" s="31">
        <v>450.2</v>
      </c>
      <c r="M478" s="31">
        <v>1.29942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8304.9</v>
      </c>
      <c r="D479" s="36">
        <v>8301.0333333333347</v>
      </c>
      <c r="E479" s="36">
        <v>8225.0666666666693</v>
      </c>
      <c r="F479" s="36">
        <v>8145.2333333333354</v>
      </c>
      <c r="G479" s="36">
        <v>8069.2666666666701</v>
      </c>
      <c r="H479" s="36">
        <v>8380.8666666666686</v>
      </c>
      <c r="I479" s="36">
        <v>8456.8333333333321</v>
      </c>
      <c r="J479" s="36">
        <v>8536.6666666666679</v>
      </c>
      <c r="K479" s="31">
        <v>8377</v>
      </c>
      <c r="L479" s="31">
        <v>8221.2000000000007</v>
      </c>
      <c r="M479" s="31">
        <v>4.5440199999999997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112.1</v>
      </c>
      <c r="D480" s="36">
        <v>110.41666666666667</v>
      </c>
      <c r="E480" s="36">
        <v>108.18333333333334</v>
      </c>
      <c r="F480" s="36">
        <v>104.26666666666667</v>
      </c>
      <c r="G480" s="36">
        <v>102.03333333333333</v>
      </c>
      <c r="H480" s="36">
        <v>114.33333333333334</v>
      </c>
      <c r="I480" s="36">
        <v>116.56666666666666</v>
      </c>
      <c r="J480" s="36">
        <v>120.48333333333335</v>
      </c>
      <c r="K480" s="31">
        <v>112.65</v>
      </c>
      <c r="L480" s="31">
        <v>106.5</v>
      </c>
      <c r="M480" s="31">
        <v>544.76347999999996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1557.95</v>
      </c>
      <c r="D481" s="36">
        <v>1564.25</v>
      </c>
      <c r="E481" s="36">
        <v>1548.9</v>
      </c>
      <c r="F481" s="36">
        <v>1539.8500000000001</v>
      </c>
      <c r="G481" s="36">
        <v>1524.5000000000002</v>
      </c>
      <c r="H481" s="36">
        <v>1573.3</v>
      </c>
      <c r="I481" s="36">
        <v>1588.6499999999999</v>
      </c>
      <c r="J481" s="31">
        <v>1597.6999999999998</v>
      </c>
      <c r="K481" s="31">
        <v>1579.6</v>
      </c>
      <c r="L481" s="31">
        <v>1555.2</v>
      </c>
      <c r="M481" s="53">
        <v>1.7114400000000001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998.75</v>
      </c>
      <c r="D482" s="36">
        <v>1001.2166666666667</v>
      </c>
      <c r="E482" s="36">
        <v>994.43333333333339</v>
      </c>
      <c r="F482" s="36">
        <v>990.11666666666667</v>
      </c>
      <c r="G482" s="36">
        <v>983.33333333333337</v>
      </c>
      <c r="H482" s="36">
        <v>1005.5333333333334</v>
      </c>
      <c r="I482" s="36">
        <v>1012.3166666666667</v>
      </c>
      <c r="J482" s="31">
        <v>1016.6333333333334</v>
      </c>
      <c r="K482" s="31">
        <v>1008</v>
      </c>
      <c r="L482" s="31">
        <v>996.9</v>
      </c>
      <c r="M482" s="53">
        <v>3.3056000000000001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604.70000000000005</v>
      </c>
      <c r="D483" s="36">
        <v>604.28333333333342</v>
      </c>
      <c r="E483" s="36">
        <v>597.71666666666681</v>
      </c>
      <c r="F483" s="36">
        <v>590.73333333333335</v>
      </c>
      <c r="G483" s="36">
        <v>584.16666666666674</v>
      </c>
      <c r="H483" s="36">
        <v>611.26666666666688</v>
      </c>
      <c r="I483" s="36">
        <v>617.83333333333348</v>
      </c>
      <c r="J483" s="36">
        <v>624.81666666666695</v>
      </c>
      <c r="K483" s="31">
        <v>610.85</v>
      </c>
      <c r="L483" s="31">
        <v>597.29999999999995</v>
      </c>
      <c r="M483" s="31">
        <v>3.6165799999999999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607</v>
      </c>
      <c r="D484" s="36">
        <v>609.66666666666663</v>
      </c>
      <c r="E484" s="36">
        <v>603.38333333333321</v>
      </c>
      <c r="F484" s="36">
        <v>599.76666666666654</v>
      </c>
      <c r="G484" s="36">
        <v>593.48333333333312</v>
      </c>
      <c r="H484" s="36">
        <v>613.2833333333333</v>
      </c>
      <c r="I484" s="36">
        <v>619.56666666666683</v>
      </c>
      <c r="J484" s="31">
        <v>623.18333333333339</v>
      </c>
      <c r="K484" s="31">
        <v>615.95000000000005</v>
      </c>
      <c r="L484" s="31">
        <v>606.04999999999995</v>
      </c>
      <c r="M484" s="53">
        <v>24.07302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788.75</v>
      </c>
      <c r="D485" s="36">
        <v>793.41666666666663</v>
      </c>
      <c r="E485" s="36">
        <v>779.5333333333333</v>
      </c>
      <c r="F485" s="36">
        <v>770.31666666666672</v>
      </c>
      <c r="G485" s="36">
        <v>756.43333333333339</v>
      </c>
      <c r="H485" s="36">
        <v>802.63333333333321</v>
      </c>
      <c r="I485" s="36">
        <v>816.51666666666665</v>
      </c>
      <c r="J485" s="36">
        <v>825.73333333333312</v>
      </c>
      <c r="K485" s="31">
        <v>807.3</v>
      </c>
      <c r="L485" s="31">
        <v>784.2</v>
      </c>
      <c r="M485" s="31">
        <v>1.4799500000000001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664.1</v>
      </c>
      <c r="D486" s="36">
        <v>666.33333333333337</v>
      </c>
      <c r="E486" s="36">
        <v>655.76666666666677</v>
      </c>
      <c r="F486" s="36">
        <v>647.43333333333339</v>
      </c>
      <c r="G486" s="36">
        <v>636.86666666666679</v>
      </c>
      <c r="H486" s="36">
        <v>674.66666666666674</v>
      </c>
      <c r="I486" s="36">
        <v>685.23333333333335</v>
      </c>
      <c r="J486" s="36">
        <v>693.56666666666672</v>
      </c>
      <c r="K486" s="31">
        <v>676.9</v>
      </c>
      <c r="L486" s="31">
        <v>658</v>
      </c>
      <c r="M486" s="31">
        <v>11.010289999999999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432.45</v>
      </c>
      <c r="D487" s="36">
        <v>434.48333333333335</v>
      </c>
      <c r="E487" s="36">
        <v>426.01666666666671</v>
      </c>
      <c r="F487" s="36">
        <v>419.58333333333337</v>
      </c>
      <c r="G487" s="36">
        <v>411.11666666666673</v>
      </c>
      <c r="H487" s="36">
        <v>440.91666666666669</v>
      </c>
      <c r="I487" s="36">
        <v>449.38333333333338</v>
      </c>
      <c r="J487" s="36">
        <v>455.81666666666666</v>
      </c>
      <c r="K487" s="31">
        <v>442.95</v>
      </c>
      <c r="L487" s="31">
        <v>428.05</v>
      </c>
      <c r="M487" s="31">
        <v>1.6964900000000001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375.55</v>
      </c>
      <c r="D488" s="36">
        <v>374.16666666666669</v>
      </c>
      <c r="E488" s="36">
        <v>370.73333333333335</v>
      </c>
      <c r="F488" s="36">
        <v>365.91666666666669</v>
      </c>
      <c r="G488" s="36">
        <v>362.48333333333335</v>
      </c>
      <c r="H488" s="36">
        <v>378.98333333333335</v>
      </c>
      <c r="I488" s="36">
        <v>382.41666666666663</v>
      </c>
      <c r="J488" s="36">
        <v>387.23333333333335</v>
      </c>
      <c r="K488" s="31">
        <v>377.6</v>
      </c>
      <c r="L488" s="31">
        <v>369.35</v>
      </c>
      <c r="M488" s="31">
        <v>1.0145900000000001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504.85</v>
      </c>
      <c r="D489" s="36">
        <v>502</v>
      </c>
      <c r="E489" s="36">
        <v>490.5</v>
      </c>
      <c r="F489" s="36">
        <v>476.15</v>
      </c>
      <c r="G489" s="36">
        <v>464.65</v>
      </c>
      <c r="H489" s="36">
        <v>516.35</v>
      </c>
      <c r="I489" s="36">
        <v>527.85</v>
      </c>
      <c r="J489" s="36">
        <v>542.20000000000005</v>
      </c>
      <c r="K489" s="31">
        <v>513.5</v>
      </c>
      <c r="L489" s="31">
        <v>487.65</v>
      </c>
      <c r="M489" s="31">
        <v>8.3933900000000001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928.3</v>
      </c>
      <c r="D490" s="36">
        <v>927.76666666666677</v>
      </c>
      <c r="E490" s="36">
        <v>908.58333333333348</v>
      </c>
      <c r="F490" s="36">
        <v>888.86666666666667</v>
      </c>
      <c r="G490" s="36">
        <v>869.68333333333339</v>
      </c>
      <c r="H490" s="36">
        <v>947.48333333333358</v>
      </c>
      <c r="I490" s="36">
        <v>966.66666666666674</v>
      </c>
      <c r="J490" s="36">
        <v>986.38333333333367</v>
      </c>
      <c r="K490" s="31">
        <v>946.95</v>
      </c>
      <c r="L490" s="31">
        <v>908.05</v>
      </c>
      <c r="M490" s="31">
        <v>23.314920000000001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1332.45</v>
      </c>
      <c r="D491" s="36">
        <v>1329.8999999999999</v>
      </c>
      <c r="E491" s="36">
        <v>1316.0999999999997</v>
      </c>
      <c r="F491" s="36">
        <v>1299.7499999999998</v>
      </c>
      <c r="G491" s="36">
        <v>1285.9499999999996</v>
      </c>
      <c r="H491" s="36">
        <v>1346.2499999999998</v>
      </c>
      <c r="I491" s="36">
        <v>1360.05</v>
      </c>
      <c r="J491" s="36">
        <v>1376.3999999999999</v>
      </c>
      <c r="K491" s="31">
        <v>1343.7</v>
      </c>
      <c r="L491" s="31">
        <v>1313.55</v>
      </c>
      <c r="M491" s="31">
        <v>0.52783000000000002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230.75</v>
      </c>
      <c r="D492" s="36">
        <v>229.86666666666667</v>
      </c>
      <c r="E492" s="36">
        <v>225.98333333333335</v>
      </c>
      <c r="F492" s="36">
        <v>221.21666666666667</v>
      </c>
      <c r="G492" s="36">
        <v>217.33333333333334</v>
      </c>
      <c r="H492" s="36">
        <v>234.63333333333335</v>
      </c>
      <c r="I492" s="36">
        <v>238.51666666666668</v>
      </c>
      <c r="J492" s="36">
        <v>243.28333333333336</v>
      </c>
      <c r="K492" s="31">
        <v>233.75</v>
      </c>
      <c r="L492" s="31">
        <v>225.1</v>
      </c>
      <c r="M492" s="31">
        <v>467.5446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303.05</v>
      </c>
      <c r="D493" s="36">
        <v>304.06666666666666</v>
      </c>
      <c r="E493" s="36">
        <v>300.13333333333333</v>
      </c>
      <c r="F493" s="36">
        <v>297.21666666666664</v>
      </c>
      <c r="G493" s="36">
        <v>293.2833333333333</v>
      </c>
      <c r="H493" s="36">
        <v>306.98333333333335</v>
      </c>
      <c r="I493" s="36">
        <v>310.91666666666663</v>
      </c>
      <c r="J493" s="36">
        <v>313.83333333333337</v>
      </c>
      <c r="K493" s="31">
        <v>308</v>
      </c>
      <c r="L493" s="31">
        <v>301.14999999999998</v>
      </c>
      <c r="M493" s="31">
        <v>1.6550400000000001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505.55</v>
      </c>
      <c r="D494" s="36">
        <v>503.91666666666669</v>
      </c>
      <c r="E494" s="36">
        <v>497.83333333333337</v>
      </c>
      <c r="F494" s="36">
        <v>490.11666666666667</v>
      </c>
      <c r="G494" s="36">
        <v>484.03333333333336</v>
      </c>
      <c r="H494" s="36">
        <v>511.63333333333338</v>
      </c>
      <c r="I494" s="36">
        <v>517.7166666666667</v>
      </c>
      <c r="J494" s="36">
        <v>525.43333333333339</v>
      </c>
      <c r="K494" s="31">
        <v>510</v>
      </c>
      <c r="L494" s="31">
        <v>496.2</v>
      </c>
      <c r="M494" s="31">
        <v>1.69906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1878.3</v>
      </c>
      <c r="D495" s="36">
        <v>1872.4333333333334</v>
      </c>
      <c r="E495" s="36">
        <v>1850.9166666666667</v>
      </c>
      <c r="F495" s="36">
        <v>1823.5333333333333</v>
      </c>
      <c r="G495" s="36">
        <v>1802.0166666666667</v>
      </c>
      <c r="H495" s="36">
        <v>1899.8166666666668</v>
      </c>
      <c r="I495" s="36">
        <v>1921.3333333333333</v>
      </c>
      <c r="J495" s="36">
        <v>1948.7166666666669</v>
      </c>
      <c r="K495" s="31">
        <v>1893.95</v>
      </c>
      <c r="L495" s="31">
        <v>1845.05</v>
      </c>
      <c r="M495" s="31">
        <v>0.47238999999999998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1993.65</v>
      </c>
      <c r="D496" s="36">
        <v>1991.8500000000001</v>
      </c>
      <c r="E496" s="36">
        <v>1968.7000000000003</v>
      </c>
      <c r="F496" s="36">
        <v>1943.7500000000002</v>
      </c>
      <c r="G496" s="36">
        <v>1920.6000000000004</v>
      </c>
      <c r="H496" s="36">
        <v>2016.8000000000002</v>
      </c>
      <c r="I496" s="36">
        <v>2039.9500000000003</v>
      </c>
      <c r="J496" s="36">
        <v>2064.9</v>
      </c>
      <c r="K496" s="31">
        <v>2015</v>
      </c>
      <c r="L496" s="31">
        <v>1966.9</v>
      </c>
      <c r="M496" s="31">
        <v>0.29571999999999998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12</v>
      </c>
      <c r="D497" s="36">
        <v>11.816666666666668</v>
      </c>
      <c r="E497" s="36">
        <v>11.583333333333336</v>
      </c>
      <c r="F497" s="36">
        <v>11.166666666666668</v>
      </c>
      <c r="G497" s="36">
        <v>10.933333333333335</v>
      </c>
      <c r="H497" s="36">
        <v>12.233333333333336</v>
      </c>
      <c r="I497" s="36">
        <v>12.466666666666667</v>
      </c>
      <c r="J497" s="36">
        <v>12.883333333333336</v>
      </c>
      <c r="K497" s="31">
        <v>12.05</v>
      </c>
      <c r="L497" s="31">
        <v>11.4</v>
      </c>
      <c r="M497" s="31">
        <v>2719.79331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874.05</v>
      </c>
      <c r="D498" s="36">
        <v>871.7833333333333</v>
      </c>
      <c r="E498" s="36">
        <v>863.36666666666656</v>
      </c>
      <c r="F498" s="36">
        <v>852.68333333333328</v>
      </c>
      <c r="G498" s="36">
        <v>844.26666666666654</v>
      </c>
      <c r="H498" s="36">
        <v>882.46666666666658</v>
      </c>
      <c r="I498" s="36">
        <v>890.88333333333333</v>
      </c>
      <c r="J498" s="36">
        <v>901.56666666666661</v>
      </c>
      <c r="K498" s="31">
        <v>880.2</v>
      </c>
      <c r="L498" s="31">
        <v>861.1</v>
      </c>
      <c r="M498" s="31">
        <v>8.6890599999999996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388.35</v>
      </c>
      <c r="D499" s="36">
        <v>390.43333333333334</v>
      </c>
      <c r="E499" s="36">
        <v>383.4666666666667</v>
      </c>
      <c r="F499" s="36">
        <v>378.58333333333337</v>
      </c>
      <c r="G499" s="36">
        <v>371.61666666666673</v>
      </c>
      <c r="H499" s="36">
        <v>395.31666666666666</v>
      </c>
      <c r="I499" s="36">
        <v>402.28333333333325</v>
      </c>
      <c r="J499" s="36">
        <v>407.16666666666663</v>
      </c>
      <c r="K499" s="31">
        <v>397.4</v>
      </c>
      <c r="L499" s="31">
        <v>385.55</v>
      </c>
      <c r="M499" s="31">
        <v>5.7261699999999998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119.25</v>
      </c>
      <c r="D500" s="36">
        <v>119.45</v>
      </c>
      <c r="E500" s="36">
        <v>116.80000000000001</v>
      </c>
      <c r="F500" s="36">
        <v>114.35000000000001</v>
      </c>
      <c r="G500" s="36">
        <v>111.70000000000002</v>
      </c>
      <c r="H500" s="36">
        <v>121.9</v>
      </c>
      <c r="I500" s="36">
        <v>124.55000000000001</v>
      </c>
      <c r="J500" s="36">
        <v>127</v>
      </c>
      <c r="K500" s="31">
        <v>122.1</v>
      </c>
      <c r="L500" s="31">
        <v>117</v>
      </c>
      <c r="M500" s="31">
        <v>19.73969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968.7</v>
      </c>
      <c r="D501" s="36">
        <v>958.93333333333339</v>
      </c>
      <c r="E501" s="36">
        <v>942.91666666666674</v>
      </c>
      <c r="F501" s="36">
        <v>917.13333333333333</v>
      </c>
      <c r="G501" s="36">
        <v>901.11666666666667</v>
      </c>
      <c r="H501" s="36">
        <v>984.71666666666681</v>
      </c>
      <c r="I501" s="36">
        <v>1000.7333333333335</v>
      </c>
      <c r="J501" s="36">
        <v>1026.5166666666669</v>
      </c>
      <c r="K501" s="31">
        <v>974.95</v>
      </c>
      <c r="L501" s="31">
        <v>933.15</v>
      </c>
      <c r="M501" s="31">
        <v>1.1562399999999999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1649.85</v>
      </c>
      <c r="D502" s="36">
        <v>1643.6166666666668</v>
      </c>
      <c r="E502" s="36">
        <v>1626.2833333333335</v>
      </c>
      <c r="F502" s="36">
        <v>1602.7166666666667</v>
      </c>
      <c r="G502" s="36">
        <v>1585.3833333333334</v>
      </c>
      <c r="H502" s="36">
        <v>1667.1833333333336</v>
      </c>
      <c r="I502" s="36">
        <v>1684.5166666666667</v>
      </c>
      <c r="J502" s="36">
        <v>1708.0833333333337</v>
      </c>
      <c r="K502" s="31">
        <v>1660.95</v>
      </c>
      <c r="L502" s="31">
        <v>1620.05</v>
      </c>
      <c r="M502" s="31">
        <v>0.91432999999999998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405.45</v>
      </c>
      <c r="D503" s="36">
        <v>405.7166666666667</v>
      </c>
      <c r="E503" s="36">
        <v>403.33333333333337</v>
      </c>
      <c r="F503" s="36">
        <v>401.2166666666667</v>
      </c>
      <c r="G503" s="36">
        <v>398.83333333333337</v>
      </c>
      <c r="H503" s="36">
        <v>407.83333333333337</v>
      </c>
      <c r="I503" s="36">
        <v>410.2166666666667</v>
      </c>
      <c r="J503" s="31">
        <v>412.33333333333337</v>
      </c>
      <c r="K503" s="31">
        <v>408.1</v>
      </c>
      <c r="L503" s="31">
        <v>403.6</v>
      </c>
      <c r="M503" s="53">
        <v>28.640519999999999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17.2</v>
      </c>
      <c r="D504" s="36">
        <v>17.233333333333331</v>
      </c>
      <c r="E504" s="36">
        <v>17.066666666666663</v>
      </c>
      <c r="F504" s="36">
        <v>16.933333333333334</v>
      </c>
      <c r="G504" s="36">
        <v>16.766666666666666</v>
      </c>
      <c r="H504" s="36">
        <v>17.36666666666666</v>
      </c>
      <c r="I504" s="36">
        <v>17.533333333333324</v>
      </c>
      <c r="J504" s="31">
        <v>17.666666666666657</v>
      </c>
      <c r="K504" s="31">
        <v>17.399999999999999</v>
      </c>
      <c r="L504" s="31">
        <v>17.100000000000001</v>
      </c>
      <c r="M504" s="53">
        <v>790.15930000000003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263.39999999999998</v>
      </c>
      <c r="D505" s="36">
        <v>263.58333333333331</v>
      </c>
      <c r="E505" s="36">
        <v>260.56666666666661</v>
      </c>
      <c r="F505" s="36">
        <v>257.73333333333329</v>
      </c>
      <c r="G505" s="36">
        <v>254.71666666666658</v>
      </c>
      <c r="H505" s="36">
        <v>266.41666666666663</v>
      </c>
      <c r="I505" s="36">
        <v>269.43333333333339</v>
      </c>
      <c r="J505" s="36">
        <v>272.26666666666665</v>
      </c>
      <c r="K505" s="31">
        <v>266.60000000000002</v>
      </c>
      <c r="L505" s="31">
        <v>260.75</v>
      </c>
      <c r="M505" s="31">
        <v>52.544939999999997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529.6</v>
      </c>
      <c r="D506" s="36">
        <v>528.53333333333342</v>
      </c>
      <c r="E506" s="36">
        <v>519.11666666666679</v>
      </c>
      <c r="F506" s="36">
        <v>508.63333333333333</v>
      </c>
      <c r="G506" s="36">
        <v>499.2166666666667</v>
      </c>
      <c r="H506" s="36">
        <v>539.01666666666688</v>
      </c>
      <c r="I506" s="36">
        <v>548.43333333333362</v>
      </c>
      <c r="J506" s="36">
        <v>558.91666666666697</v>
      </c>
      <c r="K506" s="31">
        <v>537.95000000000005</v>
      </c>
      <c r="L506" s="31">
        <v>518.04999999999995</v>
      </c>
      <c r="M506" s="31">
        <v>14.280889999999999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15436.55</v>
      </c>
      <c r="D507" s="36">
        <v>15484.183333333334</v>
      </c>
      <c r="E507" s="36">
        <v>15302.416666666668</v>
      </c>
      <c r="F507" s="36">
        <v>15168.283333333333</v>
      </c>
      <c r="G507" s="36">
        <v>14986.516666666666</v>
      </c>
      <c r="H507" s="36">
        <v>15618.316666666669</v>
      </c>
      <c r="I507" s="36">
        <v>15800.083333333336</v>
      </c>
      <c r="J507" s="31">
        <v>15934.216666666671</v>
      </c>
      <c r="K507" s="31">
        <v>15665.95</v>
      </c>
      <c r="L507" s="31">
        <v>15350.05</v>
      </c>
      <c r="M507" s="53">
        <v>3.3349999999999998E-2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105.3</v>
      </c>
      <c r="D508" s="36">
        <v>103.73333333333333</v>
      </c>
      <c r="E508" s="36">
        <v>101.56666666666666</v>
      </c>
      <c r="F508" s="36">
        <v>97.833333333333329</v>
      </c>
      <c r="G508" s="36">
        <v>95.666666666666657</v>
      </c>
      <c r="H508" s="36">
        <v>107.46666666666667</v>
      </c>
      <c r="I508" s="36">
        <v>109.63333333333333</v>
      </c>
      <c r="J508" s="36">
        <v>113.36666666666667</v>
      </c>
      <c r="K508" s="31">
        <v>105.9</v>
      </c>
      <c r="L508" s="31">
        <v>100</v>
      </c>
      <c r="M508" s="31">
        <v>829.83687999999995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611.04999999999995</v>
      </c>
      <c r="D509" s="257">
        <v>612.38333333333333</v>
      </c>
      <c r="E509" s="257">
        <v>606.76666666666665</v>
      </c>
      <c r="F509" s="257">
        <v>602.48333333333335</v>
      </c>
      <c r="G509" s="257">
        <v>596.86666666666667</v>
      </c>
      <c r="H509" s="257">
        <v>616.66666666666663</v>
      </c>
      <c r="I509" s="257">
        <v>622.28333333333319</v>
      </c>
      <c r="J509" s="257">
        <v>626.56666666666661</v>
      </c>
      <c r="K509" s="258">
        <v>618</v>
      </c>
      <c r="L509" s="258">
        <v>608.1</v>
      </c>
      <c r="M509" s="258">
        <v>12.219379999999999</v>
      </c>
      <c r="N509" s="1"/>
      <c r="O509" s="1"/>
    </row>
    <row r="510" spans="1:15" ht="12.75" customHeight="1">
      <c r="A510" s="275">
        <v>500</v>
      </c>
      <c r="B510" s="278" t="s">
        <v>562</v>
      </c>
      <c r="C510" s="278">
        <v>1574.35</v>
      </c>
      <c r="D510" s="279">
        <v>1572.5666666666666</v>
      </c>
      <c r="E510" s="279">
        <v>1551.1333333333332</v>
      </c>
      <c r="F510" s="279">
        <v>1527.9166666666665</v>
      </c>
      <c r="G510" s="279">
        <v>1506.4833333333331</v>
      </c>
      <c r="H510" s="279">
        <v>1595.7833333333333</v>
      </c>
      <c r="I510" s="279">
        <v>1617.2166666666667</v>
      </c>
      <c r="J510" s="279">
        <v>1640.4333333333334</v>
      </c>
      <c r="K510" s="275">
        <v>1594</v>
      </c>
      <c r="L510" s="275">
        <v>1549.35</v>
      </c>
      <c r="M510" s="275">
        <v>0.28055000000000002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0"/>
      <c r="B5" s="331"/>
      <c r="C5" s="330"/>
      <c r="D5" s="33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32" t="s">
        <v>566</v>
      </c>
      <c r="C7" s="331"/>
      <c r="D7" s="7">
        <f>Main!B10</f>
        <v>45203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45202</v>
      </c>
      <c r="B10" s="32">
        <v>531658</v>
      </c>
      <c r="C10" s="31" t="s">
        <v>960</v>
      </c>
      <c r="D10" s="31" t="s">
        <v>961</v>
      </c>
      <c r="E10" s="31" t="s">
        <v>576</v>
      </c>
      <c r="F10" s="86">
        <v>50000</v>
      </c>
      <c r="G10" s="32">
        <v>20.41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45202</v>
      </c>
      <c r="B11" s="32">
        <v>543377</v>
      </c>
      <c r="C11" s="31" t="s">
        <v>962</v>
      </c>
      <c r="D11" s="31" t="s">
        <v>963</v>
      </c>
      <c r="E11" s="31" t="s">
        <v>576</v>
      </c>
      <c r="F11" s="86">
        <v>30000</v>
      </c>
      <c r="G11" s="32">
        <v>10.83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45202</v>
      </c>
      <c r="B12" s="32">
        <v>543377</v>
      </c>
      <c r="C12" s="31" t="s">
        <v>962</v>
      </c>
      <c r="D12" s="31" t="s">
        <v>964</v>
      </c>
      <c r="E12" s="31" t="s">
        <v>575</v>
      </c>
      <c r="F12" s="86">
        <v>30000</v>
      </c>
      <c r="G12" s="32">
        <v>11.1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45202</v>
      </c>
      <c r="B13" s="32">
        <v>517546</v>
      </c>
      <c r="C13" s="31" t="s">
        <v>965</v>
      </c>
      <c r="D13" s="31" t="s">
        <v>966</v>
      </c>
      <c r="E13" s="31" t="s">
        <v>576</v>
      </c>
      <c r="F13" s="86">
        <v>47809</v>
      </c>
      <c r="G13" s="32">
        <v>59.29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45202</v>
      </c>
      <c r="B14" s="32">
        <v>543937</v>
      </c>
      <c r="C14" s="31" t="s">
        <v>967</v>
      </c>
      <c r="D14" s="31" t="s">
        <v>968</v>
      </c>
      <c r="E14" s="31" t="s">
        <v>575</v>
      </c>
      <c r="F14" s="86">
        <v>26400</v>
      </c>
      <c r="G14" s="32">
        <v>189.15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45202</v>
      </c>
      <c r="B15" s="32">
        <v>543937</v>
      </c>
      <c r="C15" s="31" t="s">
        <v>967</v>
      </c>
      <c r="D15" s="31" t="s">
        <v>969</v>
      </c>
      <c r="E15" s="31" t="s">
        <v>575</v>
      </c>
      <c r="F15" s="86">
        <v>8400</v>
      </c>
      <c r="G15" s="32">
        <v>196.93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45202</v>
      </c>
      <c r="B16" s="32">
        <v>543937</v>
      </c>
      <c r="C16" s="31" t="s">
        <v>967</v>
      </c>
      <c r="D16" s="31" t="s">
        <v>969</v>
      </c>
      <c r="E16" s="31" t="s">
        <v>576</v>
      </c>
      <c r="F16" s="86">
        <v>26400</v>
      </c>
      <c r="G16" s="32">
        <v>189.15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45202</v>
      </c>
      <c r="B17" s="32">
        <v>543594</v>
      </c>
      <c r="C17" s="31" t="s">
        <v>931</v>
      </c>
      <c r="D17" s="31" t="s">
        <v>970</v>
      </c>
      <c r="E17" s="31" t="s">
        <v>575</v>
      </c>
      <c r="F17" s="86">
        <v>69000</v>
      </c>
      <c r="G17" s="32">
        <v>13.87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45202</v>
      </c>
      <c r="B18" s="32">
        <v>543594</v>
      </c>
      <c r="C18" s="31" t="s">
        <v>931</v>
      </c>
      <c r="D18" s="31" t="s">
        <v>971</v>
      </c>
      <c r="E18" s="31" t="s">
        <v>575</v>
      </c>
      <c r="F18" s="86">
        <v>66000</v>
      </c>
      <c r="G18" s="32">
        <v>14.13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45202</v>
      </c>
      <c r="B19" s="32">
        <v>543594</v>
      </c>
      <c r="C19" s="31" t="s">
        <v>931</v>
      </c>
      <c r="D19" s="31" t="s">
        <v>932</v>
      </c>
      <c r="E19" s="31" t="s">
        <v>576</v>
      </c>
      <c r="F19" s="86">
        <v>105000</v>
      </c>
      <c r="G19" s="32">
        <v>14.05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45202</v>
      </c>
      <c r="B20" s="32">
        <v>543594</v>
      </c>
      <c r="C20" s="31" t="s">
        <v>931</v>
      </c>
      <c r="D20" s="31" t="s">
        <v>972</v>
      </c>
      <c r="E20" s="31" t="s">
        <v>575</v>
      </c>
      <c r="F20" s="86">
        <v>180000</v>
      </c>
      <c r="G20" s="32">
        <v>14.69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45202</v>
      </c>
      <c r="B21" s="32">
        <v>543594</v>
      </c>
      <c r="C21" s="31" t="s">
        <v>931</v>
      </c>
      <c r="D21" s="31" t="s">
        <v>972</v>
      </c>
      <c r="E21" s="31" t="s">
        <v>576</v>
      </c>
      <c r="F21" s="86">
        <v>180000</v>
      </c>
      <c r="G21" s="32">
        <v>14.07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45202</v>
      </c>
      <c r="B22" s="32">
        <v>537707</v>
      </c>
      <c r="C22" s="31" t="s">
        <v>904</v>
      </c>
      <c r="D22" s="31" t="s">
        <v>902</v>
      </c>
      <c r="E22" s="31" t="s">
        <v>576</v>
      </c>
      <c r="F22" s="86">
        <v>52984</v>
      </c>
      <c r="G22" s="32">
        <v>22.03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45202</v>
      </c>
      <c r="B23" s="32">
        <v>540936</v>
      </c>
      <c r="C23" s="31" t="s">
        <v>973</v>
      </c>
      <c r="D23" s="31" t="s">
        <v>974</v>
      </c>
      <c r="E23" s="31" t="s">
        <v>576</v>
      </c>
      <c r="F23" s="86">
        <v>5425</v>
      </c>
      <c r="G23" s="32">
        <v>12.3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45202</v>
      </c>
      <c r="B24" s="32">
        <v>540936</v>
      </c>
      <c r="C24" s="31" t="s">
        <v>973</v>
      </c>
      <c r="D24" s="31" t="s">
        <v>974</v>
      </c>
      <c r="E24" s="31" t="s">
        <v>575</v>
      </c>
      <c r="F24" s="86">
        <v>140486</v>
      </c>
      <c r="G24" s="32">
        <v>12.18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45202</v>
      </c>
      <c r="B25" s="32">
        <v>515147</v>
      </c>
      <c r="C25" s="31" t="s">
        <v>975</v>
      </c>
      <c r="D25" s="31" t="s">
        <v>976</v>
      </c>
      <c r="E25" s="31" t="s">
        <v>575</v>
      </c>
      <c r="F25" s="86">
        <v>428000</v>
      </c>
      <c r="G25" s="32">
        <v>116.75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45202</v>
      </c>
      <c r="B26" s="32">
        <v>524614</v>
      </c>
      <c r="C26" s="31" t="s">
        <v>977</v>
      </c>
      <c r="D26" s="31" t="s">
        <v>978</v>
      </c>
      <c r="E26" s="31" t="s">
        <v>575</v>
      </c>
      <c r="F26" s="86">
        <v>186529</v>
      </c>
      <c r="G26" s="32">
        <v>16.57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45202</v>
      </c>
      <c r="B27" s="32">
        <v>524614</v>
      </c>
      <c r="C27" s="31" t="s">
        <v>977</v>
      </c>
      <c r="D27" s="31" t="s">
        <v>978</v>
      </c>
      <c r="E27" s="31" t="s">
        <v>576</v>
      </c>
      <c r="F27" s="86">
        <v>107620</v>
      </c>
      <c r="G27" s="32">
        <v>16.59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45202</v>
      </c>
      <c r="B28" s="32">
        <v>543979</v>
      </c>
      <c r="C28" s="31" t="s">
        <v>911</v>
      </c>
      <c r="D28" s="31" t="s">
        <v>979</v>
      </c>
      <c r="E28" s="31" t="s">
        <v>575</v>
      </c>
      <c r="F28" s="86">
        <v>17600</v>
      </c>
      <c r="G28" s="32">
        <v>111.32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45202</v>
      </c>
      <c r="B29" s="32">
        <v>543979</v>
      </c>
      <c r="C29" s="31" t="s">
        <v>911</v>
      </c>
      <c r="D29" s="31" t="s">
        <v>980</v>
      </c>
      <c r="E29" s="31" t="s">
        <v>575</v>
      </c>
      <c r="F29" s="86">
        <v>1600</v>
      </c>
      <c r="G29" s="32">
        <v>114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45202</v>
      </c>
      <c r="B30" s="32">
        <v>543979</v>
      </c>
      <c r="C30" s="31" t="s">
        <v>911</v>
      </c>
      <c r="D30" s="31" t="s">
        <v>980</v>
      </c>
      <c r="E30" s="31" t="s">
        <v>576</v>
      </c>
      <c r="F30" s="86">
        <v>43200</v>
      </c>
      <c r="G30" s="32">
        <v>113.46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45202</v>
      </c>
      <c r="B31" s="32">
        <v>531784</v>
      </c>
      <c r="C31" s="31" t="s">
        <v>981</v>
      </c>
      <c r="D31" s="31" t="s">
        <v>982</v>
      </c>
      <c r="E31" s="31" t="s">
        <v>575</v>
      </c>
      <c r="F31" s="86">
        <v>940000</v>
      </c>
      <c r="G31" s="32">
        <v>1.81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45202</v>
      </c>
      <c r="B32" s="32">
        <v>543305</v>
      </c>
      <c r="C32" s="31" t="s">
        <v>983</v>
      </c>
      <c r="D32" s="31" t="s">
        <v>984</v>
      </c>
      <c r="E32" s="31" t="s">
        <v>575</v>
      </c>
      <c r="F32" s="86">
        <v>84000</v>
      </c>
      <c r="G32" s="32">
        <v>12.43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45202</v>
      </c>
      <c r="B33" s="32">
        <v>543171</v>
      </c>
      <c r="C33" s="31" t="s">
        <v>985</v>
      </c>
      <c r="D33" s="31" t="s">
        <v>986</v>
      </c>
      <c r="E33" s="31" t="s">
        <v>576</v>
      </c>
      <c r="F33" s="86">
        <v>255091</v>
      </c>
      <c r="G33" s="32">
        <v>4.47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45202</v>
      </c>
      <c r="B34" s="32">
        <v>512097</v>
      </c>
      <c r="C34" s="31" t="s">
        <v>912</v>
      </c>
      <c r="D34" s="31" t="s">
        <v>987</v>
      </c>
      <c r="E34" s="31" t="s">
        <v>576</v>
      </c>
      <c r="F34" s="86">
        <v>1403950</v>
      </c>
      <c r="G34" s="32">
        <v>0.51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45202</v>
      </c>
      <c r="B35" s="32">
        <v>543366</v>
      </c>
      <c r="C35" s="31" t="s">
        <v>988</v>
      </c>
      <c r="D35" s="31" t="s">
        <v>989</v>
      </c>
      <c r="E35" s="31" t="s">
        <v>576</v>
      </c>
      <c r="F35" s="86">
        <v>6000</v>
      </c>
      <c r="G35" s="32">
        <v>70.92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45202</v>
      </c>
      <c r="B36" s="32">
        <v>543366</v>
      </c>
      <c r="C36" s="31" t="s">
        <v>988</v>
      </c>
      <c r="D36" s="31" t="s">
        <v>990</v>
      </c>
      <c r="E36" s="31" t="s">
        <v>575</v>
      </c>
      <c r="F36" s="86">
        <v>12000</v>
      </c>
      <c r="G36" s="32">
        <v>70.58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45202</v>
      </c>
      <c r="B37" s="32">
        <v>543366</v>
      </c>
      <c r="C37" s="31" t="s">
        <v>988</v>
      </c>
      <c r="D37" s="31" t="s">
        <v>991</v>
      </c>
      <c r="E37" s="31" t="s">
        <v>576</v>
      </c>
      <c r="F37" s="86">
        <v>8400</v>
      </c>
      <c r="G37" s="32">
        <v>70.209999999999994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45202</v>
      </c>
      <c r="B38" s="32">
        <v>543366</v>
      </c>
      <c r="C38" s="31" t="s">
        <v>988</v>
      </c>
      <c r="D38" s="31" t="s">
        <v>992</v>
      </c>
      <c r="E38" s="31" t="s">
        <v>575</v>
      </c>
      <c r="F38" s="86">
        <v>14400</v>
      </c>
      <c r="G38" s="32">
        <v>70.88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45202</v>
      </c>
      <c r="B39" s="32">
        <v>543366</v>
      </c>
      <c r="C39" s="31" t="s">
        <v>988</v>
      </c>
      <c r="D39" s="31" t="s">
        <v>993</v>
      </c>
      <c r="E39" s="31" t="s">
        <v>575</v>
      </c>
      <c r="F39" s="86">
        <v>12000</v>
      </c>
      <c r="G39" s="32">
        <v>71.41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45202</v>
      </c>
      <c r="B40" s="32">
        <v>543366</v>
      </c>
      <c r="C40" s="31" t="s">
        <v>988</v>
      </c>
      <c r="D40" s="31" t="s">
        <v>993</v>
      </c>
      <c r="E40" s="31" t="s">
        <v>576</v>
      </c>
      <c r="F40" s="86">
        <v>12000</v>
      </c>
      <c r="G40" s="32">
        <v>70.41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45202</v>
      </c>
      <c r="B41" s="32">
        <v>543366</v>
      </c>
      <c r="C41" s="31" t="s">
        <v>988</v>
      </c>
      <c r="D41" s="31" t="s">
        <v>994</v>
      </c>
      <c r="E41" s="31" t="s">
        <v>576</v>
      </c>
      <c r="F41" s="86">
        <v>16800</v>
      </c>
      <c r="G41" s="32">
        <v>71.3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45202</v>
      </c>
      <c r="B42" s="32">
        <v>543366</v>
      </c>
      <c r="C42" s="31" t="s">
        <v>988</v>
      </c>
      <c r="D42" s="31" t="s">
        <v>989</v>
      </c>
      <c r="E42" s="31" t="s">
        <v>575</v>
      </c>
      <c r="F42" s="86">
        <v>2400</v>
      </c>
      <c r="G42" s="32">
        <v>70.75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45202</v>
      </c>
      <c r="B43" s="32">
        <v>543366</v>
      </c>
      <c r="C43" s="31" t="s">
        <v>988</v>
      </c>
      <c r="D43" s="31" t="s">
        <v>994</v>
      </c>
      <c r="E43" s="31" t="s">
        <v>575</v>
      </c>
      <c r="F43" s="86">
        <v>6000</v>
      </c>
      <c r="G43" s="32">
        <v>69.989999999999995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45202</v>
      </c>
      <c r="B44" s="32">
        <v>543970</v>
      </c>
      <c r="C44" s="31" t="s">
        <v>913</v>
      </c>
      <c r="D44" s="31" t="s">
        <v>933</v>
      </c>
      <c r="E44" s="31" t="s">
        <v>576</v>
      </c>
      <c r="F44" s="86">
        <v>6000</v>
      </c>
      <c r="G44" s="32">
        <v>55.32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45202</v>
      </c>
      <c r="B45" s="32">
        <v>543970</v>
      </c>
      <c r="C45" s="31" t="s">
        <v>913</v>
      </c>
      <c r="D45" s="31" t="s">
        <v>933</v>
      </c>
      <c r="E45" s="31" t="s">
        <v>575</v>
      </c>
      <c r="F45" s="86">
        <v>9000</v>
      </c>
      <c r="G45" s="32">
        <v>52.72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45202</v>
      </c>
      <c r="B46" s="32">
        <v>543970</v>
      </c>
      <c r="C46" s="31" t="s">
        <v>913</v>
      </c>
      <c r="D46" s="31" t="s">
        <v>914</v>
      </c>
      <c r="E46" s="31" t="s">
        <v>576</v>
      </c>
      <c r="F46" s="86">
        <v>39000</v>
      </c>
      <c r="G46" s="32">
        <v>52.96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45202</v>
      </c>
      <c r="B47" s="32">
        <v>538496</v>
      </c>
      <c r="C47" s="31" t="s">
        <v>995</v>
      </c>
      <c r="D47" s="31" t="s">
        <v>996</v>
      </c>
      <c r="E47" s="31" t="s">
        <v>575</v>
      </c>
      <c r="F47" s="86">
        <v>102000</v>
      </c>
      <c r="G47" s="32">
        <v>8.16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45202</v>
      </c>
      <c r="B48" s="32">
        <v>531205</v>
      </c>
      <c r="C48" s="31" t="s">
        <v>997</v>
      </c>
      <c r="D48" s="31" t="s">
        <v>998</v>
      </c>
      <c r="E48" s="31" t="s">
        <v>576</v>
      </c>
      <c r="F48" s="86">
        <v>1000</v>
      </c>
      <c r="G48" s="32">
        <v>47.64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45202</v>
      </c>
      <c r="B49" s="32">
        <v>531205</v>
      </c>
      <c r="C49" s="31" t="s">
        <v>997</v>
      </c>
      <c r="D49" s="31" t="s">
        <v>999</v>
      </c>
      <c r="E49" s="31" t="s">
        <v>575</v>
      </c>
      <c r="F49" s="86">
        <v>1211</v>
      </c>
      <c r="G49" s="32">
        <v>47.64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45202</v>
      </c>
      <c r="B50" s="32">
        <v>542765</v>
      </c>
      <c r="C50" s="31" t="s">
        <v>1000</v>
      </c>
      <c r="D50" s="31" t="s">
        <v>1001</v>
      </c>
      <c r="E50" s="31" t="s">
        <v>576</v>
      </c>
      <c r="F50" s="86">
        <v>2000</v>
      </c>
      <c r="G50" s="32">
        <v>223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45202</v>
      </c>
      <c r="B51" s="32">
        <v>542765</v>
      </c>
      <c r="C51" s="31" t="s">
        <v>1000</v>
      </c>
      <c r="D51" s="31" t="s">
        <v>1001</v>
      </c>
      <c r="E51" s="31" t="s">
        <v>575</v>
      </c>
      <c r="F51" s="86">
        <v>1000</v>
      </c>
      <c r="G51" s="32">
        <v>223.1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45202</v>
      </c>
      <c r="B52" s="32">
        <v>539291</v>
      </c>
      <c r="C52" s="31" t="s">
        <v>1002</v>
      </c>
      <c r="D52" s="31" t="s">
        <v>1003</v>
      </c>
      <c r="E52" s="31" t="s">
        <v>575</v>
      </c>
      <c r="F52" s="86">
        <v>43188</v>
      </c>
      <c r="G52" s="32">
        <v>12.27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45202</v>
      </c>
      <c r="B53" s="32">
        <v>531025</v>
      </c>
      <c r="C53" s="31" t="s">
        <v>934</v>
      </c>
      <c r="D53" s="31" t="s">
        <v>1004</v>
      </c>
      <c r="E53" s="31" t="s">
        <v>576</v>
      </c>
      <c r="F53" s="86">
        <v>3000000</v>
      </c>
      <c r="G53" s="32">
        <v>0.73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45202</v>
      </c>
      <c r="B54" s="32">
        <v>539761</v>
      </c>
      <c r="C54" s="31" t="s">
        <v>1005</v>
      </c>
      <c r="D54" s="31" t="s">
        <v>1006</v>
      </c>
      <c r="E54" s="31" t="s">
        <v>576</v>
      </c>
      <c r="F54" s="86">
        <v>20511</v>
      </c>
      <c r="G54" s="32">
        <v>120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45202</v>
      </c>
      <c r="B55" s="32">
        <v>539761</v>
      </c>
      <c r="C55" s="31" t="s">
        <v>1005</v>
      </c>
      <c r="D55" s="31" t="s">
        <v>924</v>
      </c>
      <c r="E55" s="31" t="s">
        <v>575</v>
      </c>
      <c r="F55" s="86">
        <v>20031</v>
      </c>
      <c r="G55" s="32">
        <v>120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45202</v>
      </c>
      <c r="B56" s="32" t="s">
        <v>1007</v>
      </c>
      <c r="C56" s="31" t="s">
        <v>1008</v>
      </c>
      <c r="D56" s="31" t="s">
        <v>1009</v>
      </c>
      <c r="E56" s="31" t="s">
        <v>575</v>
      </c>
      <c r="F56" s="86">
        <v>303438</v>
      </c>
      <c r="G56" s="32">
        <v>344.85</v>
      </c>
      <c r="H56" s="32" t="s">
        <v>865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45202</v>
      </c>
      <c r="B57" s="32" t="s">
        <v>347</v>
      </c>
      <c r="C57" s="31" t="s">
        <v>1010</v>
      </c>
      <c r="D57" s="31" t="s">
        <v>1011</v>
      </c>
      <c r="E57" s="31" t="s">
        <v>575</v>
      </c>
      <c r="F57" s="86">
        <v>757886</v>
      </c>
      <c r="G57" s="32">
        <v>654</v>
      </c>
      <c r="H57" s="32" t="s">
        <v>865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45202</v>
      </c>
      <c r="B58" s="32" t="s">
        <v>1012</v>
      </c>
      <c r="C58" s="31" t="s">
        <v>1013</v>
      </c>
      <c r="D58" s="31" t="s">
        <v>577</v>
      </c>
      <c r="E58" s="31" t="s">
        <v>575</v>
      </c>
      <c r="F58" s="86">
        <v>202981</v>
      </c>
      <c r="G58" s="32">
        <v>114.52</v>
      </c>
      <c r="H58" s="32" t="s">
        <v>865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45202</v>
      </c>
      <c r="B59" s="32" t="s">
        <v>1012</v>
      </c>
      <c r="C59" s="31" t="s">
        <v>1013</v>
      </c>
      <c r="D59" s="31" t="s">
        <v>890</v>
      </c>
      <c r="E59" s="31" t="s">
        <v>575</v>
      </c>
      <c r="F59" s="86">
        <v>80483</v>
      </c>
      <c r="G59" s="259">
        <v>114.11</v>
      </c>
      <c r="H59" s="32" t="s">
        <v>865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45202</v>
      </c>
      <c r="B60" s="32" t="s">
        <v>1014</v>
      </c>
      <c r="C60" s="31" t="s">
        <v>1015</v>
      </c>
      <c r="D60" s="31" t="s">
        <v>1016</v>
      </c>
      <c r="E60" s="31" t="s">
        <v>575</v>
      </c>
      <c r="F60" s="86">
        <v>2114168</v>
      </c>
      <c r="G60" s="32">
        <v>31.69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45202</v>
      </c>
      <c r="B61" s="32" t="s">
        <v>1014</v>
      </c>
      <c r="C61" s="31" t="s">
        <v>1015</v>
      </c>
      <c r="D61" s="31" t="s">
        <v>577</v>
      </c>
      <c r="E61" s="31" t="s">
        <v>575</v>
      </c>
      <c r="F61" s="86">
        <v>1604076</v>
      </c>
      <c r="G61" s="32">
        <v>31.75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45202</v>
      </c>
      <c r="B62" s="32" t="s">
        <v>1014</v>
      </c>
      <c r="C62" s="31" t="s">
        <v>1015</v>
      </c>
      <c r="D62" s="31" t="s">
        <v>871</v>
      </c>
      <c r="E62" s="31" t="s">
        <v>575</v>
      </c>
      <c r="F62" s="86">
        <v>2625820</v>
      </c>
      <c r="G62" s="32">
        <v>31.6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45202</v>
      </c>
      <c r="B63" s="32" t="s">
        <v>375</v>
      </c>
      <c r="C63" s="31" t="s">
        <v>1017</v>
      </c>
      <c r="D63" s="31" t="s">
        <v>937</v>
      </c>
      <c r="E63" s="31" t="s">
        <v>575</v>
      </c>
      <c r="F63" s="86">
        <v>13509228</v>
      </c>
      <c r="G63" s="32">
        <v>42.27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45202</v>
      </c>
      <c r="B64" s="32" t="s">
        <v>906</v>
      </c>
      <c r="C64" s="31" t="s">
        <v>907</v>
      </c>
      <c r="D64" s="31" t="s">
        <v>905</v>
      </c>
      <c r="E64" s="31" t="s">
        <v>575</v>
      </c>
      <c r="F64" s="86">
        <v>406259</v>
      </c>
      <c r="G64" s="32">
        <v>204.36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45202</v>
      </c>
      <c r="B65" s="32" t="s">
        <v>1018</v>
      </c>
      <c r="C65" s="31" t="s">
        <v>1019</v>
      </c>
      <c r="D65" s="31" t="s">
        <v>577</v>
      </c>
      <c r="E65" s="31" t="s">
        <v>575</v>
      </c>
      <c r="F65" s="86">
        <v>1725321</v>
      </c>
      <c r="G65" s="32">
        <v>327.76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45202</v>
      </c>
      <c r="B66" s="32" t="s">
        <v>1020</v>
      </c>
      <c r="C66" s="31" t="s">
        <v>1021</v>
      </c>
      <c r="D66" s="31" t="s">
        <v>577</v>
      </c>
      <c r="E66" s="31" t="s">
        <v>575</v>
      </c>
      <c r="F66" s="86">
        <v>292847</v>
      </c>
      <c r="G66" s="32">
        <v>491.29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45202</v>
      </c>
      <c r="B67" s="32" t="s">
        <v>1022</v>
      </c>
      <c r="C67" s="31" t="s">
        <v>1023</v>
      </c>
      <c r="D67" s="31" t="s">
        <v>902</v>
      </c>
      <c r="E67" s="31" t="s">
        <v>575</v>
      </c>
      <c r="F67" s="86">
        <v>123000</v>
      </c>
      <c r="G67" s="32">
        <v>6.2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45202</v>
      </c>
      <c r="B68" s="32" t="s">
        <v>1024</v>
      </c>
      <c r="C68" s="31" t="s">
        <v>1025</v>
      </c>
      <c r="D68" s="31" t="s">
        <v>1026</v>
      </c>
      <c r="E68" s="31" t="s">
        <v>575</v>
      </c>
      <c r="F68" s="86">
        <v>500000</v>
      </c>
      <c r="G68" s="32">
        <v>84.78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45202</v>
      </c>
      <c r="B69" s="32" t="s">
        <v>1024</v>
      </c>
      <c r="C69" s="31" t="s">
        <v>1025</v>
      </c>
      <c r="D69" s="31" t="s">
        <v>915</v>
      </c>
      <c r="E69" s="31" t="s">
        <v>575</v>
      </c>
      <c r="F69" s="86">
        <v>607821</v>
      </c>
      <c r="G69" s="32">
        <v>87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45202</v>
      </c>
      <c r="B70" s="32" t="s">
        <v>938</v>
      </c>
      <c r="C70" s="31" t="s">
        <v>939</v>
      </c>
      <c r="D70" s="31" t="s">
        <v>902</v>
      </c>
      <c r="E70" s="31" t="s">
        <v>575</v>
      </c>
      <c r="F70" s="86">
        <v>126000</v>
      </c>
      <c r="G70" s="32">
        <v>22.05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45202</v>
      </c>
      <c r="B71" s="32" t="s">
        <v>938</v>
      </c>
      <c r="C71" s="31" t="s">
        <v>939</v>
      </c>
      <c r="D71" s="31" t="s">
        <v>909</v>
      </c>
      <c r="E71" s="31" t="s">
        <v>575</v>
      </c>
      <c r="F71" s="86">
        <v>120000</v>
      </c>
      <c r="G71" s="32">
        <v>22.05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45202</v>
      </c>
      <c r="B72" s="32" t="s">
        <v>1027</v>
      </c>
      <c r="C72" s="31" t="s">
        <v>1028</v>
      </c>
      <c r="D72" s="31" t="s">
        <v>1029</v>
      </c>
      <c r="E72" s="31" t="s">
        <v>575</v>
      </c>
      <c r="F72" s="86">
        <v>184842</v>
      </c>
      <c r="G72" s="32">
        <v>7.49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45202</v>
      </c>
      <c r="B73" s="32" t="s">
        <v>916</v>
      </c>
      <c r="C73" s="31" t="s">
        <v>917</v>
      </c>
      <c r="D73" s="31" t="s">
        <v>577</v>
      </c>
      <c r="E73" s="31" t="s">
        <v>575</v>
      </c>
      <c r="F73" s="86">
        <v>145656</v>
      </c>
      <c r="G73" s="32">
        <v>280.27999999999997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45202</v>
      </c>
      <c r="B74" s="32" t="s">
        <v>940</v>
      </c>
      <c r="C74" s="31" t="s">
        <v>941</v>
      </c>
      <c r="D74" s="31" t="s">
        <v>1030</v>
      </c>
      <c r="E74" s="31" t="s">
        <v>575</v>
      </c>
      <c r="F74" s="86">
        <v>32000</v>
      </c>
      <c r="G74" s="32">
        <v>140.5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45202</v>
      </c>
      <c r="B75" s="32" t="s">
        <v>940</v>
      </c>
      <c r="C75" s="31" t="s">
        <v>941</v>
      </c>
      <c r="D75" s="31" t="s">
        <v>942</v>
      </c>
      <c r="E75" s="31" t="s">
        <v>575</v>
      </c>
      <c r="F75" s="86">
        <v>26000</v>
      </c>
      <c r="G75" s="32">
        <v>140.19999999999999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45202</v>
      </c>
      <c r="B76" s="32" t="s">
        <v>177</v>
      </c>
      <c r="C76" s="31" t="s">
        <v>920</v>
      </c>
      <c r="D76" s="31" t="s">
        <v>577</v>
      </c>
      <c r="E76" s="31" t="s">
        <v>575</v>
      </c>
      <c r="F76" s="86">
        <v>291033</v>
      </c>
      <c r="G76" s="32">
        <v>1985.03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45202</v>
      </c>
      <c r="B77" s="32" t="s">
        <v>1031</v>
      </c>
      <c r="C77" s="31" t="s">
        <v>1032</v>
      </c>
      <c r="D77" s="31" t="s">
        <v>1033</v>
      </c>
      <c r="E77" s="31" t="s">
        <v>575</v>
      </c>
      <c r="F77" s="86">
        <v>173666</v>
      </c>
      <c r="G77" s="32">
        <v>333.04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45202</v>
      </c>
      <c r="B78" s="32" t="s">
        <v>1034</v>
      </c>
      <c r="C78" s="31" t="s">
        <v>1035</v>
      </c>
      <c r="D78" s="31" t="s">
        <v>1036</v>
      </c>
      <c r="E78" s="31" t="s">
        <v>575</v>
      </c>
      <c r="F78" s="86">
        <v>104000</v>
      </c>
      <c r="G78" s="32">
        <v>34.119999999999997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45202</v>
      </c>
      <c r="B79" s="32" t="s">
        <v>1037</v>
      </c>
      <c r="C79" s="31" t="s">
        <v>1038</v>
      </c>
      <c r="D79" s="31" t="s">
        <v>1039</v>
      </c>
      <c r="E79" s="31" t="s">
        <v>575</v>
      </c>
      <c r="F79" s="86">
        <v>1144862</v>
      </c>
      <c r="G79" s="32">
        <v>214.98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45202</v>
      </c>
      <c r="B80" s="32" t="s">
        <v>921</v>
      </c>
      <c r="C80" s="31" t="s">
        <v>922</v>
      </c>
      <c r="D80" s="31" t="s">
        <v>924</v>
      </c>
      <c r="E80" s="31" t="s">
        <v>575</v>
      </c>
      <c r="F80" s="86">
        <v>3000</v>
      </c>
      <c r="G80" s="32">
        <v>32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45202</v>
      </c>
      <c r="B81" s="32" t="s">
        <v>1040</v>
      </c>
      <c r="C81" s="31" t="s">
        <v>1041</v>
      </c>
      <c r="D81" s="31" t="s">
        <v>1042</v>
      </c>
      <c r="E81" s="31" t="s">
        <v>575</v>
      </c>
      <c r="F81" s="86">
        <v>100000</v>
      </c>
      <c r="G81" s="32">
        <v>399.22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45202</v>
      </c>
      <c r="B82" s="32" t="s">
        <v>1040</v>
      </c>
      <c r="C82" s="31" t="s">
        <v>1041</v>
      </c>
      <c r="D82" s="31" t="s">
        <v>902</v>
      </c>
      <c r="E82" s="31" t="s">
        <v>575</v>
      </c>
      <c r="F82" s="86">
        <v>108044</v>
      </c>
      <c r="G82" s="32">
        <v>401.29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45202</v>
      </c>
      <c r="B83" s="32" t="s">
        <v>1040</v>
      </c>
      <c r="C83" s="31" t="s">
        <v>1041</v>
      </c>
      <c r="D83" s="31" t="s">
        <v>1043</v>
      </c>
      <c r="E83" s="31" t="s">
        <v>575</v>
      </c>
      <c r="F83" s="86">
        <v>55288</v>
      </c>
      <c r="G83" s="32">
        <v>402.12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45202</v>
      </c>
      <c r="B84" s="32" t="s">
        <v>1040</v>
      </c>
      <c r="C84" s="31" t="s">
        <v>1041</v>
      </c>
      <c r="D84" s="31" t="s">
        <v>577</v>
      </c>
      <c r="E84" s="31" t="s">
        <v>575</v>
      </c>
      <c r="F84" s="86">
        <v>94673</v>
      </c>
      <c r="G84" s="32">
        <v>378.94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45202</v>
      </c>
      <c r="B85" s="32" t="s">
        <v>1044</v>
      </c>
      <c r="C85" s="31" t="s">
        <v>1045</v>
      </c>
      <c r="D85" s="31" t="s">
        <v>1046</v>
      </c>
      <c r="E85" s="31" t="s">
        <v>575</v>
      </c>
      <c r="F85" s="86">
        <v>88446</v>
      </c>
      <c r="G85" s="32">
        <v>15.14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45202</v>
      </c>
      <c r="B86" s="32" t="s">
        <v>1047</v>
      </c>
      <c r="C86" s="31" t="s">
        <v>1048</v>
      </c>
      <c r="D86" s="31" t="s">
        <v>1049</v>
      </c>
      <c r="E86" s="31" t="s">
        <v>575</v>
      </c>
      <c r="F86" s="86">
        <v>28000</v>
      </c>
      <c r="G86" s="32">
        <v>891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45202</v>
      </c>
      <c r="B87" s="32" t="s">
        <v>946</v>
      </c>
      <c r="C87" s="31" t="s">
        <v>947</v>
      </c>
      <c r="D87" s="31" t="s">
        <v>905</v>
      </c>
      <c r="E87" s="31" t="s">
        <v>575</v>
      </c>
      <c r="F87" s="86">
        <v>77762</v>
      </c>
      <c r="G87" s="32">
        <v>183.91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45202</v>
      </c>
      <c r="B88" s="32" t="s">
        <v>1050</v>
      </c>
      <c r="C88" s="31" t="s">
        <v>1051</v>
      </c>
      <c r="D88" s="31" t="s">
        <v>909</v>
      </c>
      <c r="E88" s="31" t="s">
        <v>575</v>
      </c>
      <c r="F88" s="86">
        <v>312000</v>
      </c>
      <c r="G88" s="32">
        <v>151.62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45202</v>
      </c>
      <c r="B89" s="32" t="s">
        <v>1052</v>
      </c>
      <c r="C89" s="31" t="s">
        <v>1053</v>
      </c>
      <c r="D89" s="31" t="s">
        <v>1054</v>
      </c>
      <c r="E89" s="31" t="s">
        <v>575</v>
      </c>
      <c r="F89" s="86">
        <v>834644</v>
      </c>
      <c r="G89" s="32">
        <v>1114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45202</v>
      </c>
      <c r="B90" s="32" t="s">
        <v>1055</v>
      </c>
      <c r="C90" s="31" t="s">
        <v>1056</v>
      </c>
      <c r="D90" s="31" t="s">
        <v>1057</v>
      </c>
      <c r="E90" s="31" t="s">
        <v>575</v>
      </c>
      <c r="F90" s="86">
        <v>1000000</v>
      </c>
      <c r="G90" s="32">
        <v>164.36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45202</v>
      </c>
      <c r="B91" s="32" t="s">
        <v>1058</v>
      </c>
      <c r="C91" s="31" t="s">
        <v>1059</v>
      </c>
      <c r="D91" s="31" t="s">
        <v>915</v>
      </c>
      <c r="E91" s="31" t="s">
        <v>575</v>
      </c>
      <c r="F91" s="86">
        <v>206000</v>
      </c>
      <c r="G91" s="32">
        <v>140.66999999999999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45202</v>
      </c>
      <c r="B92" s="32" t="s">
        <v>1060</v>
      </c>
      <c r="C92" s="31" t="s">
        <v>1061</v>
      </c>
      <c r="D92" s="31" t="s">
        <v>577</v>
      </c>
      <c r="E92" s="31" t="s">
        <v>575</v>
      </c>
      <c r="F92" s="86">
        <v>1132421</v>
      </c>
      <c r="G92" s="32">
        <v>62.25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45202</v>
      </c>
      <c r="B93" s="32" t="s">
        <v>1062</v>
      </c>
      <c r="C93" s="31" t="s">
        <v>1063</v>
      </c>
      <c r="D93" s="31" t="s">
        <v>1016</v>
      </c>
      <c r="E93" s="31" t="s">
        <v>575</v>
      </c>
      <c r="F93" s="86">
        <v>489299</v>
      </c>
      <c r="G93" s="32">
        <v>21.92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45202</v>
      </c>
      <c r="B94" s="32" t="s">
        <v>1064</v>
      </c>
      <c r="C94" s="31" t="s">
        <v>1065</v>
      </c>
      <c r="D94" s="31" t="s">
        <v>1066</v>
      </c>
      <c r="E94" s="31" t="s">
        <v>576</v>
      </c>
      <c r="F94" s="86">
        <v>132093</v>
      </c>
      <c r="G94" s="32">
        <v>24.02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45202</v>
      </c>
      <c r="B95" s="32" t="s">
        <v>1007</v>
      </c>
      <c r="C95" s="31" t="s">
        <v>1008</v>
      </c>
      <c r="D95" s="31" t="s">
        <v>1009</v>
      </c>
      <c r="E95" s="31" t="s">
        <v>576</v>
      </c>
      <c r="F95" s="86">
        <v>291242</v>
      </c>
      <c r="G95" s="32">
        <v>344.41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45202</v>
      </c>
      <c r="B96" s="32" t="s">
        <v>1067</v>
      </c>
      <c r="C96" s="31" t="s">
        <v>1068</v>
      </c>
      <c r="D96" s="31" t="s">
        <v>1069</v>
      </c>
      <c r="E96" s="31" t="s">
        <v>576</v>
      </c>
      <c r="F96" s="86">
        <v>183144</v>
      </c>
      <c r="G96" s="32">
        <v>1.97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45202</v>
      </c>
      <c r="B97" s="32" t="s">
        <v>1012</v>
      </c>
      <c r="C97" s="31" t="s">
        <v>1013</v>
      </c>
      <c r="D97" s="31" t="s">
        <v>577</v>
      </c>
      <c r="E97" s="31" t="s">
        <v>576</v>
      </c>
      <c r="F97" s="86">
        <v>202981</v>
      </c>
      <c r="G97" s="32">
        <v>114.71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45202</v>
      </c>
      <c r="B98" s="32" t="s">
        <v>1012</v>
      </c>
      <c r="C98" s="31" t="s">
        <v>1013</v>
      </c>
      <c r="D98" s="31" t="s">
        <v>890</v>
      </c>
      <c r="E98" s="31" t="s">
        <v>576</v>
      </c>
      <c r="F98" s="86">
        <v>80483</v>
      </c>
      <c r="G98" s="32">
        <v>114.22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45202</v>
      </c>
      <c r="B99" s="32" t="s">
        <v>1014</v>
      </c>
      <c r="C99" s="31" t="s">
        <v>1015</v>
      </c>
      <c r="D99" s="31" t="s">
        <v>1016</v>
      </c>
      <c r="E99" s="31" t="s">
        <v>576</v>
      </c>
      <c r="F99" s="86">
        <v>553789</v>
      </c>
      <c r="G99" s="32">
        <v>31.99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45202</v>
      </c>
      <c r="B100" s="32" t="s">
        <v>1014</v>
      </c>
      <c r="C100" s="31" t="s">
        <v>1015</v>
      </c>
      <c r="D100" s="31" t="s">
        <v>577</v>
      </c>
      <c r="E100" s="31" t="s">
        <v>576</v>
      </c>
      <c r="F100" s="86">
        <v>1604076</v>
      </c>
      <c r="G100" s="32">
        <v>31.69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45202</v>
      </c>
      <c r="B101" s="32" t="s">
        <v>1014</v>
      </c>
      <c r="C101" s="31" t="s">
        <v>1015</v>
      </c>
      <c r="D101" s="31" t="s">
        <v>871</v>
      </c>
      <c r="E101" s="31" t="s">
        <v>576</v>
      </c>
      <c r="F101" s="86">
        <v>2886466</v>
      </c>
      <c r="G101" s="32">
        <v>31.56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45202</v>
      </c>
      <c r="B102" s="32" t="s">
        <v>375</v>
      </c>
      <c r="C102" s="31" t="s">
        <v>1017</v>
      </c>
      <c r="D102" s="31" t="s">
        <v>937</v>
      </c>
      <c r="E102" s="31" t="s">
        <v>576</v>
      </c>
      <c r="F102" s="86">
        <v>13509228</v>
      </c>
      <c r="G102" s="32">
        <v>42.19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45202</v>
      </c>
      <c r="B103" s="32" t="s">
        <v>906</v>
      </c>
      <c r="C103" s="31" t="s">
        <v>907</v>
      </c>
      <c r="D103" s="31" t="s">
        <v>905</v>
      </c>
      <c r="E103" s="31" t="s">
        <v>576</v>
      </c>
      <c r="F103" s="86">
        <v>431394</v>
      </c>
      <c r="G103" s="32">
        <v>204.24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45202</v>
      </c>
      <c r="B104" s="32" t="s">
        <v>1070</v>
      </c>
      <c r="C104" s="31" t="s">
        <v>1071</v>
      </c>
      <c r="D104" s="31" t="s">
        <v>1072</v>
      </c>
      <c r="E104" s="31" t="s">
        <v>576</v>
      </c>
      <c r="F104" s="86">
        <v>300000</v>
      </c>
      <c r="G104" s="32">
        <v>10.199999999999999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45202</v>
      </c>
      <c r="B105" s="32" t="s">
        <v>1018</v>
      </c>
      <c r="C105" s="31" t="s">
        <v>1019</v>
      </c>
      <c r="D105" s="31" t="s">
        <v>577</v>
      </c>
      <c r="E105" s="31" t="s">
        <v>576</v>
      </c>
      <c r="F105" s="86">
        <v>1725321</v>
      </c>
      <c r="G105" s="32">
        <v>327.78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45202</v>
      </c>
      <c r="B106" s="32" t="s">
        <v>1020</v>
      </c>
      <c r="C106" s="31" t="s">
        <v>1021</v>
      </c>
      <c r="D106" s="31" t="s">
        <v>1073</v>
      </c>
      <c r="E106" s="31" t="s">
        <v>576</v>
      </c>
      <c r="F106" s="86">
        <v>495000</v>
      </c>
      <c r="G106" s="32">
        <v>480.52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45202</v>
      </c>
      <c r="B107" s="32" t="s">
        <v>1020</v>
      </c>
      <c r="C107" s="31" t="s">
        <v>1021</v>
      </c>
      <c r="D107" s="31" t="s">
        <v>577</v>
      </c>
      <c r="E107" s="31" t="s">
        <v>576</v>
      </c>
      <c r="F107" s="86">
        <v>292847</v>
      </c>
      <c r="G107" s="32">
        <v>491.84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45202</v>
      </c>
      <c r="B108" s="32" t="s">
        <v>943</v>
      </c>
      <c r="C108" s="31" t="s">
        <v>944</v>
      </c>
      <c r="D108" s="31" t="s">
        <v>945</v>
      </c>
      <c r="E108" s="31" t="s">
        <v>576</v>
      </c>
      <c r="F108" s="86">
        <v>400000</v>
      </c>
      <c r="G108" s="32">
        <v>94.31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45202</v>
      </c>
      <c r="B109" s="32" t="s">
        <v>935</v>
      </c>
      <c r="C109" s="31" t="s">
        <v>936</v>
      </c>
      <c r="D109" s="31" t="s">
        <v>902</v>
      </c>
      <c r="E109" s="31" t="s">
        <v>576</v>
      </c>
      <c r="F109" s="86">
        <v>78000</v>
      </c>
      <c r="G109" s="32">
        <v>87.3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45202</v>
      </c>
      <c r="B110" s="32" t="s">
        <v>1022</v>
      </c>
      <c r="C110" s="31" t="s">
        <v>1023</v>
      </c>
      <c r="D110" s="31" t="s">
        <v>902</v>
      </c>
      <c r="E110" s="31" t="s">
        <v>576</v>
      </c>
      <c r="F110" s="86">
        <v>171000</v>
      </c>
      <c r="G110" s="32">
        <v>6.53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45202</v>
      </c>
      <c r="B111" s="32" t="s">
        <v>1024</v>
      </c>
      <c r="C111" s="31" t="s">
        <v>1025</v>
      </c>
      <c r="D111" s="31" t="s">
        <v>915</v>
      </c>
      <c r="E111" s="31" t="s">
        <v>576</v>
      </c>
      <c r="F111" s="86">
        <v>607821</v>
      </c>
      <c r="G111" s="32">
        <v>87.03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45202</v>
      </c>
      <c r="B112" s="32" t="s">
        <v>1024</v>
      </c>
      <c r="C112" s="31" t="s">
        <v>1025</v>
      </c>
      <c r="D112" s="31" t="s">
        <v>1026</v>
      </c>
      <c r="E112" s="31" t="s">
        <v>576</v>
      </c>
      <c r="F112" s="86">
        <v>500000</v>
      </c>
      <c r="G112" s="32">
        <v>87.25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45202</v>
      </c>
      <c r="B113" s="32" t="s">
        <v>1074</v>
      </c>
      <c r="C113" s="31" t="s">
        <v>1075</v>
      </c>
      <c r="D113" s="31" t="s">
        <v>1076</v>
      </c>
      <c r="E113" s="31" t="s">
        <v>576</v>
      </c>
      <c r="F113" s="86">
        <v>75000</v>
      </c>
      <c r="G113" s="32">
        <v>5.0599999999999996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45202</v>
      </c>
      <c r="B114" s="32" t="s">
        <v>938</v>
      </c>
      <c r="C114" s="31" t="s">
        <v>939</v>
      </c>
      <c r="D114" s="31" t="s">
        <v>909</v>
      </c>
      <c r="E114" s="31" t="s">
        <v>576</v>
      </c>
      <c r="F114" s="86">
        <v>438000</v>
      </c>
      <c r="G114" s="32">
        <v>22.05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45202</v>
      </c>
      <c r="B115" s="32" t="s">
        <v>1027</v>
      </c>
      <c r="C115" s="31" t="s">
        <v>1028</v>
      </c>
      <c r="D115" s="31" t="s">
        <v>1029</v>
      </c>
      <c r="E115" s="31" t="s">
        <v>576</v>
      </c>
      <c r="F115" s="86">
        <v>130412</v>
      </c>
      <c r="G115" s="32">
        <v>7.38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45202</v>
      </c>
      <c r="B116" s="32" t="s">
        <v>916</v>
      </c>
      <c r="C116" s="31" t="s">
        <v>917</v>
      </c>
      <c r="D116" s="31" t="s">
        <v>577</v>
      </c>
      <c r="E116" s="31" t="s">
        <v>576</v>
      </c>
      <c r="F116" s="86">
        <v>145656</v>
      </c>
      <c r="G116" s="32">
        <v>280.08999999999997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45202</v>
      </c>
      <c r="B117" s="32" t="s">
        <v>918</v>
      </c>
      <c r="C117" s="31" t="s">
        <v>919</v>
      </c>
      <c r="D117" s="31" t="s">
        <v>902</v>
      </c>
      <c r="E117" s="31" t="s">
        <v>576</v>
      </c>
      <c r="F117" s="86">
        <v>74000</v>
      </c>
      <c r="G117" s="32">
        <v>110.41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45202</v>
      </c>
      <c r="B118" s="32" t="s">
        <v>940</v>
      </c>
      <c r="C118" s="31" t="s">
        <v>941</v>
      </c>
      <c r="D118" s="31" t="s">
        <v>902</v>
      </c>
      <c r="E118" s="31" t="s">
        <v>576</v>
      </c>
      <c r="F118" s="86">
        <v>20000</v>
      </c>
      <c r="G118" s="32">
        <v>140.19999999999999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45202</v>
      </c>
      <c r="B119" s="32" t="s">
        <v>177</v>
      </c>
      <c r="C119" s="31" t="s">
        <v>920</v>
      </c>
      <c r="D119" s="31" t="s">
        <v>577</v>
      </c>
      <c r="E119" s="31" t="s">
        <v>576</v>
      </c>
      <c r="F119" s="86">
        <v>291033</v>
      </c>
      <c r="G119" s="32">
        <v>1985.07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45202</v>
      </c>
      <c r="B120" s="32" t="s">
        <v>1031</v>
      </c>
      <c r="C120" s="31" t="s">
        <v>1032</v>
      </c>
      <c r="D120" s="31" t="s">
        <v>1033</v>
      </c>
      <c r="E120" s="31" t="s">
        <v>576</v>
      </c>
      <c r="F120" s="86">
        <v>173666</v>
      </c>
      <c r="G120" s="32">
        <v>334.8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45202</v>
      </c>
      <c r="B121" s="32" t="s">
        <v>1034</v>
      </c>
      <c r="C121" s="31" t="s">
        <v>1035</v>
      </c>
      <c r="D121" s="31" t="s">
        <v>1036</v>
      </c>
      <c r="E121" s="31" t="s">
        <v>576</v>
      </c>
      <c r="F121" s="86">
        <v>92000</v>
      </c>
      <c r="G121" s="32">
        <v>34.340000000000003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45202</v>
      </c>
      <c r="B122" s="32" t="s">
        <v>921</v>
      </c>
      <c r="C122" s="31" t="s">
        <v>922</v>
      </c>
      <c r="D122" s="31" t="s">
        <v>924</v>
      </c>
      <c r="E122" s="31" t="s">
        <v>576</v>
      </c>
      <c r="F122" s="86">
        <v>113000</v>
      </c>
      <c r="G122" s="32">
        <v>32.51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45202</v>
      </c>
      <c r="B123" s="32" t="s">
        <v>921</v>
      </c>
      <c r="C123" s="31" t="s">
        <v>922</v>
      </c>
      <c r="D123" s="31" t="s">
        <v>923</v>
      </c>
      <c r="E123" s="31" t="s">
        <v>576</v>
      </c>
      <c r="F123" s="86">
        <v>192000</v>
      </c>
      <c r="G123" s="32">
        <v>31.67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45202</v>
      </c>
      <c r="B124" s="32" t="s">
        <v>1040</v>
      </c>
      <c r="C124" s="31" t="s">
        <v>1041</v>
      </c>
      <c r="D124" s="31" t="s">
        <v>1042</v>
      </c>
      <c r="E124" s="31" t="s">
        <v>576</v>
      </c>
      <c r="F124" s="86">
        <v>100000</v>
      </c>
      <c r="G124" s="32">
        <v>402.6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45202</v>
      </c>
      <c r="B125" s="32" t="s">
        <v>1040</v>
      </c>
      <c r="C125" s="31" t="s">
        <v>1041</v>
      </c>
      <c r="D125" s="31" t="s">
        <v>577</v>
      </c>
      <c r="E125" s="31" t="s">
        <v>576</v>
      </c>
      <c r="F125" s="86">
        <v>94673</v>
      </c>
      <c r="G125" s="32">
        <v>378.42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45202</v>
      </c>
      <c r="B126" s="32" t="s">
        <v>1040</v>
      </c>
      <c r="C126" s="31" t="s">
        <v>1041</v>
      </c>
      <c r="D126" s="31" t="s">
        <v>902</v>
      </c>
      <c r="E126" s="31" t="s">
        <v>576</v>
      </c>
      <c r="F126" s="86">
        <v>108044</v>
      </c>
      <c r="G126" s="32">
        <v>403.25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45202</v>
      </c>
      <c r="B127" s="32" t="s">
        <v>1040</v>
      </c>
      <c r="C127" s="31" t="s">
        <v>1041</v>
      </c>
      <c r="D127" s="31" t="s">
        <v>1043</v>
      </c>
      <c r="E127" s="31" t="s">
        <v>576</v>
      </c>
      <c r="F127" s="86">
        <v>59017</v>
      </c>
      <c r="G127" s="32">
        <v>400.93</v>
      </c>
      <c r="H127" s="32" t="s">
        <v>865</v>
      </c>
    </row>
    <row r="128" spans="1:28" ht="15" customHeight="1">
      <c r="A128" s="85">
        <v>45202</v>
      </c>
      <c r="B128" s="32" t="s">
        <v>1044</v>
      </c>
      <c r="C128" s="31" t="s">
        <v>1045</v>
      </c>
      <c r="D128" s="31" t="s">
        <v>1046</v>
      </c>
      <c r="E128" s="31" t="s">
        <v>576</v>
      </c>
      <c r="F128" s="86">
        <v>94953</v>
      </c>
      <c r="G128" s="32">
        <v>15.54</v>
      </c>
      <c r="H128" s="32" t="s">
        <v>865</v>
      </c>
    </row>
    <row r="129" spans="1:8" ht="15" customHeight="1">
      <c r="A129" s="85">
        <v>45202</v>
      </c>
      <c r="B129" s="32" t="s">
        <v>1047</v>
      </c>
      <c r="C129" s="31" t="s">
        <v>1048</v>
      </c>
      <c r="D129" s="31" t="s">
        <v>1077</v>
      </c>
      <c r="E129" s="31" t="s">
        <v>576</v>
      </c>
      <c r="F129" s="86">
        <v>28000</v>
      </c>
      <c r="G129" s="32">
        <v>891</v>
      </c>
      <c r="H129" s="32" t="s">
        <v>865</v>
      </c>
    </row>
    <row r="130" spans="1:8" ht="15" customHeight="1">
      <c r="A130" s="85">
        <v>45202</v>
      </c>
      <c r="B130" s="32" t="s">
        <v>946</v>
      </c>
      <c r="C130" s="31" t="s">
        <v>947</v>
      </c>
      <c r="D130" s="31" t="s">
        <v>905</v>
      </c>
      <c r="E130" s="31" t="s">
        <v>576</v>
      </c>
      <c r="F130" s="86">
        <v>23890</v>
      </c>
      <c r="G130" s="32">
        <v>181.1</v>
      </c>
      <c r="H130" s="32" t="s">
        <v>865</v>
      </c>
    </row>
    <row r="131" spans="1:8" ht="15" customHeight="1">
      <c r="A131" s="85">
        <v>45202</v>
      </c>
      <c r="B131" s="32" t="s">
        <v>1052</v>
      </c>
      <c r="C131" s="31" t="s">
        <v>1053</v>
      </c>
      <c r="D131" s="31" t="s">
        <v>1078</v>
      </c>
      <c r="E131" s="31" t="s">
        <v>576</v>
      </c>
      <c r="F131" s="86">
        <v>834644</v>
      </c>
      <c r="G131" s="32">
        <v>1114</v>
      </c>
      <c r="H131" s="32" t="s">
        <v>865</v>
      </c>
    </row>
    <row r="132" spans="1:8" ht="15" customHeight="1">
      <c r="A132" s="85">
        <v>45202</v>
      </c>
      <c r="B132" s="32" t="s">
        <v>1058</v>
      </c>
      <c r="C132" s="31" t="s">
        <v>1059</v>
      </c>
      <c r="D132" s="31" t="s">
        <v>915</v>
      </c>
      <c r="E132" s="31" t="s">
        <v>576</v>
      </c>
      <c r="F132" s="86">
        <v>36163</v>
      </c>
      <c r="G132" s="32">
        <v>136.5</v>
      </c>
      <c r="H132" s="32" t="s">
        <v>865</v>
      </c>
    </row>
    <row r="133" spans="1:8" ht="15" customHeight="1">
      <c r="A133" s="85">
        <v>45202</v>
      </c>
      <c r="B133" s="32" t="s">
        <v>1060</v>
      </c>
      <c r="C133" s="31" t="s">
        <v>1061</v>
      </c>
      <c r="D133" s="31" t="s">
        <v>577</v>
      </c>
      <c r="E133" s="31" t="s">
        <v>576</v>
      </c>
      <c r="F133" s="86">
        <v>1132421</v>
      </c>
      <c r="G133" s="32">
        <v>62.27</v>
      </c>
      <c r="H133" s="32" t="s">
        <v>865</v>
      </c>
    </row>
    <row r="134" spans="1:8" ht="15" customHeight="1">
      <c r="A134" s="85">
        <v>45202</v>
      </c>
      <c r="B134" s="32" t="s">
        <v>1079</v>
      </c>
      <c r="C134" s="31" t="s">
        <v>1080</v>
      </c>
      <c r="D134" s="31" t="s">
        <v>1081</v>
      </c>
      <c r="E134" s="31" t="s">
        <v>576</v>
      </c>
      <c r="F134" s="86">
        <v>86400</v>
      </c>
      <c r="G134" s="32">
        <v>173</v>
      </c>
      <c r="H134" s="32" t="s">
        <v>865</v>
      </c>
    </row>
    <row r="135" spans="1:8" ht="15" customHeight="1">
      <c r="A135" s="85">
        <v>45202</v>
      </c>
      <c r="B135" s="32" t="s">
        <v>1062</v>
      </c>
      <c r="C135" s="31" t="s">
        <v>1063</v>
      </c>
      <c r="D135" s="31" t="s">
        <v>1016</v>
      </c>
      <c r="E135" s="31" t="s">
        <v>576</v>
      </c>
      <c r="F135" s="86">
        <v>268448</v>
      </c>
      <c r="G135" s="32">
        <v>22.18</v>
      </c>
      <c r="H135" s="32" t="s">
        <v>865</v>
      </c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1"/>
  <sheetViews>
    <sheetView topLeftCell="A9"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880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881</v>
      </c>
      <c r="G10" s="228">
        <v>2785</v>
      </c>
      <c r="H10" s="226"/>
      <c r="I10" s="226" t="s">
        <v>882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2939.3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884</v>
      </c>
      <c r="G11" s="228">
        <v>608</v>
      </c>
      <c r="H11" s="226"/>
      <c r="I11" s="226" t="s">
        <v>885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643.29999999999995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887</v>
      </c>
      <c r="G12" s="228">
        <v>584</v>
      </c>
      <c r="H12" s="226"/>
      <c r="I12" s="226" t="s">
        <v>886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620.45000000000005</v>
      </c>
      <c r="R12" s="37" t="s">
        <v>594</v>
      </c>
    </row>
    <row r="13" spans="1:26" ht="15" customHeight="1">
      <c r="A13" s="231">
        <v>4</v>
      </c>
      <c r="B13" s="227">
        <v>45187</v>
      </c>
      <c r="C13" s="232"/>
      <c r="D13" s="236" t="s">
        <v>453</v>
      </c>
      <c r="E13" s="233" t="s">
        <v>592</v>
      </c>
      <c r="F13" s="226" t="s">
        <v>891</v>
      </c>
      <c r="G13" s="228">
        <v>2380</v>
      </c>
      <c r="H13" s="226"/>
      <c r="I13" s="226" t="s">
        <v>892</v>
      </c>
      <c r="J13" s="228" t="s">
        <v>593</v>
      </c>
      <c r="K13" s="228"/>
      <c r="L13" s="230"/>
      <c r="M13" s="234"/>
      <c r="N13" s="228"/>
      <c r="O13" s="235"/>
      <c r="P13" s="230">
        <f>VLOOKUP(D13,'MidCap Intra'!$B$11:$C$568,2,0)</f>
        <v>2568.5</v>
      </c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893</v>
      </c>
      <c r="G14" s="228">
        <v>2235</v>
      </c>
      <c r="H14" s="226"/>
      <c r="I14" s="226" t="s">
        <v>894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2318.15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895</v>
      </c>
      <c r="G15" s="228">
        <v>3370</v>
      </c>
      <c r="H15" s="226"/>
      <c r="I15" s="226" t="s">
        <v>896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3414.65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897</v>
      </c>
      <c r="G16" s="228">
        <v>276</v>
      </c>
      <c r="H16" s="226"/>
      <c r="I16" s="226" t="s">
        <v>898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303.05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900</v>
      </c>
      <c r="G17" s="228">
        <v>485</v>
      </c>
      <c r="H17" s="226"/>
      <c r="I17" s="226" t="s">
        <v>901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519.70000000000005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903</v>
      </c>
      <c r="G18" s="228">
        <v>108</v>
      </c>
      <c r="H18" s="226"/>
      <c r="I18" s="226" t="s">
        <v>874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117.6</v>
      </c>
      <c r="R18" s="37" t="s">
        <v>594</v>
      </c>
    </row>
    <row r="19" spans="1:38" ht="15" customHeight="1">
      <c r="A19" s="292">
        <v>10</v>
      </c>
      <c r="B19" s="293">
        <v>45198</v>
      </c>
      <c r="C19" s="294"/>
      <c r="D19" s="295" t="s">
        <v>373</v>
      </c>
      <c r="E19" s="296" t="s">
        <v>592</v>
      </c>
      <c r="F19" s="290">
        <v>222</v>
      </c>
      <c r="G19" s="291">
        <v>204</v>
      </c>
      <c r="H19" s="290">
        <v>234.5</v>
      </c>
      <c r="I19" s="290" t="s">
        <v>930</v>
      </c>
      <c r="J19" s="297" t="s">
        <v>948</v>
      </c>
      <c r="K19" s="297">
        <f t="shared" ref="K19" si="0">H19-F19</f>
        <v>12.5</v>
      </c>
      <c r="L19" s="298">
        <f>(F19*-0.3)/100</f>
        <v>-0.66599999999999993</v>
      </c>
      <c r="M19" s="299">
        <f t="shared" ref="M19" si="1">(K19+L19)/F19</f>
        <v>5.3306306306306304E-2</v>
      </c>
      <c r="N19" s="300" t="s">
        <v>595</v>
      </c>
      <c r="O19" s="301">
        <v>45202</v>
      </c>
      <c r="P19" s="302">
        <f>VLOOKUP(D19,'MidCap Intra'!$B$11:$C$568,2,0)</f>
        <v>232.2</v>
      </c>
      <c r="R19" s="37" t="s">
        <v>594</v>
      </c>
    </row>
    <row r="20" spans="1:38" ht="15" customHeight="1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</row>
    <row r="21" spans="1:38" ht="15" customHeight="1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</row>
    <row r="22" spans="1:38" ht="15" customHeight="1">
      <c r="A22" s="303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</row>
    <row r="24" spans="1:38" ht="14.25" customHeight="1">
      <c r="A24" s="106"/>
      <c r="B24" s="107"/>
      <c r="C24" s="108"/>
      <c r="D24" s="109"/>
      <c r="E24" s="110"/>
      <c r="F24" s="110"/>
      <c r="G24" s="106"/>
      <c r="H24" s="110"/>
      <c r="I24" s="111"/>
      <c r="J24" s="112"/>
      <c r="K24" s="112"/>
      <c r="L24" s="113"/>
      <c r="M24" s="114"/>
      <c r="N24" s="115"/>
      <c r="O24" s="116"/>
      <c r="P24" s="11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118" t="s">
        <v>596</v>
      </c>
      <c r="B25" s="119"/>
      <c r="C25" s="120"/>
      <c r="E25" s="121"/>
      <c r="F25" s="121"/>
      <c r="G25" s="121"/>
      <c r="H25" s="121"/>
      <c r="I25" s="121"/>
      <c r="J25" s="122"/>
      <c r="K25" s="121"/>
      <c r="L25" s="123"/>
      <c r="M25" s="55"/>
      <c r="N25" s="122"/>
      <c r="O25" s="12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24" t="s">
        <v>597</v>
      </c>
      <c r="B26" s="118"/>
      <c r="C26" s="118"/>
      <c r="D26" s="118"/>
      <c r="E26" s="37"/>
      <c r="F26" s="125" t="s">
        <v>598</v>
      </c>
      <c r="G26" s="6"/>
      <c r="H26" s="6"/>
      <c r="I26" s="6"/>
      <c r="J26" s="126"/>
      <c r="K26" s="127"/>
      <c r="L26" s="127"/>
      <c r="M26" s="128"/>
      <c r="N26" s="1"/>
      <c r="O26" s="129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599</v>
      </c>
      <c r="B27" s="118"/>
      <c r="C27" s="118"/>
      <c r="D27" s="118" t="s">
        <v>600</v>
      </c>
      <c r="E27" s="6"/>
      <c r="F27" s="125" t="s">
        <v>601</v>
      </c>
      <c r="G27" s="6"/>
      <c r="H27" s="6"/>
      <c r="I27" s="6"/>
      <c r="J27" s="126"/>
      <c r="K27" s="127"/>
      <c r="L27" s="127"/>
      <c r="M27" s="128"/>
      <c r="N27" s="1"/>
      <c r="O27" s="129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8"/>
      <c r="B28" s="118"/>
      <c r="C28" s="118"/>
      <c r="D28" s="118"/>
      <c r="E28" s="6"/>
      <c r="F28" s="6"/>
      <c r="G28" s="6"/>
      <c r="H28" s="6"/>
      <c r="I28" s="6"/>
      <c r="J28" s="130"/>
      <c r="K28" s="127"/>
      <c r="L28" s="127"/>
      <c r="M28" s="6"/>
      <c r="N28" s="131"/>
      <c r="O28" s="1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48"/>
      <c r="B29" s="248"/>
      <c r="C29" s="248"/>
      <c r="D29" s="248"/>
      <c r="E29" s="249"/>
      <c r="F29" s="249"/>
      <c r="G29" s="249"/>
      <c r="H29" s="249"/>
      <c r="I29" s="249"/>
      <c r="J29" s="250"/>
      <c r="K29" s="251"/>
      <c r="L29" s="251"/>
      <c r="M29" s="249"/>
      <c r="N29" s="252"/>
      <c r="O29" s="25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4.25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8"/>
      <c r="M30" s="6"/>
      <c r="N30" s="131"/>
      <c r="O30" s="1"/>
      <c r="P30" s="37"/>
      <c r="Q30" s="37"/>
      <c r="R30" s="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.75" customHeight="1">
      <c r="A31" s="141" t="s">
        <v>607</v>
      </c>
      <c r="B31" s="141"/>
      <c r="C31" s="141"/>
      <c r="D31" s="141"/>
      <c r="E31" s="6"/>
      <c r="F31" s="6"/>
      <c r="G31" s="6"/>
      <c r="H31" s="6"/>
      <c r="I31" s="6"/>
      <c r="J31" s="6"/>
      <c r="K31" s="6"/>
      <c r="L31" s="6"/>
      <c r="M31" s="6"/>
      <c r="N31" s="6"/>
      <c r="O31" s="24"/>
      <c r="Q31" s="37"/>
      <c r="R31" s="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38.25" customHeight="1">
      <c r="A32" s="96" t="s">
        <v>16</v>
      </c>
      <c r="B32" s="96" t="s">
        <v>567</v>
      </c>
      <c r="C32" s="96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237" t="s">
        <v>584</v>
      </c>
      <c r="J32" s="239" t="s">
        <v>585</v>
      </c>
      <c r="K32" s="238" t="s">
        <v>608</v>
      </c>
      <c r="L32" s="98" t="s">
        <v>587</v>
      </c>
      <c r="M32" s="142" t="s">
        <v>609</v>
      </c>
      <c r="N32" s="96" t="s">
        <v>610</v>
      </c>
      <c r="O32" s="95" t="s">
        <v>589</v>
      </c>
      <c r="P32" s="97" t="s">
        <v>590</v>
      </c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223">
        <v>1</v>
      </c>
      <c r="B33" s="246">
        <v>45202</v>
      </c>
      <c r="C33" s="247"/>
      <c r="D33" s="247" t="s">
        <v>949</v>
      </c>
      <c r="E33" s="223" t="s">
        <v>604</v>
      </c>
      <c r="F33" s="223">
        <v>1232</v>
      </c>
      <c r="G33" s="223">
        <v>1218</v>
      </c>
      <c r="H33" s="224">
        <v>1245.5</v>
      </c>
      <c r="I33" s="224" t="s">
        <v>950</v>
      </c>
      <c r="J33" s="243" t="s">
        <v>951</v>
      </c>
      <c r="K33" s="244">
        <f t="shared" ref="K33" si="2">H33-F33</f>
        <v>13.5</v>
      </c>
      <c r="L33" s="104">
        <f t="shared" ref="L33" si="3">(H33*N33)*0.03%</f>
        <v>261.55499999999995</v>
      </c>
      <c r="M33" s="245">
        <f t="shared" ref="M33" si="4">(K33*N33)-L33</f>
        <v>9188.4449999999997</v>
      </c>
      <c r="N33" s="244">
        <v>700</v>
      </c>
      <c r="O33" s="103" t="s">
        <v>595</v>
      </c>
      <c r="P33" s="246">
        <v>45202</v>
      </c>
      <c r="Q33" s="143"/>
      <c r="R33" s="55" t="s">
        <v>606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144"/>
      <c r="AG33" s="145"/>
      <c r="AH33" s="143"/>
      <c r="AI33" s="143"/>
      <c r="AJ33" s="144"/>
      <c r="AK33" s="144"/>
      <c r="AL33" s="144"/>
    </row>
    <row r="34" spans="1:38" ht="12.75" customHeight="1">
      <c r="A34" s="304">
        <v>2</v>
      </c>
      <c r="B34" s="305">
        <v>45202</v>
      </c>
      <c r="C34" s="306"/>
      <c r="D34" s="306" t="s">
        <v>952</v>
      </c>
      <c r="E34" s="304" t="s">
        <v>604</v>
      </c>
      <c r="F34" s="304" t="s">
        <v>953</v>
      </c>
      <c r="G34" s="304">
        <v>2483</v>
      </c>
      <c r="H34" s="307"/>
      <c r="I34" s="307" t="s">
        <v>954</v>
      </c>
      <c r="J34" s="308" t="s">
        <v>593</v>
      </c>
      <c r="K34" s="309"/>
      <c r="L34" s="310"/>
      <c r="M34" s="311"/>
      <c r="N34" s="309"/>
      <c r="O34" s="312"/>
      <c r="P34" s="313"/>
      <c r="Q34" s="143"/>
      <c r="R34" s="55" t="s">
        <v>594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144"/>
      <c r="AG34" s="145"/>
      <c r="AH34" s="143"/>
      <c r="AI34" s="143"/>
      <c r="AJ34" s="144"/>
      <c r="AK34" s="144"/>
      <c r="AL34" s="144"/>
    </row>
    <row r="35" spans="1:38" ht="12.75" customHeight="1">
      <c r="A35" s="304">
        <v>3</v>
      </c>
      <c r="B35" s="305">
        <v>45202</v>
      </c>
      <c r="C35" s="306"/>
      <c r="D35" s="306" t="s">
        <v>955</v>
      </c>
      <c r="E35" s="304" t="s">
        <v>604</v>
      </c>
      <c r="F35" s="304" t="s">
        <v>956</v>
      </c>
      <c r="G35" s="304">
        <v>5250</v>
      </c>
      <c r="H35" s="307"/>
      <c r="I35" s="307" t="s">
        <v>957</v>
      </c>
      <c r="J35" s="308" t="s">
        <v>593</v>
      </c>
      <c r="K35" s="309"/>
      <c r="L35" s="310"/>
      <c r="M35" s="311"/>
      <c r="N35" s="309"/>
      <c r="O35" s="312"/>
      <c r="P35" s="313"/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304"/>
      <c r="B36" s="305"/>
      <c r="C36" s="306"/>
      <c r="D36" s="306"/>
      <c r="E36" s="304"/>
      <c r="F36" s="304"/>
      <c r="G36" s="304"/>
      <c r="H36" s="307"/>
      <c r="I36" s="307"/>
      <c r="J36" s="308"/>
      <c r="K36" s="309"/>
      <c r="L36" s="310"/>
      <c r="M36" s="311"/>
      <c r="N36" s="309"/>
      <c r="O36" s="312"/>
      <c r="P36" s="313"/>
      <c r="Q36" s="143"/>
      <c r="R36" s="55" t="s">
        <v>606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8" spans="1:38" ht="12.75" customHeight="1">
      <c r="A38" s="144"/>
      <c r="B38" s="147"/>
      <c r="C38" s="143"/>
      <c r="D38" s="143"/>
      <c r="E38" s="144"/>
      <c r="F38" s="144"/>
      <c r="G38" s="144"/>
      <c r="H38" s="148"/>
      <c r="I38" s="148"/>
      <c r="J38" s="148"/>
      <c r="K38" s="143"/>
      <c r="L38" s="144"/>
      <c r="M38" s="144"/>
      <c r="N38" s="144"/>
      <c r="O38" s="148"/>
      <c r="P38" s="148"/>
      <c r="Q38" s="143"/>
      <c r="R38" s="55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>
      <c r="A39" s="149" t="s">
        <v>611</v>
      </c>
      <c r="B39" s="149"/>
      <c r="C39" s="149"/>
      <c r="D39" s="149"/>
      <c r="E39" s="150"/>
      <c r="F39" s="111"/>
      <c r="G39" s="111"/>
      <c r="H39" s="111"/>
      <c r="I39" s="111"/>
      <c r="J39" s="1"/>
      <c r="K39" s="6"/>
      <c r="L39" s="6"/>
      <c r="M39" s="6"/>
      <c r="N39" s="1"/>
      <c r="O39" s="1"/>
      <c r="P39" s="37"/>
      <c r="Q39" s="37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37"/>
      <c r="AH39" s="37"/>
      <c r="AI39" s="37"/>
      <c r="AJ39" s="37"/>
      <c r="AK39" s="37"/>
      <c r="AL39" s="37"/>
    </row>
    <row r="40" spans="1:38" ht="38.25">
      <c r="A40" s="96" t="s">
        <v>16</v>
      </c>
      <c r="B40" s="96" t="s">
        <v>567</v>
      </c>
      <c r="C40" s="96"/>
      <c r="D40" s="97" t="s">
        <v>579</v>
      </c>
      <c r="E40" s="96" t="s">
        <v>580</v>
      </c>
      <c r="F40" s="96" t="s">
        <v>581</v>
      </c>
      <c r="G40" s="96" t="s">
        <v>602</v>
      </c>
      <c r="H40" s="96" t="s">
        <v>583</v>
      </c>
      <c r="I40" s="96" t="s">
        <v>584</v>
      </c>
      <c r="J40" s="95" t="s">
        <v>585</v>
      </c>
      <c r="K40" s="95" t="s">
        <v>612</v>
      </c>
      <c r="L40" s="98" t="s">
        <v>587</v>
      </c>
      <c r="M40" s="142" t="s">
        <v>609</v>
      </c>
      <c r="N40" s="96" t="s">
        <v>610</v>
      </c>
      <c r="O40" s="96" t="s">
        <v>589</v>
      </c>
      <c r="P40" s="97" t="s">
        <v>590</v>
      </c>
      <c r="Q40" s="37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37"/>
      <c r="AH40" s="37"/>
      <c r="AI40" s="37"/>
      <c r="AJ40" s="37"/>
      <c r="AK40" s="37"/>
      <c r="AL40" s="37"/>
    </row>
    <row r="41" spans="1:38" ht="15" customHeight="1">
      <c r="A41" s="337">
        <v>1</v>
      </c>
      <c r="B41" s="339">
        <v>45198</v>
      </c>
      <c r="C41" s="264"/>
      <c r="D41" s="264" t="s">
        <v>925</v>
      </c>
      <c r="E41" s="229" t="s">
        <v>899</v>
      </c>
      <c r="F41" s="229">
        <v>51</v>
      </c>
      <c r="G41" s="229"/>
      <c r="H41" s="222">
        <v>46</v>
      </c>
      <c r="I41" s="222"/>
      <c r="J41" s="341" t="s">
        <v>883</v>
      </c>
      <c r="K41" s="229">
        <f>F41-H41</f>
        <v>5</v>
      </c>
      <c r="L41" s="254">
        <v>50</v>
      </c>
      <c r="M41" s="345">
        <v>900</v>
      </c>
      <c r="N41" s="229">
        <v>50</v>
      </c>
      <c r="O41" s="349" t="s">
        <v>595</v>
      </c>
      <c r="P41" s="339">
        <v>45202</v>
      </c>
      <c r="Q41" s="144"/>
      <c r="R41" s="55" t="s">
        <v>594</v>
      </c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</row>
    <row r="42" spans="1:38" ht="15" customHeight="1">
      <c r="A42" s="338"/>
      <c r="B42" s="340"/>
      <c r="C42" s="264"/>
      <c r="D42" s="264" t="s">
        <v>926</v>
      </c>
      <c r="E42" s="229" t="s">
        <v>899</v>
      </c>
      <c r="F42" s="229">
        <v>47</v>
      </c>
      <c r="G42" s="229"/>
      <c r="H42" s="222">
        <v>32</v>
      </c>
      <c r="I42" s="222"/>
      <c r="J42" s="342"/>
      <c r="K42" s="229">
        <f>F42-H42</f>
        <v>15</v>
      </c>
      <c r="L42" s="254">
        <v>50</v>
      </c>
      <c r="M42" s="346"/>
      <c r="N42" s="229">
        <v>50</v>
      </c>
      <c r="O42" s="350"/>
      <c r="P42" s="340"/>
      <c r="Q42" s="144"/>
      <c r="R42" s="55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</row>
    <row r="43" spans="1:38" ht="15" customHeight="1">
      <c r="A43" s="337">
        <v>2</v>
      </c>
      <c r="B43" s="339">
        <v>45198</v>
      </c>
      <c r="C43" s="264"/>
      <c r="D43" s="264" t="s">
        <v>910</v>
      </c>
      <c r="E43" s="229" t="s">
        <v>604</v>
      </c>
      <c r="F43" s="229">
        <v>175</v>
      </c>
      <c r="G43" s="229"/>
      <c r="H43" s="222">
        <v>325</v>
      </c>
      <c r="I43" s="222"/>
      <c r="J43" s="341" t="s">
        <v>810</v>
      </c>
      <c r="K43" s="229">
        <f t="shared" ref="K43:K48" si="5">H43-F43</f>
        <v>150</v>
      </c>
      <c r="L43" s="254">
        <v>50</v>
      </c>
      <c r="M43" s="345">
        <v>800</v>
      </c>
      <c r="N43" s="229">
        <v>15</v>
      </c>
      <c r="O43" s="349" t="s">
        <v>595</v>
      </c>
      <c r="P43" s="339">
        <v>45202</v>
      </c>
      <c r="Q43" s="144"/>
      <c r="R43" s="55" t="s">
        <v>606</v>
      </c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</row>
    <row r="44" spans="1:38" ht="15" customHeight="1">
      <c r="A44" s="338"/>
      <c r="B44" s="340"/>
      <c r="C44" s="264"/>
      <c r="D44" s="264" t="s">
        <v>927</v>
      </c>
      <c r="E44" s="229" t="s">
        <v>899</v>
      </c>
      <c r="F44" s="229">
        <v>115</v>
      </c>
      <c r="G44" s="229"/>
      <c r="H44" s="222">
        <v>205</v>
      </c>
      <c r="I44" s="222"/>
      <c r="J44" s="342"/>
      <c r="K44" s="229">
        <f>F44-H44</f>
        <v>-90</v>
      </c>
      <c r="L44" s="254">
        <v>50</v>
      </c>
      <c r="M44" s="346"/>
      <c r="N44" s="229">
        <v>15</v>
      </c>
      <c r="O44" s="350" t="s">
        <v>595</v>
      </c>
      <c r="P44" s="340"/>
      <c r="Q44" s="144"/>
      <c r="R44" s="55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</row>
    <row r="45" spans="1:38" ht="15" customHeight="1">
      <c r="A45" s="343">
        <v>3</v>
      </c>
      <c r="B45" s="333">
        <v>45198</v>
      </c>
      <c r="C45" s="265"/>
      <c r="D45" s="265" t="s">
        <v>928</v>
      </c>
      <c r="E45" s="240" t="s">
        <v>899</v>
      </c>
      <c r="F45" s="240">
        <v>64</v>
      </c>
      <c r="G45" s="240"/>
      <c r="H45" s="241">
        <v>10</v>
      </c>
      <c r="I45" s="241"/>
      <c r="J45" s="335" t="s">
        <v>959</v>
      </c>
      <c r="K45" s="240">
        <f>F45-H45</f>
        <v>54</v>
      </c>
      <c r="L45" s="242">
        <v>50</v>
      </c>
      <c r="M45" s="347">
        <v>-280</v>
      </c>
      <c r="N45" s="240">
        <v>40</v>
      </c>
      <c r="O45" s="351" t="s">
        <v>605</v>
      </c>
      <c r="P45" s="333">
        <v>45202</v>
      </c>
      <c r="Q45" s="144"/>
      <c r="R45" s="55" t="s">
        <v>594</v>
      </c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</row>
    <row r="46" spans="1:38" ht="15" customHeight="1">
      <c r="A46" s="344"/>
      <c r="B46" s="334"/>
      <c r="C46" s="265"/>
      <c r="D46" s="265" t="s">
        <v>929</v>
      </c>
      <c r="E46" s="240" t="s">
        <v>899</v>
      </c>
      <c r="F46" s="240">
        <v>45.5</v>
      </c>
      <c r="G46" s="240"/>
      <c r="H46" s="241">
        <v>100</v>
      </c>
      <c r="I46" s="241"/>
      <c r="J46" s="336"/>
      <c r="K46" s="240">
        <f>F46-H46</f>
        <v>-54.5</v>
      </c>
      <c r="L46" s="242">
        <v>50</v>
      </c>
      <c r="M46" s="348"/>
      <c r="N46" s="240">
        <v>40</v>
      </c>
      <c r="O46" s="352"/>
      <c r="P46" s="334"/>
      <c r="Q46" s="144"/>
      <c r="R46" s="55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</row>
    <row r="47" spans="1:38" ht="15" customHeight="1">
      <c r="A47" s="343">
        <v>4</v>
      </c>
      <c r="B47" s="333">
        <v>45202</v>
      </c>
      <c r="C47" s="265"/>
      <c r="D47" s="265" t="s">
        <v>908</v>
      </c>
      <c r="E47" s="240" t="s">
        <v>604</v>
      </c>
      <c r="F47" s="240">
        <v>24</v>
      </c>
      <c r="G47" s="240"/>
      <c r="H47" s="241">
        <v>35</v>
      </c>
      <c r="I47" s="241"/>
      <c r="J47" s="335" t="s">
        <v>958</v>
      </c>
      <c r="K47" s="240">
        <f t="shared" si="5"/>
        <v>11</v>
      </c>
      <c r="L47" s="242">
        <v>50</v>
      </c>
      <c r="M47" s="347">
        <v>-380</v>
      </c>
      <c r="N47" s="240">
        <v>40</v>
      </c>
      <c r="O47" s="351" t="s">
        <v>605</v>
      </c>
      <c r="P47" s="333">
        <v>45202</v>
      </c>
      <c r="Q47" s="144"/>
      <c r="R47" s="55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</row>
    <row r="48" spans="1:38" ht="15" customHeight="1">
      <c r="A48" s="344"/>
      <c r="B48" s="334"/>
      <c r="C48" s="265"/>
      <c r="D48" s="265" t="s">
        <v>929</v>
      </c>
      <c r="E48" s="240" t="s">
        <v>604</v>
      </c>
      <c r="F48" s="240">
        <v>33</v>
      </c>
      <c r="G48" s="240"/>
      <c r="H48" s="241">
        <v>15</v>
      </c>
      <c r="I48" s="241"/>
      <c r="J48" s="336"/>
      <c r="K48" s="240">
        <f t="shared" si="5"/>
        <v>-18</v>
      </c>
      <c r="L48" s="242">
        <v>50</v>
      </c>
      <c r="M48" s="348"/>
      <c r="N48" s="240">
        <v>40</v>
      </c>
      <c r="O48" s="352" t="s">
        <v>605</v>
      </c>
      <c r="P48" s="334"/>
      <c r="Q48" s="144"/>
      <c r="R48" s="55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</row>
    <row r="49" spans="1:38" ht="15" customHeight="1">
      <c r="A49" s="314"/>
      <c r="B49" s="315"/>
      <c r="C49" s="316"/>
      <c r="D49" s="316"/>
      <c r="E49" s="314"/>
      <c r="F49" s="314"/>
      <c r="G49" s="314"/>
      <c r="H49" s="317"/>
      <c r="I49" s="317"/>
      <c r="J49" s="317"/>
      <c r="K49" s="314"/>
      <c r="L49" s="318"/>
      <c r="M49" s="319"/>
      <c r="N49" s="314"/>
      <c r="O49" s="317"/>
      <c r="P49" s="320"/>
      <c r="Q49" s="144"/>
      <c r="R49" s="55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</row>
    <row r="50" spans="1:38" ht="15" customHeight="1">
      <c r="A50" s="314"/>
      <c r="B50" s="315"/>
      <c r="C50" s="316"/>
      <c r="D50" s="316"/>
      <c r="E50" s="314"/>
      <c r="F50" s="314"/>
      <c r="G50" s="314"/>
      <c r="H50" s="317"/>
      <c r="I50" s="317"/>
      <c r="J50" s="317"/>
      <c r="K50" s="314"/>
      <c r="L50" s="318"/>
      <c r="M50" s="319"/>
      <c r="N50" s="314"/>
      <c r="O50" s="317"/>
      <c r="P50" s="320"/>
      <c r="Q50" s="144"/>
      <c r="R50" s="55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</row>
    <row r="51" spans="1:38" ht="38.25" customHeight="1">
      <c r="A51" s="94" t="s">
        <v>617</v>
      </c>
      <c r="B51" s="151"/>
      <c r="C51" s="151"/>
      <c r="D51" s="152"/>
      <c r="E51" s="132"/>
      <c r="F51" s="6"/>
      <c r="G51" s="6"/>
      <c r="H51" s="133"/>
      <c r="I51" s="153"/>
      <c r="J51" s="1"/>
      <c r="K51" s="6"/>
      <c r="L51" s="6"/>
      <c r="M51" s="6"/>
      <c r="N51" s="1"/>
      <c r="O51" s="1"/>
      <c r="Q51" s="1"/>
      <c r="R51" s="6"/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"/>
      <c r="AI51" s="1"/>
      <c r="AJ51" s="6"/>
      <c r="AK51" s="1"/>
    </row>
    <row r="52" spans="1:38" ht="38.25">
      <c r="A52" s="95" t="s">
        <v>16</v>
      </c>
      <c r="B52" s="96" t="s">
        <v>567</v>
      </c>
      <c r="C52" s="96"/>
      <c r="D52" s="97" t="s">
        <v>579</v>
      </c>
      <c r="E52" s="96" t="s">
        <v>580</v>
      </c>
      <c r="F52" s="96" t="s">
        <v>581</v>
      </c>
      <c r="G52" s="96" t="s">
        <v>582</v>
      </c>
      <c r="H52" s="96" t="s">
        <v>583</v>
      </c>
      <c r="I52" s="96" t="s">
        <v>584</v>
      </c>
      <c r="J52" s="95" t="s">
        <v>585</v>
      </c>
      <c r="K52" s="136" t="s">
        <v>603</v>
      </c>
      <c r="L52" s="137" t="s">
        <v>587</v>
      </c>
      <c r="M52" s="98" t="s">
        <v>588</v>
      </c>
      <c r="N52" s="96" t="s">
        <v>589</v>
      </c>
      <c r="O52" s="97" t="s">
        <v>590</v>
      </c>
      <c r="P52" s="96" t="s">
        <v>591</v>
      </c>
      <c r="Q52" s="37"/>
      <c r="R52" s="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4.25" customHeight="1">
      <c r="A53" s="99">
        <v>1</v>
      </c>
      <c r="B53" s="100">
        <v>45169</v>
      </c>
      <c r="C53" s="146"/>
      <c r="D53" s="146" t="s">
        <v>875</v>
      </c>
      <c r="E53" s="99" t="s">
        <v>604</v>
      </c>
      <c r="F53" s="99" t="s">
        <v>877</v>
      </c>
      <c r="G53" s="99">
        <v>350</v>
      </c>
      <c r="H53" s="99"/>
      <c r="I53" s="99" t="s">
        <v>876</v>
      </c>
      <c r="J53" s="101" t="s">
        <v>593</v>
      </c>
      <c r="K53" s="101"/>
      <c r="L53" s="102"/>
      <c r="M53" s="266"/>
      <c r="N53" s="228"/>
      <c r="O53" s="235"/>
      <c r="P53" s="267"/>
      <c r="Q53" s="37"/>
      <c r="R53" s="37" t="s">
        <v>594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14.25" customHeight="1">
      <c r="A54" s="99">
        <v>2</v>
      </c>
      <c r="B54" s="100">
        <v>45173</v>
      </c>
      <c r="C54" s="146"/>
      <c r="D54" s="146" t="s">
        <v>168</v>
      </c>
      <c r="E54" s="99" t="s">
        <v>604</v>
      </c>
      <c r="F54" s="99" t="s">
        <v>878</v>
      </c>
      <c r="G54" s="99">
        <v>4790</v>
      </c>
      <c r="H54" s="99"/>
      <c r="I54" s="99" t="s">
        <v>879</v>
      </c>
      <c r="J54" s="101" t="s">
        <v>593</v>
      </c>
      <c r="K54" s="101"/>
      <c r="L54" s="102"/>
      <c r="M54" s="266"/>
      <c r="N54" s="228"/>
      <c r="O54" s="235"/>
      <c r="P54" s="267"/>
      <c r="Q54" s="37"/>
      <c r="R54" s="37" t="s">
        <v>594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4.25" customHeight="1">
      <c r="A55" s="99"/>
      <c r="B55" s="100"/>
      <c r="C55" s="146"/>
      <c r="D55" s="146"/>
      <c r="E55" s="99"/>
      <c r="F55" s="99"/>
      <c r="G55" s="99"/>
      <c r="H55" s="99"/>
      <c r="I55" s="99"/>
      <c r="J55" s="101"/>
      <c r="K55" s="101"/>
      <c r="L55" s="102"/>
      <c r="M55" s="266"/>
      <c r="N55" s="228"/>
      <c r="O55" s="235"/>
      <c r="P55" s="26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99"/>
      <c r="B56" s="100"/>
      <c r="C56" s="146"/>
      <c r="D56" s="146"/>
      <c r="E56" s="99"/>
      <c r="F56" s="99"/>
      <c r="G56" s="99"/>
      <c r="H56" s="99"/>
      <c r="I56" s="99"/>
      <c r="J56" s="101"/>
      <c r="K56" s="101"/>
      <c r="L56" s="102"/>
      <c r="M56" s="154"/>
      <c r="N56" s="225"/>
      <c r="O56" s="225"/>
      <c r="P56" s="100"/>
      <c r="R56" s="6"/>
      <c r="S56" s="1"/>
      <c r="T56" s="1"/>
      <c r="U56" s="1"/>
      <c r="V56" s="1"/>
      <c r="W56" s="1"/>
      <c r="X56" s="1"/>
      <c r="Y56" s="1"/>
    </row>
    <row r="57" spans="1:38" ht="12.75" customHeight="1">
      <c r="A57" s="118" t="s">
        <v>596</v>
      </c>
      <c r="B57" s="118"/>
      <c r="C57" s="118"/>
      <c r="D57" s="118"/>
      <c r="E57" s="37"/>
      <c r="F57" s="125" t="s">
        <v>598</v>
      </c>
      <c r="G57" s="55"/>
      <c r="H57" s="55"/>
      <c r="I57" s="55"/>
      <c r="J57" s="6"/>
      <c r="K57" s="138"/>
      <c r="L57" s="139"/>
      <c r="M57" s="6"/>
      <c r="N57" s="108"/>
      <c r="O57" s="15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124" t="s">
        <v>597</v>
      </c>
      <c r="B58" s="118"/>
      <c r="C58" s="118"/>
      <c r="D58" s="118"/>
      <c r="E58" s="6"/>
      <c r="F58" s="125" t="s">
        <v>601</v>
      </c>
      <c r="G58" s="6"/>
      <c r="H58" s="6" t="s">
        <v>619</v>
      </c>
      <c r="I58" s="6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24"/>
      <c r="B59" s="118"/>
      <c r="C59" s="118"/>
      <c r="D59" s="118"/>
      <c r="E59" s="6"/>
      <c r="F59" s="125"/>
      <c r="G59" s="6"/>
      <c r="H59" s="6"/>
      <c r="I59" s="6"/>
      <c r="J59" s="1"/>
      <c r="K59" s="6"/>
      <c r="L59" s="6"/>
      <c r="M59" s="6"/>
      <c r="N59" s="1"/>
      <c r="O59" s="1"/>
      <c r="Q59" s="1"/>
      <c r="R59" s="55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24"/>
      <c r="B60" s="118"/>
      <c r="C60" s="118"/>
      <c r="D60" s="118"/>
      <c r="E60" s="6"/>
      <c r="F60" s="125"/>
      <c r="G60" s="55"/>
      <c r="H60" s="37"/>
      <c r="I60" s="55"/>
      <c r="J60" s="6"/>
      <c r="K60" s="138"/>
      <c r="L60" s="139"/>
      <c r="M60" s="6"/>
      <c r="N60" s="108"/>
      <c r="O60" s="140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24"/>
      <c r="B61" s="118"/>
      <c r="C61" s="118"/>
      <c r="D61" s="118"/>
      <c r="E61" s="6"/>
      <c r="F61" s="125"/>
      <c r="G61" s="55"/>
      <c r="H61" s="37"/>
      <c r="I61" s="55"/>
      <c r="J61" s="6"/>
      <c r="K61" s="138"/>
      <c r="L61" s="139"/>
      <c r="M61" s="6"/>
      <c r="N61" s="108"/>
      <c r="O61" s="140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24"/>
      <c r="B62" s="118"/>
      <c r="C62" s="118"/>
      <c r="D62" s="118"/>
      <c r="E62" s="6"/>
      <c r="F62" s="125"/>
      <c r="G62" s="55"/>
      <c r="H62" s="37"/>
      <c r="I62" s="55"/>
      <c r="J62" s="6"/>
      <c r="K62" s="138"/>
      <c r="L62" s="139"/>
      <c r="M62" s="6"/>
      <c r="N62" s="108"/>
      <c r="O62" s="140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24"/>
      <c r="B63" s="118"/>
      <c r="C63" s="118"/>
      <c r="D63" s="118"/>
      <c r="E63" s="6"/>
      <c r="F63" s="125"/>
      <c r="G63" s="55"/>
      <c r="H63" s="37"/>
      <c r="I63" s="55"/>
      <c r="J63" s="6"/>
      <c r="K63" s="138"/>
      <c r="L63" s="139"/>
      <c r="M63" s="6"/>
      <c r="N63" s="108"/>
      <c r="O63" s="140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24"/>
      <c r="B64" s="118"/>
      <c r="C64" s="118"/>
      <c r="D64" s="118"/>
      <c r="E64" s="6"/>
      <c r="F64" s="125"/>
      <c r="G64" s="55"/>
      <c r="H64" s="37"/>
      <c r="I64" s="55"/>
      <c r="J64" s="6"/>
      <c r="K64" s="138"/>
      <c r="L64" s="139"/>
      <c r="M64" s="6"/>
      <c r="N64" s="108"/>
      <c r="O64" s="140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24"/>
      <c r="B65" s="118"/>
      <c r="C65" s="118"/>
      <c r="D65" s="118"/>
      <c r="E65" s="6"/>
      <c r="F65" s="125"/>
      <c r="G65" s="55"/>
      <c r="H65" s="37"/>
      <c r="I65" s="55"/>
      <c r="J65" s="6"/>
      <c r="K65" s="138"/>
      <c r="L65" s="139"/>
      <c r="M65" s="6"/>
      <c r="N65" s="108"/>
      <c r="O65" s="140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55"/>
      <c r="B66" s="107"/>
      <c r="C66" s="107"/>
      <c r="D66" s="37"/>
      <c r="E66" s="55"/>
      <c r="F66" s="55"/>
      <c r="G66" s="55"/>
      <c r="H66" s="37"/>
      <c r="I66" s="55"/>
      <c r="J66" s="6"/>
      <c r="K66" s="138"/>
      <c r="L66" s="139"/>
      <c r="M66" s="6"/>
      <c r="N66" s="108"/>
      <c r="O66" s="140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38.25" customHeight="1">
      <c r="A67" s="37"/>
      <c r="B67" s="156" t="s">
        <v>620</v>
      </c>
      <c r="C67" s="156"/>
      <c r="D67" s="156"/>
      <c r="E67" s="156"/>
      <c r="F67" s="6"/>
      <c r="G67" s="6"/>
      <c r="H67" s="134"/>
      <c r="I67" s="6"/>
      <c r="J67" s="134"/>
      <c r="K67" s="135"/>
      <c r="L67" s="6"/>
      <c r="M67" s="6"/>
      <c r="N67" s="1"/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95" t="s">
        <v>16</v>
      </c>
      <c r="B68" s="96" t="s">
        <v>567</v>
      </c>
      <c r="C68" s="96"/>
      <c r="D68" s="97" t="s">
        <v>579</v>
      </c>
      <c r="E68" s="96" t="s">
        <v>580</v>
      </c>
      <c r="F68" s="96" t="s">
        <v>581</v>
      </c>
      <c r="G68" s="96" t="s">
        <v>621</v>
      </c>
      <c r="H68" s="96" t="s">
        <v>622</v>
      </c>
      <c r="I68" s="96" t="s">
        <v>584</v>
      </c>
      <c r="J68" s="157" t="s">
        <v>585</v>
      </c>
      <c r="K68" s="96" t="s">
        <v>586</v>
      </c>
      <c r="L68" s="96" t="s">
        <v>623</v>
      </c>
      <c r="M68" s="96" t="s">
        <v>589</v>
      </c>
      <c r="N68" s="97" t="s">
        <v>590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58">
        <v>1</v>
      </c>
      <c r="B69" s="159">
        <v>41579</v>
      </c>
      <c r="C69" s="159"/>
      <c r="D69" s="160" t="s">
        <v>624</v>
      </c>
      <c r="E69" s="161" t="s">
        <v>592</v>
      </c>
      <c r="F69" s="162">
        <v>82</v>
      </c>
      <c r="G69" s="161" t="s">
        <v>625</v>
      </c>
      <c r="H69" s="161">
        <v>100</v>
      </c>
      <c r="I69" s="163">
        <v>100</v>
      </c>
      <c r="J69" s="164" t="s">
        <v>626</v>
      </c>
      <c r="K69" s="165">
        <f t="shared" ref="K69:K121" si="6">H69-F69</f>
        <v>18</v>
      </c>
      <c r="L69" s="166">
        <f t="shared" ref="L69:L121" si="7">K69/F69</f>
        <v>0.21951219512195122</v>
      </c>
      <c r="M69" s="161" t="s">
        <v>595</v>
      </c>
      <c r="N69" s="167">
        <v>42657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8">
        <v>2</v>
      </c>
      <c r="B70" s="159">
        <v>41794</v>
      </c>
      <c r="C70" s="159"/>
      <c r="D70" s="160" t="s">
        <v>627</v>
      </c>
      <c r="E70" s="161" t="s">
        <v>604</v>
      </c>
      <c r="F70" s="162">
        <v>257</v>
      </c>
      <c r="G70" s="161" t="s">
        <v>625</v>
      </c>
      <c r="H70" s="161">
        <v>300</v>
      </c>
      <c r="I70" s="163">
        <v>300</v>
      </c>
      <c r="J70" s="164" t="s">
        <v>626</v>
      </c>
      <c r="K70" s="165">
        <f t="shared" si="6"/>
        <v>43</v>
      </c>
      <c r="L70" s="166">
        <f t="shared" si="7"/>
        <v>0.16731517509727625</v>
      </c>
      <c r="M70" s="161" t="s">
        <v>595</v>
      </c>
      <c r="N70" s="167">
        <v>41822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8">
        <v>3</v>
      </c>
      <c r="B71" s="159">
        <v>41828</v>
      </c>
      <c r="C71" s="159"/>
      <c r="D71" s="160" t="s">
        <v>628</v>
      </c>
      <c r="E71" s="161" t="s">
        <v>604</v>
      </c>
      <c r="F71" s="162">
        <v>393</v>
      </c>
      <c r="G71" s="161" t="s">
        <v>625</v>
      </c>
      <c r="H71" s="161">
        <v>468</v>
      </c>
      <c r="I71" s="163">
        <v>468</v>
      </c>
      <c r="J71" s="164" t="s">
        <v>626</v>
      </c>
      <c r="K71" s="165">
        <f t="shared" si="6"/>
        <v>75</v>
      </c>
      <c r="L71" s="166">
        <f t="shared" si="7"/>
        <v>0.19083969465648856</v>
      </c>
      <c r="M71" s="161" t="s">
        <v>595</v>
      </c>
      <c r="N71" s="167">
        <v>41863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8">
        <v>4</v>
      </c>
      <c r="B72" s="159">
        <v>41857</v>
      </c>
      <c r="C72" s="159"/>
      <c r="D72" s="160" t="s">
        <v>629</v>
      </c>
      <c r="E72" s="161" t="s">
        <v>604</v>
      </c>
      <c r="F72" s="162">
        <v>205</v>
      </c>
      <c r="G72" s="161" t="s">
        <v>625</v>
      </c>
      <c r="H72" s="161">
        <v>275</v>
      </c>
      <c r="I72" s="163">
        <v>250</v>
      </c>
      <c r="J72" s="164" t="s">
        <v>626</v>
      </c>
      <c r="K72" s="165">
        <f t="shared" si="6"/>
        <v>70</v>
      </c>
      <c r="L72" s="166">
        <f t="shared" si="7"/>
        <v>0.34146341463414637</v>
      </c>
      <c r="M72" s="161" t="s">
        <v>595</v>
      </c>
      <c r="N72" s="167">
        <v>41962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8">
        <v>5</v>
      </c>
      <c r="B73" s="159">
        <v>41886</v>
      </c>
      <c r="C73" s="159"/>
      <c r="D73" s="160" t="s">
        <v>630</v>
      </c>
      <c r="E73" s="161" t="s">
        <v>604</v>
      </c>
      <c r="F73" s="162">
        <v>162</v>
      </c>
      <c r="G73" s="161" t="s">
        <v>625</v>
      </c>
      <c r="H73" s="161">
        <v>190</v>
      </c>
      <c r="I73" s="163">
        <v>190</v>
      </c>
      <c r="J73" s="164" t="s">
        <v>626</v>
      </c>
      <c r="K73" s="165">
        <f t="shared" si="6"/>
        <v>28</v>
      </c>
      <c r="L73" s="166">
        <f t="shared" si="7"/>
        <v>0.1728395061728395</v>
      </c>
      <c r="M73" s="161" t="s">
        <v>595</v>
      </c>
      <c r="N73" s="167">
        <v>42006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8">
        <v>6</v>
      </c>
      <c r="B74" s="159">
        <v>41886</v>
      </c>
      <c r="C74" s="159"/>
      <c r="D74" s="160" t="s">
        <v>631</v>
      </c>
      <c r="E74" s="161" t="s">
        <v>604</v>
      </c>
      <c r="F74" s="162">
        <v>75</v>
      </c>
      <c r="G74" s="161" t="s">
        <v>625</v>
      </c>
      <c r="H74" s="161">
        <v>91.5</v>
      </c>
      <c r="I74" s="163" t="s">
        <v>618</v>
      </c>
      <c r="J74" s="164" t="s">
        <v>632</v>
      </c>
      <c r="K74" s="165">
        <f t="shared" si="6"/>
        <v>16.5</v>
      </c>
      <c r="L74" s="166">
        <f t="shared" si="7"/>
        <v>0.22</v>
      </c>
      <c r="M74" s="161" t="s">
        <v>595</v>
      </c>
      <c r="N74" s="167">
        <v>41954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8">
        <v>7</v>
      </c>
      <c r="B75" s="159">
        <v>41913</v>
      </c>
      <c r="C75" s="159"/>
      <c r="D75" s="160" t="s">
        <v>633</v>
      </c>
      <c r="E75" s="161" t="s">
        <v>604</v>
      </c>
      <c r="F75" s="162">
        <v>850</v>
      </c>
      <c r="G75" s="161" t="s">
        <v>625</v>
      </c>
      <c r="H75" s="161">
        <v>982.5</v>
      </c>
      <c r="I75" s="163">
        <v>1050</v>
      </c>
      <c r="J75" s="164" t="s">
        <v>634</v>
      </c>
      <c r="K75" s="165">
        <f t="shared" si="6"/>
        <v>132.5</v>
      </c>
      <c r="L75" s="166">
        <f t="shared" si="7"/>
        <v>0.15588235294117647</v>
      </c>
      <c r="M75" s="161" t="s">
        <v>595</v>
      </c>
      <c r="N75" s="167">
        <v>42039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8">
        <v>8</v>
      </c>
      <c r="B76" s="159">
        <v>41913</v>
      </c>
      <c r="C76" s="159"/>
      <c r="D76" s="160" t="s">
        <v>635</v>
      </c>
      <c r="E76" s="161" t="s">
        <v>604</v>
      </c>
      <c r="F76" s="162">
        <v>475</v>
      </c>
      <c r="G76" s="161" t="s">
        <v>625</v>
      </c>
      <c r="H76" s="161">
        <v>515</v>
      </c>
      <c r="I76" s="163">
        <v>600</v>
      </c>
      <c r="J76" s="164" t="s">
        <v>636</v>
      </c>
      <c r="K76" s="165">
        <f t="shared" si="6"/>
        <v>40</v>
      </c>
      <c r="L76" s="166">
        <f t="shared" si="7"/>
        <v>8.4210526315789472E-2</v>
      </c>
      <c r="M76" s="161" t="s">
        <v>595</v>
      </c>
      <c r="N76" s="167">
        <v>41939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8">
        <v>9</v>
      </c>
      <c r="B77" s="159">
        <v>41913</v>
      </c>
      <c r="C77" s="159"/>
      <c r="D77" s="160" t="s">
        <v>637</v>
      </c>
      <c r="E77" s="161" t="s">
        <v>604</v>
      </c>
      <c r="F77" s="162">
        <v>86</v>
      </c>
      <c r="G77" s="161" t="s">
        <v>625</v>
      </c>
      <c r="H77" s="161">
        <v>99</v>
      </c>
      <c r="I77" s="163">
        <v>140</v>
      </c>
      <c r="J77" s="164" t="s">
        <v>638</v>
      </c>
      <c r="K77" s="165">
        <f t="shared" si="6"/>
        <v>13</v>
      </c>
      <c r="L77" s="166">
        <f t="shared" si="7"/>
        <v>0.15116279069767441</v>
      </c>
      <c r="M77" s="161" t="s">
        <v>595</v>
      </c>
      <c r="N77" s="167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8">
        <v>10</v>
      </c>
      <c r="B78" s="159">
        <v>41926</v>
      </c>
      <c r="C78" s="159"/>
      <c r="D78" s="160" t="s">
        <v>639</v>
      </c>
      <c r="E78" s="161" t="s">
        <v>604</v>
      </c>
      <c r="F78" s="162">
        <v>496.6</v>
      </c>
      <c r="G78" s="161" t="s">
        <v>625</v>
      </c>
      <c r="H78" s="161">
        <v>621</v>
      </c>
      <c r="I78" s="163">
        <v>580</v>
      </c>
      <c r="J78" s="164" t="s">
        <v>626</v>
      </c>
      <c r="K78" s="165">
        <f t="shared" si="6"/>
        <v>124.39999999999998</v>
      </c>
      <c r="L78" s="166">
        <f t="shared" si="7"/>
        <v>0.25050342327829234</v>
      </c>
      <c r="M78" s="161" t="s">
        <v>595</v>
      </c>
      <c r="N78" s="167">
        <v>42605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8">
        <v>11</v>
      </c>
      <c r="B79" s="159">
        <v>41926</v>
      </c>
      <c r="C79" s="159"/>
      <c r="D79" s="160" t="s">
        <v>640</v>
      </c>
      <c r="E79" s="161" t="s">
        <v>604</v>
      </c>
      <c r="F79" s="162">
        <v>2481.9</v>
      </c>
      <c r="G79" s="161" t="s">
        <v>625</v>
      </c>
      <c r="H79" s="161">
        <v>2840</v>
      </c>
      <c r="I79" s="163">
        <v>2870</v>
      </c>
      <c r="J79" s="164" t="s">
        <v>641</v>
      </c>
      <c r="K79" s="165">
        <f t="shared" si="6"/>
        <v>358.09999999999991</v>
      </c>
      <c r="L79" s="166">
        <f t="shared" si="7"/>
        <v>0.14428462065353154</v>
      </c>
      <c r="M79" s="161" t="s">
        <v>595</v>
      </c>
      <c r="N79" s="167">
        <v>42017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8">
        <v>12</v>
      </c>
      <c r="B80" s="159">
        <v>41928</v>
      </c>
      <c r="C80" s="159"/>
      <c r="D80" s="160" t="s">
        <v>642</v>
      </c>
      <c r="E80" s="161" t="s">
        <v>604</v>
      </c>
      <c r="F80" s="162">
        <v>84.5</v>
      </c>
      <c r="G80" s="161" t="s">
        <v>625</v>
      </c>
      <c r="H80" s="161">
        <v>93</v>
      </c>
      <c r="I80" s="163">
        <v>110</v>
      </c>
      <c r="J80" s="164" t="s">
        <v>643</v>
      </c>
      <c r="K80" s="165">
        <f t="shared" si="6"/>
        <v>8.5</v>
      </c>
      <c r="L80" s="166">
        <f t="shared" si="7"/>
        <v>0.10059171597633136</v>
      </c>
      <c r="M80" s="161" t="s">
        <v>595</v>
      </c>
      <c r="N80" s="167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13</v>
      </c>
      <c r="B81" s="159">
        <v>41928</v>
      </c>
      <c r="C81" s="159"/>
      <c r="D81" s="160" t="s">
        <v>644</v>
      </c>
      <c r="E81" s="161" t="s">
        <v>604</v>
      </c>
      <c r="F81" s="162">
        <v>401</v>
      </c>
      <c r="G81" s="161" t="s">
        <v>625</v>
      </c>
      <c r="H81" s="161">
        <v>428</v>
      </c>
      <c r="I81" s="163">
        <v>450</v>
      </c>
      <c r="J81" s="164" t="s">
        <v>645</v>
      </c>
      <c r="K81" s="165">
        <f t="shared" si="6"/>
        <v>27</v>
      </c>
      <c r="L81" s="166">
        <f t="shared" si="7"/>
        <v>6.7331670822942641E-2</v>
      </c>
      <c r="M81" s="161" t="s">
        <v>595</v>
      </c>
      <c r="N81" s="167">
        <v>42020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14</v>
      </c>
      <c r="B82" s="159">
        <v>41928</v>
      </c>
      <c r="C82" s="159"/>
      <c r="D82" s="160" t="s">
        <v>646</v>
      </c>
      <c r="E82" s="161" t="s">
        <v>604</v>
      </c>
      <c r="F82" s="162">
        <v>101</v>
      </c>
      <c r="G82" s="161" t="s">
        <v>625</v>
      </c>
      <c r="H82" s="161">
        <v>112</v>
      </c>
      <c r="I82" s="163">
        <v>120</v>
      </c>
      <c r="J82" s="164" t="s">
        <v>647</v>
      </c>
      <c r="K82" s="165">
        <f t="shared" si="6"/>
        <v>11</v>
      </c>
      <c r="L82" s="166">
        <f t="shared" si="7"/>
        <v>0.10891089108910891</v>
      </c>
      <c r="M82" s="161" t="s">
        <v>595</v>
      </c>
      <c r="N82" s="167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15</v>
      </c>
      <c r="B83" s="159">
        <v>41954</v>
      </c>
      <c r="C83" s="159"/>
      <c r="D83" s="160" t="s">
        <v>648</v>
      </c>
      <c r="E83" s="161" t="s">
        <v>604</v>
      </c>
      <c r="F83" s="162">
        <v>59</v>
      </c>
      <c r="G83" s="161" t="s">
        <v>625</v>
      </c>
      <c r="H83" s="161">
        <v>76</v>
      </c>
      <c r="I83" s="163">
        <v>76</v>
      </c>
      <c r="J83" s="164" t="s">
        <v>626</v>
      </c>
      <c r="K83" s="165">
        <f t="shared" si="6"/>
        <v>17</v>
      </c>
      <c r="L83" s="166">
        <f t="shared" si="7"/>
        <v>0.28813559322033899</v>
      </c>
      <c r="M83" s="161" t="s">
        <v>595</v>
      </c>
      <c r="N83" s="167">
        <v>43032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16</v>
      </c>
      <c r="B84" s="159">
        <v>41954</v>
      </c>
      <c r="C84" s="159"/>
      <c r="D84" s="160" t="s">
        <v>637</v>
      </c>
      <c r="E84" s="161" t="s">
        <v>604</v>
      </c>
      <c r="F84" s="162">
        <v>99</v>
      </c>
      <c r="G84" s="161" t="s">
        <v>625</v>
      </c>
      <c r="H84" s="161">
        <v>120</v>
      </c>
      <c r="I84" s="163">
        <v>120</v>
      </c>
      <c r="J84" s="164" t="s">
        <v>614</v>
      </c>
      <c r="K84" s="165">
        <f t="shared" si="6"/>
        <v>21</v>
      </c>
      <c r="L84" s="166">
        <f t="shared" si="7"/>
        <v>0.21212121212121213</v>
      </c>
      <c r="M84" s="161" t="s">
        <v>595</v>
      </c>
      <c r="N84" s="167">
        <v>41960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17</v>
      </c>
      <c r="B85" s="159">
        <v>41956</v>
      </c>
      <c r="C85" s="159"/>
      <c r="D85" s="160" t="s">
        <v>649</v>
      </c>
      <c r="E85" s="161" t="s">
        <v>604</v>
      </c>
      <c r="F85" s="162">
        <v>22</v>
      </c>
      <c r="G85" s="161" t="s">
        <v>625</v>
      </c>
      <c r="H85" s="161">
        <v>33.549999999999997</v>
      </c>
      <c r="I85" s="163">
        <v>32</v>
      </c>
      <c r="J85" s="164" t="s">
        <v>650</v>
      </c>
      <c r="K85" s="165">
        <f t="shared" si="6"/>
        <v>11.549999999999997</v>
      </c>
      <c r="L85" s="166">
        <f t="shared" si="7"/>
        <v>0.52499999999999991</v>
      </c>
      <c r="M85" s="161" t="s">
        <v>595</v>
      </c>
      <c r="N85" s="167">
        <v>42188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18</v>
      </c>
      <c r="B86" s="159">
        <v>41976</v>
      </c>
      <c r="C86" s="159"/>
      <c r="D86" s="160" t="s">
        <v>651</v>
      </c>
      <c r="E86" s="161" t="s">
        <v>604</v>
      </c>
      <c r="F86" s="162">
        <v>440</v>
      </c>
      <c r="G86" s="161" t="s">
        <v>625</v>
      </c>
      <c r="H86" s="161">
        <v>520</v>
      </c>
      <c r="I86" s="163">
        <v>520</v>
      </c>
      <c r="J86" s="164" t="s">
        <v>652</v>
      </c>
      <c r="K86" s="165">
        <f t="shared" si="6"/>
        <v>80</v>
      </c>
      <c r="L86" s="166">
        <f t="shared" si="7"/>
        <v>0.18181818181818182</v>
      </c>
      <c r="M86" s="161" t="s">
        <v>595</v>
      </c>
      <c r="N86" s="167">
        <v>42208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19</v>
      </c>
      <c r="B87" s="159">
        <v>41976</v>
      </c>
      <c r="C87" s="159"/>
      <c r="D87" s="160" t="s">
        <v>653</v>
      </c>
      <c r="E87" s="161" t="s">
        <v>604</v>
      </c>
      <c r="F87" s="162">
        <v>360</v>
      </c>
      <c r="G87" s="161" t="s">
        <v>625</v>
      </c>
      <c r="H87" s="161">
        <v>427</v>
      </c>
      <c r="I87" s="163">
        <v>425</v>
      </c>
      <c r="J87" s="164" t="s">
        <v>654</v>
      </c>
      <c r="K87" s="165">
        <f t="shared" si="6"/>
        <v>67</v>
      </c>
      <c r="L87" s="166">
        <f t="shared" si="7"/>
        <v>0.18611111111111112</v>
      </c>
      <c r="M87" s="161" t="s">
        <v>595</v>
      </c>
      <c r="N87" s="167">
        <v>42058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20</v>
      </c>
      <c r="B88" s="159">
        <v>42012</v>
      </c>
      <c r="C88" s="159"/>
      <c r="D88" s="160" t="s">
        <v>655</v>
      </c>
      <c r="E88" s="161" t="s">
        <v>604</v>
      </c>
      <c r="F88" s="162">
        <v>360</v>
      </c>
      <c r="G88" s="161" t="s">
        <v>625</v>
      </c>
      <c r="H88" s="161">
        <v>455</v>
      </c>
      <c r="I88" s="163">
        <v>420</v>
      </c>
      <c r="J88" s="164" t="s">
        <v>656</v>
      </c>
      <c r="K88" s="165">
        <f t="shared" si="6"/>
        <v>95</v>
      </c>
      <c r="L88" s="166">
        <f t="shared" si="7"/>
        <v>0.2638888888888889</v>
      </c>
      <c r="M88" s="161" t="s">
        <v>595</v>
      </c>
      <c r="N88" s="167">
        <v>42024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21</v>
      </c>
      <c r="B89" s="159">
        <v>42012</v>
      </c>
      <c r="C89" s="159"/>
      <c r="D89" s="160" t="s">
        <v>657</v>
      </c>
      <c r="E89" s="161" t="s">
        <v>604</v>
      </c>
      <c r="F89" s="162">
        <v>130</v>
      </c>
      <c r="G89" s="161"/>
      <c r="H89" s="161">
        <v>175.5</v>
      </c>
      <c r="I89" s="163">
        <v>165</v>
      </c>
      <c r="J89" s="164" t="s">
        <v>658</v>
      </c>
      <c r="K89" s="165">
        <f t="shared" si="6"/>
        <v>45.5</v>
      </c>
      <c r="L89" s="166">
        <f t="shared" si="7"/>
        <v>0.35</v>
      </c>
      <c r="M89" s="161" t="s">
        <v>595</v>
      </c>
      <c r="N89" s="167">
        <v>43088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22</v>
      </c>
      <c r="B90" s="159">
        <v>42040</v>
      </c>
      <c r="C90" s="159"/>
      <c r="D90" s="160" t="s">
        <v>404</v>
      </c>
      <c r="E90" s="161" t="s">
        <v>592</v>
      </c>
      <c r="F90" s="162">
        <v>98</v>
      </c>
      <c r="G90" s="161"/>
      <c r="H90" s="161">
        <v>120</v>
      </c>
      <c r="I90" s="163">
        <v>120</v>
      </c>
      <c r="J90" s="164" t="s">
        <v>626</v>
      </c>
      <c r="K90" s="165">
        <f t="shared" si="6"/>
        <v>22</v>
      </c>
      <c r="L90" s="166">
        <f t="shared" si="7"/>
        <v>0.22448979591836735</v>
      </c>
      <c r="M90" s="161" t="s">
        <v>595</v>
      </c>
      <c r="N90" s="167">
        <v>42753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23</v>
      </c>
      <c r="B91" s="159">
        <v>42040</v>
      </c>
      <c r="C91" s="159"/>
      <c r="D91" s="160" t="s">
        <v>659</v>
      </c>
      <c r="E91" s="161" t="s">
        <v>592</v>
      </c>
      <c r="F91" s="162">
        <v>196</v>
      </c>
      <c r="G91" s="161"/>
      <c r="H91" s="161">
        <v>262</v>
      </c>
      <c r="I91" s="163">
        <v>255</v>
      </c>
      <c r="J91" s="164" t="s">
        <v>626</v>
      </c>
      <c r="K91" s="165">
        <f t="shared" si="6"/>
        <v>66</v>
      </c>
      <c r="L91" s="166">
        <f t="shared" si="7"/>
        <v>0.33673469387755101</v>
      </c>
      <c r="M91" s="161" t="s">
        <v>595</v>
      </c>
      <c r="N91" s="167">
        <v>42599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8">
        <v>24</v>
      </c>
      <c r="B92" s="169">
        <v>42067</v>
      </c>
      <c r="C92" s="169"/>
      <c r="D92" s="170" t="s">
        <v>403</v>
      </c>
      <c r="E92" s="171" t="s">
        <v>592</v>
      </c>
      <c r="F92" s="172">
        <v>235</v>
      </c>
      <c r="G92" s="172"/>
      <c r="H92" s="173">
        <v>77</v>
      </c>
      <c r="I92" s="173" t="s">
        <v>660</v>
      </c>
      <c r="J92" s="174" t="s">
        <v>661</v>
      </c>
      <c r="K92" s="175">
        <f t="shared" si="6"/>
        <v>-158</v>
      </c>
      <c r="L92" s="176">
        <f t="shared" si="7"/>
        <v>-0.67234042553191486</v>
      </c>
      <c r="M92" s="172" t="s">
        <v>605</v>
      </c>
      <c r="N92" s="169">
        <v>43522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25</v>
      </c>
      <c r="B93" s="159">
        <v>42067</v>
      </c>
      <c r="C93" s="159"/>
      <c r="D93" s="160" t="s">
        <v>662</v>
      </c>
      <c r="E93" s="161" t="s">
        <v>592</v>
      </c>
      <c r="F93" s="162">
        <v>185</v>
      </c>
      <c r="G93" s="161"/>
      <c r="H93" s="161">
        <v>224</v>
      </c>
      <c r="I93" s="163" t="s">
        <v>663</v>
      </c>
      <c r="J93" s="164" t="s">
        <v>626</v>
      </c>
      <c r="K93" s="165">
        <f t="shared" si="6"/>
        <v>39</v>
      </c>
      <c r="L93" s="166">
        <f t="shared" si="7"/>
        <v>0.21081081081081082</v>
      </c>
      <c r="M93" s="161" t="s">
        <v>595</v>
      </c>
      <c r="N93" s="167">
        <v>42647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8">
        <v>26</v>
      </c>
      <c r="B94" s="169">
        <v>42090</v>
      </c>
      <c r="C94" s="169"/>
      <c r="D94" s="177" t="s">
        <v>664</v>
      </c>
      <c r="E94" s="172" t="s">
        <v>592</v>
      </c>
      <c r="F94" s="172">
        <v>49.5</v>
      </c>
      <c r="G94" s="173"/>
      <c r="H94" s="173">
        <v>15.85</v>
      </c>
      <c r="I94" s="173">
        <v>67</v>
      </c>
      <c r="J94" s="174" t="s">
        <v>665</v>
      </c>
      <c r="K94" s="173">
        <f t="shared" si="6"/>
        <v>-33.65</v>
      </c>
      <c r="L94" s="178">
        <f t="shared" si="7"/>
        <v>-0.67979797979797973</v>
      </c>
      <c r="M94" s="172" t="s">
        <v>605</v>
      </c>
      <c r="N94" s="179">
        <v>43627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27</v>
      </c>
      <c r="B95" s="159">
        <v>42093</v>
      </c>
      <c r="C95" s="159"/>
      <c r="D95" s="160" t="s">
        <v>666</v>
      </c>
      <c r="E95" s="161" t="s">
        <v>592</v>
      </c>
      <c r="F95" s="162">
        <v>183.5</v>
      </c>
      <c r="G95" s="161"/>
      <c r="H95" s="161">
        <v>219</v>
      </c>
      <c r="I95" s="163">
        <v>218</v>
      </c>
      <c r="J95" s="164" t="s">
        <v>667</v>
      </c>
      <c r="K95" s="165">
        <f t="shared" si="6"/>
        <v>35.5</v>
      </c>
      <c r="L95" s="166">
        <f t="shared" si="7"/>
        <v>0.19346049046321526</v>
      </c>
      <c r="M95" s="161" t="s">
        <v>595</v>
      </c>
      <c r="N95" s="167">
        <v>42103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28</v>
      </c>
      <c r="B96" s="159">
        <v>42114</v>
      </c>
      <c r="C96" s="159"/>
      <c r="D96" s="160" t="s">
        <v>668</v>
      </c>
      <c r="E96" s="161" t="s">
        <v>592</v>
      </c>
      <c r="F96" s="162">
        <f>(227+237)/2</f>
        <v>232</v>
      </c>
      <c r="G96" s="161"/>
      <c r="H96" s="161">
        <v>298</v>
      </c>
      <c r="I96" s="163">
        <v>298</v>
      </c>
      <c r="J96" s="164" t="s">
        <v>626</v>
      </c>
      <c r="K96" s="165">
        <f t="shared" si="6"/>
        <v>66</v>
      </c>
      <c r="L96" s="166">
        <f t="shared" si="7"/>
        <v>0.28448275862068967</v>
      </c>
      <c r="M96" s="161" t="s">
        <v>595</v>
      </c>
      <c r="N96" s="167">
        <v>42823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29</v>
      </c>
      <c r="B97" s="159">
        <v>42128</v>
      </c>
      <c r="C97" s="159"/>
      <c r="D97" s="160" t="s">
        <v>669</v>
      </c>
      <c r="E97" s="161" t="s">
        <v>604</v>
      </c>
      <c r="F97" s="162">
        <v>385</v>
      </c>
      <c r="G97" s="161"/>
      <c r="H97" s="161">
        <f>212.5+331</f>
        <v>543.5</v>
      </c>
      <c r="I97" s="163">
        <v>510</v>
      </c>
      <c r="J97" s="164" t="s">
        <v>670</v>
      </c>
      <c r="K97" s="165">
        <f t="shared" si="6"/>
        <v>158.5</v>
      </c>
      <c r="L97" s="166">
        <f t="shared" si="7"/>
        <v>0.41168831168831171</v>
      </c>
      <c r="M97" s="161" t="s">
        <v>595</v>
      </c>
      <c r="N97" s="167">
        <v>42235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30</v>
      </c>
      <c r="B98" s="159">
        <v>42128</v>
      </c>
      <c r="C98" s="159"/>
      <c r="D98" s="160" t="s">
        <v>671</v>
      </c>
      <c r="E98" s="161" t="s">
        <v>604</v>
      </c>
      <c r="F98" s="162">
        <v>115.5</v>
      </c>
      <c r="G98" s="161"/>
      <c r="H98" s="161">
        <v>146</v>
      </c>
      <c r="I98" s="163">
        <v>142</v>
      </c>
      <c r="J98" s="164" t="s">
        <v>672</v>
      </c>
      <c r="K98" s="165">
        <f t="shared" si="6"/>
        <v>30.5</v>
      </c>
      <c r="L98" s="166">
        <f t="shared" si="7"/>
        <v>0.26406926406926406</v>
      </c>
      <c r="M98" s="161" t="s">
        <v>595</v>
      </c>
      <c r="N98" s="167">
        <v>42202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31</v>
      </c>
      <c r="B99" s="159">
        <v>42151</v>
      </c>
      <c r="C99" s="159"/>
      <c r="D99" s="160" t="s">
        <v>541</v>
      </c>
      <c r="E99" s="161" t="s">
        <v>604</v>
      </c>
      <c r="F99" s="162">
        <v>237.5</v>
      </c>
      <c r="G99" s="161"/>
      <c r="H99" s="161">
        <v>279.5</v>
      </c>
      <c r="I99" s="163">
        <v>278</v>
      </c>
      <c r="J99" s="164" t="s">
        <v>626</v>
      </c>
      <c r="K99" s="165">
        <f t="shared" si="6"/>
        <v>42</v>
      </c>
      <c r="L99" s="166">
        <f t="shared" si="7"/>
        <v>0.17684210526315788</v>
      </c>
      <c r="M99" s="161" t="s">
        <v>595</v>
      </c>
      <c r="N99" s="167">
        <v>42222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32</v>
      </c>
      <c r="B100" s="159">
        <v>42174</v>
      </c>
      <c r="C100" s="159"/>
      <c r="D100" s="160" t="s">
        <v>644</v>
      </c>
      <c r="E100" s="161" t="s">
        <v>592</v>
      </c>
      <c r="F100" s="162">
        <v>340</v>
      </c>
      <c r="G100" s="161"/>
      <c r="H100" s="161">
        <v>448</v>
      </c>
      <c r="I100" s="163">
        <v>448</v>
      </c>
      <c r="J100" s="164" t="s">
        <v>626</v>
      </c>
      <c r="K100" s="165">
        <f t="shared" si="6"/>
        <v>108</v>
      </c>
      <c r="L100" s="166">
        <f t="shared" si="7"/>
        <v>0.31764705882352939</v>
      </c>
      <c r="M100" s="161" t="s">
        <v>595</v>
      </c>
      <c r="N100" s="167">
        <v>43018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33</v>
      </c>
      <c r="B101" s="159">
        <v>42191</v>
      </c>
      <c r="C101" s="159"/>
      <c r="D101" s="160" t="s">
        <v>673</v>
      </c>
      <c r="E101" s="161" t="s">
        <v>592</v>
      </c>
      <c r="F101" s="162">
        <v>390</v>
      </c>
      <c r="G101" s="161"/>
      <c r="H101" s="161">
        <v>460</v>
      </c>
      <c r="I101" s="163">
        <v>460</v>
      </c>
      <c r="J101" s="164" t="s">
        <v>626</v>
      </c>
      <c r="K101" s="165">
        <f t="shared" si="6"/>
        <v>70</v>
      </c>
      <c r="L101" s="166">
        <f t="shared" si="7"/>
        <v>0.17948717948717949</v>
      </c>
      <c r="M101" s="161" t="s">
        <v>595</v>
      </c>
      <c r="N101" s="167">
        <v>42478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8">
        <v>34</v>
      </c>
      <c r="B102" s="169">
        <v>42195</v>
      </c>
      <c r="C102" s="169"/>
      <c r="D102" s="170" t="s">
        <v>674</v>
      </c>
      <c r="E102" s="171" t="s">
        <v>592</v>
      </c>
      <c r="F102" s="172">
        <v>122.5</v>
      </c>
      <c r="G102" s="172"/>
      <c r="H102" s="173">
        <v>61</v>
      </c>
      <c r="I102" s="173">
        <v>172</v>
      </c>
      <c r="J102" s="174" t="s">
        <v>675</v>
      </c>
      <c r="K102" s="175">
        <f t="shared" si="6"/>
        <v>-61.5</v>
      </c>
      <c r="L102" s="176">
        <f t="shared" si="7"/>
        <v>-0.50204081632653064</v>
      </c>
      <c r="M102" s="172" t="s">
        <v>605</v>
      </c>
      <c r="N102" s="169">
        <v>43333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35</v>
      </c>
      <c r="B103" s="159">
        <v>42219</v>
      </c>
      <c r="C103" s="159"/>
      <c r="D103" s="160" t="s">
        <v>676</v>
      </c>
      <c r="E103" s="161" t="s">
        <v>592</v>
      </c>
      <c r="F103" s="162">
        <v>297.5</v>
      </c>
      <c r="G103" s="161"/>
      <c r="H103" s="161">
        <v>350</v>
      </c>
      <c r="I103" s="163">
        <v>360</v>
      </c>
      <c r="J103" s="164" t="s">
        <v>677</v>
      </c>
      <c r="K103" s="165">
        <f t="shared" si="6"/>
        <v>52.5</v>
      </c>
      <c r="L103" s="166">
        <f t="shared" si="7"/>
        <v>0.17647058823529413</v>
      </c>
      <c r="M103" s="161" t="s">
        <v>595</v>
      </c>
      <c r="N103" s="167">
        <v>42232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36</v>
      </c>
      <c r="B104" s="159">
        <v>42219</v>
      </c>
      <c r="C104" s="159"/>
      <c r="D104" s="160" t="s">
        <v>678</v>
      </c>
      <c r="E104" s="161" t="s">
        <v>592</v>
      </c>
      <c r="F104" s="162">
        <v>115.5</v>
      </c>
      <c r="G104" s="161"/>
      <c r="H104" s="161">
        <v>149</v>
      </c>
      <c r="I104" s="163">
        <v>140</v>
      </c>
      <c r="J104" s="164" t="s">
        <v>679</v>
      </c>
      <c r="K104" s="165">
        <f t="shared" si="6"/>
        <v>33.5</v>
      </c>
      <c r="L104" s="166">
        <f t="shared" si="7"/>
        <v>0.29004329004329005</v>
      </c>
      <c r="M104" s="161" t="s">
        <v>595</v>
      </c>
      <c r="N104" s="167">
        <v>42740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37</v>
      </c>
      <c r="B105" s="159">
        <v>42251</v>
      </c>
      <c r="C105" s="159"/>
      <c r="D105" s="160" t="s">
        <v>541</v>
      </c>
      <c r="E105" s="161" t="s">
        <v>592</v>
      </c>
      <c r="F105" s="162">
        <v>226</v>
      </c>
      <c r="G105" s="161"/>
      <c r="H105" s="161">
        <v>292</v>
      </c>
      <c r="I105" s="163">
        <v>292</v>
      </c>
      <c r="J105" s="164" t="s">
        <v>680</v>
      </c>
      <c r="K105" s="165">
        <f t="shared" si="6"/>
        <v>66</v>
      </c>
      <c r="L105" s="166">
        <f t="shared" si="7"/>
        <v>0.29203539823008851</v>
      </c>
      <c r="M105" s="161" t="s">
        <v>595</v>
      </c>
      <c r="N105" s="167">
        <v>42286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38</v>
      </c>
      <c r="B106" s="159">
        <v>42254</v>
      </c>
      <c r="C106" s="159"/>
      <c r="D106" s="160" t="s">
        <v>668</v>
      </c>
      <c r="E106" s="161" t="s">
        <v>592</v>
      </c>
      <c r="F106" s="162">
        <v>232.5</v>
      </c>
      <c r="G106" s="161"/>
      <c r="H106" s="161">
        <v>312.5</v>
      </c>
      <c r="I106" s="163">
        <v>310</v>
      </c>
      <c r="J106" s="164" t="s">
        <v>626</v>
      </c>
      <c r="K106" s="165">
        <f t="shared" si="6"/>
        <v>80</v>
      </c>
      <c r="L106" s="166">
        <f t="shared" si="7"/>
        <v>0.34408602150537637</v>
      </c>
      <c r="M106" s="161" t="s">
        <v>595</v>
      </c>
      <c r="N106" s="167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8">
        <v>39</v>
      </c>
      <c r="B107" s="159">
        <v>42268</v>
      </c>
      <c r="C107" s="159"/>
      <c r="D107" s="160" t="s">
        <v>681</v>
      </c>
      <c r="E107" s="161" t="s">
        <v>592</v>
      </c>
      <c r="F107" s="162">
        <v>196.5</v>
      </c>
      <c r="G107" s="161"/>
      <c r="H107" s="161">
        <v>238</v>
      </c>
      <c r="I107" s="163">
        <v>238</v>
      </c>
      <c r="J107" s="164" t="s">
        <v>680</v>
      </c>
      <c r="K107" s="165">
        <f t="shared" si="6"/>
        <v>41.5</v>
      </c>
      <c r="L107" s="166">
        <f t="shared" si="7"/>
        <v>0.21119592875318066</v>
      </c>
      <c r="M107" s="161" t="s">
        <v>595</v>
      </c>
      <c r="N107" s="167">
        <v>42291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40</v>
      </c>
      <c r="B108" s="159">
        <v>42271</v>
      </c>
      <c r="C108" s="159"/>
      <c r="D108" s="160" t="s">
        <v>624</v>
      </c>
      <c r="E108" s="161" t="s">
        <v>592</v>
      </c>
      <c r="F108" s="162">
        <v>65</v>
      </c>
      <c r="G108" s="161"/>
      <c r="H108" s="161">
        <v>82</v>
      </c>
      <c r="I108" s="163">
        <v>82</v>
      </c>
      <c r="J108" s="164" t="s">
        <v>680</v>
      </c>
      <c r="K108" s="165">
        <f t="shared" si="6"/>
        <v>17</v>
      </c>
      <c r="L108" s="166">
        <f t="shared" si="7"/>
        <v>0.26153846153846155</v>
      </c>
      <c r="M108" s="161" t="s">
        <v>595</v>
      </c>
      <c r="N108" s="167">
        <v>42578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41</v>
      </c>
      <c r="B109" s="159">
        <v>42291</v>
      </c>
      <c r="C109" s="159"/>
      <c r="D109" s="160" t="s">
        <v>682</v>
      </c>
      <c r="E109" s="161" t="s">
        <v>592</v>
      </c>
      <c r="F109" s="162">
        <v>144</v>
      </c>
      <c r="G109" s="161"/>
      <c r="H109" s="161">
        <v>182.5</v>
      </c>
      <c r="I109" s="163">
        <v>181</v>
      </c>
      <c r="J109" s="164" t="s">
        <v>680</v>
      </c>
      <c r="K109" s="165">
        <f t="shared" si="6"/>
        <v>38.5</v>
      </c>
      <c r="L109" s="166">
        <f t="shared" si="7"/>
        <v>0.2673611111111111</v>
      </c>
      <c r="M109" s="161" t="s">
        <v>595</v>
      </c>
      <c r="N109" s="167">
        <v>42817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42</v>
      </c>
      <c r="B110" s="159">
        <v>42291</v>
      </c>
      <c r="C110" s="159"/>
      <c r="D110" s="160" t="s">
        <v>683</v>
      </c>
      <c r="E110" s="161" t="s">
        <v>592</v>
      </c>
      <c r="F110" s="162">
        <v>264</v>
      </c>
      <c r="G110" s="161"/>
      <c r="H110" s="161">
        <v>311</v>
      </c>
      <c r="I110" s="163">
        <v>311</v>
      </c>
      <c r="J110" s="164" t="s">
        <v>680</v>
      </c>
      <c r="K110" s="165">
        <f t="shared" si="6"/>
        <v>47</v>
      </c>
      <c r="L110" s="166">
        <f t="shared" si="7"/>
        <v>0.17803030303030304</v>
      </c>
      <c r="M110" s="161" t="s">
        <v>595</v>
      </c>
      <c r="N110" s="167">
        <v>42604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43</v>
      </c>
      <c r="B111" s="159">
        <v>42318</v>
      </c>
      <c r="C111" s="159"/>
      <c r="D111" s="160" t="s">
        <v>684</v>
      </c>
      <c r="E111" s="161" t="s">
        <v>604</v>
      </c>
      <c r="F111" s="162">
        <v>549.5</v>
      </c>
      <c r="G111" s="161"/>
      <c r="H111" s="161">
        <v>630</v>
      </c>
      <c r="I111" s="163">
        <v>630</v>
      </c>
      <c r="J111" s="164" t="s">
        <v>680</v>
      </c>
      <c r="K111" s="165">
        <f t="shared" si="6"/>
        <v>80.5</v>
      </c>
      <c r="L111" s="166">
        <f t="shared" si="7"/>
        <v>0.1464968152866242</v>
      </c>
      <c r="M111" s="161" t="s">
        <v>595</v>
      </c>
      <c r="N111" s="167">
        <v>42419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44</v>
      </c>
      <c r="B112" s="159">
        <v>42342</v>
      </c>
      <c r="C112" s="159"/>
      <c r="D112" s="160" t="s">
        <v>685</v>
      </c>
      <c r="E112" s="161" t="s">
        <v>592</v>
      </c>
      <c r="F112" s="162">
        <v>1027.5</v>
      </c>
      <c r="G112" s="161"/>
      <c r="H112" s="161">
        <v>1315</v>
      </c>
      <c r="I112" s="163">
        <v>1250</v>
      </c>
      <c r="J112" s="164" t="s">
        <v>680</v>
      </c>
      <c r="K112" s="165">
        <f t="shared" si="6"/>
        <v>287.5</v>
      </c>
      <c r="L112" s="166">
        <f t="shared" si="7"/>
        <v>0.27980535279805352</v>
      </c>
      <c r="M112" s="161" t="s">
        <v>595</v>
      </c>
      <c r="N112" s="167">
        <v>43244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45</v>
      </c>
      <c r="B113" s="159">
        <v>42367</v>
      </c>
      <c r="C113" s="159"/>
      <c r="D113" s="160" t="s">
        <v>686</v>
      </c>
      <c r="E113" s="161" t="s">
        <v>592</v>
      </c>
      <c r="F113" s="162">
        <v>465</v>
      </c>
      <c r="G113" s="161"/>
      <c r="H113" s="161">
        <v>540</v>
      </c>
      <c r="I113" s="163">
        <v>540</v>
      </c>
      <c r="J113" s="164" t="s">
        <v>680</v>
      </c>
      <c r="K113" s="165">
        <f t="shared" si="6"/>
        <v>75</v>
      </c>
      <c r="L113" s="166">
        <f t="shared" si="7"/>
        <v>0.16129032258064516</v>
      </c>
      <c r="M113" s="161" t="s">
        <v>595</v>
      </c>
      <c r="N113" s="167">
        <v>42530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46</v>
      </c>
      <c r="B114" s="159">
        <v>42380</v>
      </c>
      <c r="C114" s="159"/>
      <c r="D114" s="160" t="s">
        <v>404</v>
      </c>
      <c r="E114" s="161" t="s">
        <v>604</v>
      </c>
      <c r="F114" s="162">
        <v>81</v>
      </c>
      <c r="G114" s="161"/>
      <c r="H114" s="161">
        <v>110</v>
      </c>
      <c r="I114" s="163">
        <v>110</v>
      </c>
      <c r="J114" s="164" t="s">
        <v>680</v>
      </c>
      <c r="K114" s="165">
        <f t="shared" si="6"/>
        <v>29</v>
      </c>
      <c r="L114" s="166">
        <f t="shared" si="7"/>
        <v>0.35802469135802467</v>
      </c>
      <c r="M114" s="161" t="s">
        <v>595</v>
      </c>
      <c r="N114" s="167">
        <v>42745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47</v>
      </c>
      <c r="B115" s="159">
        <v>42382</v>
      </c>
      <c r="C115" s="159"/>
      <c r="D115" s="160" t="s">
        <v>687</v>
      </c>
      <c r="E115" s="161" t="s">
        <v>604</v>
      </c>
      <c r="F115" s="162">
        <v>417.5</v>
      </c>
      <c r="G115" s="161"/>
      <c r="H115" s="161">
        <v>547</v>
      </c>
      <c r="I115" s="163">
        <v>535</v>
      </c>
      <c r="J115" s="164" t="s">
        <v>680</v>
      </c>
      <c r="K115" s="165">
        <f t="shared" si="6"/>
        <v>129.5</v>
      </c>
      <c r="L115" s="166">
        <f t="shared" si="7"/>
        <v>0.31017964071856285</v>
      </c>
      <c r="M115" s="161" t="s">
        <v>595</v>
      </c>
      <c r="N115" s="167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48</v>
      </c>
      <c r="B116" s="159">
        <v>42408</v>
      </c>
      <c r="C116" s="159"/>
      <c r="D116" s="160" t="s">
        <v>688</v>
      </c>
      <c r="E116" s="161" t="s">
        <v>592</v>
      </c>
      <c r="F116" s="162">
        <v>650</v>
      </c>
      <c r="G116" s="161"/>
      <c r="H116" s="161">
        <v>800</v>
      </c>
      <c r="I116" s="163">
        <v>800</v>
      </c>
      <c r="J116" s="164" t="s">
        <v>680</v>
      </c>
      <c r="K116" s="165">
        <f t="shared" si="6"/>
        <v>150</v>
      </c>
      <c r="L116" s="166">
        <f t="shared" si="7"/>
        <v>0.23076923076923078</v>
      </c>
      <c r="M116" s="161" t="s">
        <v>595</v>
      </c>
      <c r="N116" s="167">
        <v>43154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49</v>
      </c>
      <c r="B117" s="159">
        <v>42433</v>
      </c>
      <c r="C117" s="159"/>
      <c r="D117" s="160" t="s">
        <v>237</v>
      </c>
      <c r="E117" s="161" t="s">
        <v>592</v>
      </c>
      <c r="F117" s="162">
        <v>437.5</v>
      </c>
      <c r="G117" s="161"/>
      <c r="H117" s="161">
        <v>504.5</v>
      </c>
      <c r="I117" s="163">
        <v>522</v>
      </c>
      <c r="J117" s="164" t="s">
        <v>689</v>
      </c>
      <c r="K117" s="165">
        <f t="shared" si="6"/>
        <v>67</v>
      </c>
      <c r="L117" s="166">
        <f t="shared" si="7"/>
        <v>0.15314285714285714</v>
      </c>
      <c r="M117" s="161" t="s">
        <v>595</v>
      </c>
      <c r="N117" s="167">
        <v>42480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50</v>
      </c>
      <c r="B118" s="159">
        <v>42438</v>
      </c>
      <c r="C118" s="159"/>
      <c r="D118" s="160" t="s">
        <v>690</v>
      </c>
      <c r="E118" s="161" t="s">
        <v>592</v>
      </c>
      <c r="F118" s="162">
        <v>189.5</v>
      </c>
      <c r="G118" s="161"/>
      <c r="H118" s="161">
        <v>218</v>
      </c>
      <c r="I118" s="163">
        <v>218</v>
      </c>
      <c r="J118" s="164" t="s">
        <v>680</v>
      </c>
      <c r="K118" s="165">
        <f t="shared" si="6"/>
        <v>28.5</v>
      </c>
      <c r="L118" s="166">
        <f t="shared" si="7"/>
        <v>0.15039577836411611</v>
      </c>
      <c r="M118" s="161" t="s">
        <v>595</v>
      </c>
      <c r="N118" s="167">
        <v>43034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8">
        <v>51</v>
      </c>
      <c r="B119" s="169">
        <v>42471</v>
      </c>
      <c r="C119" s="169"/>
      <c r="D119" s="177" t="s">
        <v>691</v>
      </c>
      <c r="E119" s="172" t="s">
        <v>592</v>
      </c>
      <c r="F119" s="172">
        <v>36.5</v>
      </c>
      <c r="G119" s="173"/>
      <c r="H119" s="173">
        <v>15.85</v>
      </c>
      <c r="I119" s="173">
        <v>60</v>
      </c>
      <c r="J119" s="174" t="s">
        <v>692</v>
      </c>
      <c r="K119" s="175">
        <f t="shared" si="6"/>
        <v>-20.65</v>
      </c>
      <c r="L119" s="176">
        <f t="shared" si="7"/>
        <v>-0.5657534246575342</v>
      </c>
      <c r="M119" s="172" t="s">
        <v>605</v>
      </c>
      <c r="N119" s="180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52</v>
      </c>
      <c r="B120" s="159">
        <v>42472</v>
      </c>
      <c r="C120" s="159"/>
      <c r="D120" s="160" t="s">
        <v>693</v>
      </c>
      <c r="E120" s="161" t="s">
        <v>592</v>
      </c>
      <c r="F120" s="162">
        <v>93</v>
      </c>
      <c r="G120" s="161"/>
      <c r="H120" s="161">
        <v>149</v>
      </c>
      <c r="I120" s="163">
        <v>140</v>
      </c>
      <c r="J120" s="164" t="s">
        <v>694</v>
      </c>
      <c r="K120" s="165">
        <f t="shared" si="6"/>
        <v>56</v>
      </c>
      <c r="L120" s="166">
        <f t="shared" si="7"/>
        <v>0.60215053763440862</v>
      </c>
      <c r="M120" s="161" t="s">
        <v>595</v>
      </c>
      <c r="N120" s="167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53</v>
      </c>
      <c r="B121" s="159">
        <v>42472</v>
      </c>
      <c r="C121" s="159"/>
      <c r="D121" s="160" t="s">
        <v>695</v>
      </c>
      <c r="E121" s="161" t="s">
        <v>592</v>
      </c>
      <c r="F121" s="162">
        <v>130</v>
      </c>
      <c r="G121" s="161"/>
      <c r="H121" s="161">
        <v>150</v>
      </c>
      <c r="I121" s="163" t="s">
        <v>696</v>
      </c>
      <c r="J121" s="164" t="s">
        <v>680</v>
      </c>
      <c r="K121" s="165">
        <f t="shared" si="6"/>
        <v>20</v>
      </c>
      <c r="L121" s="166">
        <f t="shared" si="7"/>
        <v>0.15384615384615385</v>
      </c>
      <c r="M121" s="161" t="s">
        <v>595</v>
      </c>
      <c r="N121" s="167">
        <v>42564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54</v>
      </c>
      <c r="B122" s="159">
        <v>42473</v>
      </c>
      <c r="C122" s="159"/>
      <c r="D122" s="160" t="s">
        <v>697</v>
      </c>
      <c r="E122" s="161" t="s">
        <v>592</v>
      </c>
      <c r="F122" s="162">
        <v>196</v>
      </c>
      <c r="G122" s="161"/>
      <c r="H122" s="161">
        <v>299</v>
      </c>
      <c r="I122" s="163">
        <v>299</v>
      </c>
      <c r="J122" s="164" t="s">
        <v>680</v>
      </c>
      <c r="K122" s="165">
        <v>103</v>
      </c>
      <c r="L122" s="166">
        <v>0.52551020408163296</v>
      </c>
      <c r="M122" s="161" t="s">
        <v>595</v>
      </c>
      <c r="N122" s="167">
        <v>42620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55</v>
      </c>
      <c r="B123" s="159">
        <v>42473</v>
      </c>
      <c r="C123" s="159"/>
      <c r="D123" s="160" t="s">
        <v>698</v>
      </c>
      <c r="E123" s="161" t="s">
        <v>592</v>
      </c>
      <c r="F123" s="162">
        <v>88</v>
      </c>
      <c r="G123" s="161"/>
      <c r="H123" s="161">
        <v>103</v>
      </c>
      <c r="I123" s="163">
        <v>103</v>
      </c>
      <c r="J123" s="164" t="s">
        <v>680</v>
      </c>
      <c r="K123" s="165">
        <v>15</v>
      </c>
      <c r="L123" s="166">
        <v>0.170454545454545</v>
      </c>
      <c r="M123" s="161" t="s">
        <v>595</v>
      </c>
      <c r="N123" s="167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56</v>
      </c>
      <c r="B124" s="159">
        <v>42492</v>
      </c>
      <c r="C124" s="159"/>
      <c r="D124" s="160" t="s">
        <v>699</v>
      </c>
      <c r="E124" s="161" t="s">
        <v>592</v>
      </c>
      <c r="F124" s="162">
        <v>127.5</v>
      </c>
      <c r="G124" s="161"/>
      <c r="H124" s="161">
        <v>148</v>
      </c>
      <c r="I124" s="163" t="s">
        <v>700</v>
      </c>
      <c r="J124" s="164" t="s">
        <v>680</v>
      </c>
      <c r="K124" s="165">
        <f t="shared" ref="K124:K128" si="8">H124-F124</f>
        <v>20.5</v>
      </c>
      <c r="L124" s="166">
        <f t="shared" ref="L124:L128" si="9">K124/F124</f>
        <v>0.16078431372549021</v>
      </c>
      <c r="M124" s="161" t="s">
        <v>595</v>
      </c>
      <c r="N124" s="167">
        <v>42564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57</v>
      </c>
      <c r="B125" s="159">
        <v>42493</v>
      </c>
      <c r="C125" s="159"/>
      <c r="D125" s="160" t="s">
        <v>701</v>
      </c>
      <c r="E125" s="161" t="s">
        <v>592</v>
      </c>
      <c r="F125" s="162">
        <v>675</v>
      </c>
      <c r="G125" s="161"/>
      <c r="H125" s="161">
        <v>815</v>
      </c>
      <c r="I125" s="163" t="s">
        <v>702</v>
      </c>
      <c r="J125" s="164" t="s">
        <v>680</v>
      </c>
      <c r="K125" s="165">
        <f t="shared" si="8"/>
        <v>140</v>
      </c>
      <c r="L125" s="166">
        <f t="shared" si="9"/>
        <v>0.2074074074074074</v>
      </c>
      <c r="M125" s="161" t="s">
        <v>595</v>
      </c>
      <c r="N125" s="167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8">
        <v>58</v>
      </c>
      <c r="B126" s="169">
        <v>42522</v>
      </c>
      <c r="C126" s="169"/>
      <c r="D126" s="170" t="s">
        <v>703</v>
      </c>
      <c r="E126" s="171" t="s">
        <v>592</v>
      </c>
      <c r="F126" s="172">
        <v>500</v>
      </c>
      <c r="G126" s="172"/>
      <c r="H126" s="173">
        <v>232.5</v>
      </c>
      <c r="I126" s="173" t="s">
        <v>704</v>
      </c>
      <c r="J126" s="174" t="s">
        <v>705</v>
      </c>
      <c r="K126" s="175">
        <f t="shared" si="8"/>
        <v>-267.5</v>
      </c>
      <c r="L126" s="176">
        <f t="shared" si="9"/>
        <v>-0.53500000000000003</v>
      </c>
      <c r="M126" s="172" t="s">
        <v>605</v>
      </c>
      <c r="N126" s="169">
        <v>43735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59</v>
      </c>
      <c r="B127" s="159">
        <v>42527</v>
      </c>
      <c r="C127" s="159"/>
      <c r="D127" s="160" t="s">
        <v>543</v>
      </c>
      <c r="E127" s="161" t="s">
        <v>592</v>
      </c>
      <c r="F127" s="162">
        <v>110</v>
      </c>
      <c r="G127" s="161"/>
      <c r="H127" s="161">
        <v>126.5</v>
      </c>
      <c r="I127" s="163">
        <v>125</v>
      </c>
      <c r="J127" s="164" t="s">
        <v>632</v>
      </c>
      <c r="K127" s="165">
        <f t="shared" si="8"/>
        <v>16.5</v>
      </c>
      <c r="L127" s="166">
        <f t="shared" si="9"/>
        <v>0.15</v>
      </c>
      <c r="M127" s="161" t="s">
        <v>595</v>
      </c>
      <c r="N127" s="167">
        <v>42552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60</v>
      </c>
      <c r="B128" s="159">
        <v>42538</v>
      </c>
      <c r="C128" s="159"/>
      <c r="D128" s="160" t="s">
        <v>706</v>
      </c>
      <c r="E128" s="161" t="s">
        <v>592</v>
      </c>
      <c r="F128" s="162">
        <v>44</v>
      </c>
      <c r="G128" s="161"/>
      <c r="H128" s="161">
        <v>69.5</v>
      </c>
      <c r="I128" s="163">
        <v>69.5</v>
      </c>
      <c r="J128" s="164" t="s">
        <v>707</v>
      </c>
      <c r="K128" s="165">
        <f t="shared" si="8"/>
        <v>25.5</v>
      </c>
      <c r="L128" s="166">
        <f t="shared" si="9"/>
        <v>0.57954545454545459</v>
      </c>
      <c r="M128" s="161" t="s">
        <v>595</v>
      </c>
      <c r="N128" s="167">
        <v>42977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61</v>
      </c>
      <c r="B129" s="159">
        <v>42549</v>
      </c>
      <c r="C129" s="159"/>
      <c r="D129" s="160" t="s">
        <v>708</v>
      </c>
      <c r="E129" s="161" t="s">
        <v>592</v>
      </c>
      <c r="F129" s="162">
        <v>262.5</v>
      </c>
      <c r="G129" s="161"/>
      <c r="H129" s="161">
        <v>340</v>
      </c>
      <c r="I129" s="163">
        <v>333</v>
      </c>
      <c r="J129" s="164" t="s">
        <v>709</v>
      </c>
      <c r="K129" s="165">
        <v>77.5</v>
      </c>
      <c r="L129" s="166">
        <v>0.29523809523809502</v>
      </c>
      <c r="M129" s="161" t="s">
        <v>595</v>
      </c>
      <c r="N129" s="167">
        <v>43017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62</v>
      </c>
      <c r="B130" s="159">
        <v>42549</v>
      </c>
      <c r="C130" s="159"/>
      <c r="D130" s="160" t="s">
        <v>710</v>
      </c>
      <c r="E130" s="161" t="s">
        <v>592</v>
      </c>
      <c r="F130" s="162">
        <v>840</v>
      </c>
      <c r="G130" s="161"/>
      <c r="H130" s="161">
        <v>1230</v>
      </c>
      <c r="I130" s="163">
        <v>1230</v>
      </c>
      <c r="J130" s="164" t="s">
        <v>680</v>
      </c>
      <c r="K130" s="165">
        <v>390</v>
      </c>
      <c r="L130" s="166">
        <v>0.46428571428571402</v>
      </c>
      <c r="M130" s="161" t="s">
        <v>595</v>
      </c>
      <c r="N130" s="167">
        <v>42649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1">
        <v>63</v>
      </c>
      <c r="B131" s="182">
        <v>42556</v>
      </c>
      <c r="C131" s="182"/>
      <c r="D131" s="183" t="s">
        <v>711</v>
      </c>
      <c r="E131" s="184" t="s">
        <v>592</v>
      </c>
      <c r="F131" s="184">
        <v>395</v>
      </c>
      <c r="G131" s="185"/>
      <c r="H131" s="185">
        <f>(468.5+342.5)/2</f>
        <v>405.5</v>
      </c>
      <c r="I131" s="185">
        <v>510</v>
      </c>
      <c r="J131" s="186" t="s">
        <v>712</v>
      </c>
      <c r="K131" s="187">
        <f t="shared" ref="K131:K137" si="10">H131-F131</f>
        <v>10.5</v>
      </c>
      <c r="L131" s="188">
        <f t="shared" ref="L131:L137" si="11">K131/F131</f>
        <v>2.6582278481012658E-2</v>
      </c>
      <c r="M131" s="184" t="s">
        <v>613</v>
      </c>
      <c r="N131" s="182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64</v>
      </c>
      <c r="B132" s="169">
        <v>42584</v>
      </c>
      <c r="C132" s="169"/>
      <c r="D132" s="170" t="s">
        <v>713</v>
      </c>
      <c r="E132" s="171" t="s">
        <v>604</v>
      </c>
      <c r="F132" s="172">
        <f>169.5-12.8</f>
        <v>156.69999999999999</v>
      </c>
      <c r="G132" s="172"/>
      <c r="H132" s="173">
        <v>77</v>
      </c>
      <c r="I132" s="173" t="s">
        <v>714</v>
      </c>
      <c r="J132" s="174" t="s">
        <v>715</v>
      </c>
      <c r="K132" s="175">
        <f t="shared" si="10"/>
        <v>-79.699999999999989</v>
      </c>
      <c r="L132" s="176">
        <f t="shared" si="11"/>
        <v>-0.50861518825781749</v>
      </c>
      <c r="M132" s="172" t="s">
        <v>605</v>
      </c>
      <c r="N132" s="169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8">
        <v>65</v>
      </c>
      <c r="B133" s="169">
        <v>42586</v>
      </c>
      <c r="C133" s="169"/>
      <c r="D133" s="170" t="s">
        <v>716</v>
      </c>
      <c r="E133" s="171" t="s">
        <v>592</v>
      </c>
      <c r="F133" s="172">
        <v>400</v>
      </c>
      <c r="G133" s="172"/>
      <c r="H133" s="173">
        <v>305</v>
      </c>
      <c r="I133" s="173">
        <v>475</v>
      </c>
      <c r="J133" s="174" t="s">
        <v>717</v>
      </c>
      <c r="K133" s="175">
        <f t="shared" si="10"/>
        <v>-95</v>
      </c>
      <c r="L133" s="176">
        <f t="shared" si="11"/>
        <v>-0.23749999999999999</v>
      </c>
      <c r="M133" s="172" t="s">
        <v>605</v>
      </c>
      <c r="N133" s="169">
        <v>43606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66</v>
      </c>
      <c r="B134" s="159">
        <v>42593</v>
      </c>
      <c r="C134" s="159"/>
      <c r="D134" s="160" t="s">
        <v>718</v>
      </c>
      <c r="E134" s="161" t="s">
        <v>592</v>
      </c>
      <c r="F134" s="162">
        <v>86.5</v>
      </c>
      <c r="G134" s="161"/>
      <c r="H134" s="161">
        <v>130</v>
      </c>
      <c r="I134" s="163">
        <v>130</v>
      </c>
      <c r="J134" s="164" t="s">
        <v>719</v>
      </c>
      <c r="K134" s="165">
        <f t="shared" si="10"/>
        <v>43.5</v>
      </c>
      <c r="L134" s="166">
        <f t="shared" si="11"/>
        <v>0.50289017341040465</v>
      </c>
      <c r="M134" s="161" t="s">
        <v>595</v>
      </c>
      <c r="N134" s="167">
        <v>43091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8">
        <v>67</v>
      </c>
      <c r="B135" s="169">
        <v>42600</v>
      </c>
      <c r="C135" s="169"/>
      <c r="D135" s="170" t="s">
        <v>122</v>
      </c>
      <c r="E135" s="171" t="s">
        <v>592</v>
      </c>
      <c r="F135" s="172">
        <v>133.5</v>
      </c>
      <c r="G135" s="172"/>
      <c r="H135" s="173">
        <v>126.5</v>
      </c>
      <c r="I135" s="173">
        <v>178</v>
      </c>
      <c r="J135" s="174" t="s">
        <v>720</v>
      </c>
      <c r="K135" s="175">
        <f t="shared" si="10"/>
        <v>-7</v>
      </c>
      <c r="L135" s="176">
        <f t="shared" si="11"/>
        <v>-5.2434456928838954E-2</v>
      </c>
      <c r="M135" s="172" t="s">
        <v>605</v>
      </c>
      <c r="N135" s="169">
        <v>42615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68</v>
      </c>
      <c r="B136" s="159">
        <v>42613</v>
      </c>
      <c r="C136" s="159"/>
      <c r="D136" s="160" t="s">
        <v>721</v>
      </c>
      <c r="E136" s="161" t="s">
        <v>592</v>
      </c>
      <c r="F136" s="162">
        <v>560</v>
      </c>
      <c r="G136" s="161"/>
      <c r="H136" s="161">
        <v>725</v>
      </c>
      <c r="I136" s="163">
        <v>725</v>
      </c>
      <c r="J136" s="164" t="s">
        <v>626</v>
      </c>
      <c r="K136" s="165">
        <f t="shared" si="10"/>
        <v>165</v>
      </c>
      <c r="L136" s="166">
        <f t="shared" si="11"/>
        <v>0.29464285714285715</v>
      </c>
      <c r="M136" s="161" t="s">
        <v>595</v>
      </c>
      <c r="N136" s="167">
        <v>42456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69</v>
      </c>
      <c r="B137" s="159">
        <v>42614</v>
      </c>
      <c r="C137" s="159"/>
      <c r="D137" s="160" t="s">
        <v>722</v>
      </c>
      <c r="E137" s="161" t="s">
        <v>592</v>
      </c>
      <c r="F137" s="162">
        <v>160.5</v>
      </c>
      <c r="G137" s="161"/>
      <c r="H137" s="161">
        <v>210</v>
      </c>
      <c r="I137" s="163">
        <v>210</v>
      </c>
      <c r="J137" s="164" t="s">
        <v>626</v>
      </c>
      <c r="K137" s="165">
        <f t="shared" si="10"/>
        <v>49.5</v>
      </c>
      <c r="L137" s="166">
        <f t="shared" si="11"/>
        <v>0.30841121495327101</v>
      </c>
      <c r="M137" s="161" t="s">
        <v>595</v>
      </c>
      <c r="N137" s="167">
        <v>42871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70</v>
      </c>
      <c r="B138" s="159">
        <v>42646</v>
      </c>
      <c r="C138" s="159"/>
      <c r="D138" s="160" t="s">
        <v>416</v>
      </c>
      <c r="E138" s="161" t="s">
        <v>592</v>
      </c>
      <c r="F138" s="162">
        <v>430</v>
      </c>
      <c r="G138" s="161"/>
      <c r="H138" s="161">
        <v>596</v>
      </c>
      <c r="I138" s="163">
        <v>575</v>
      </c>
      <c r="J138" s="164" t="s">
        <v>723</v>
      </c>
      <c r="K138" s="165">
        <v>166</v>
      </c>
      <c r="L138" s="166">
        <v>0.38604651162790699</v>
      </c>
      <c r="M138" s="161" t="s">
        <v>595</v>
      </c>
      <c r="N138" s="167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71</v>
      </c>
      <c r="B139" s="159">
        <v>42657</v>
      </c>
      <c r="C139" s="159"/>
      <c r="D139" s="160" t="s">
        <v>724</v>
      </c>
      <c r="E139" s="161" t="s">
        <v>592</v>
      </c>
      <c r="F139" s="162">
        <v>280</v>
      </c>
      <c r="G139" s="161"/>
      <c r="H139" s="161">
        <v>345</v>
      </c>
      <c r="I139" s="163">
        <v>345</v>
      </c>
      <c r="J139" s="164" t="s">
        <v>626</v>
      </c>
      <c r="K139" s="165">
        <f t="shared" ref="K139:K144" si="12">H139-F139</f>
        <v>65</v>
      </c>
      <c r="L139" s="166">
        <f t="shared" ref="L139:L140" si="13">K139/F139</f>
        <v>0.23214285714285715</v>
      </c>
      <c r="M139" s="161" t="s">
        <v>595</v>
      </c>
      <c r="N139" s="167">
        <v>42814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72</v>
      </c>
      <c r="B140" s="159">
        <v>42657</v>
      </c>
      <c r="C140" s="159"/>
      <c r="D140" s="160" t="s">
        <v>725</v>
      </c>
      <c r="E140" s="161" t="s">
        <v>592</v>
      </c>
      <c r="F140" s="162">
        <v>245</v>
      </c>
      <c r="G140" s="161"/>
      <c r="H140" s="161">
        <v>325.5</v>
      </c>
      <c r="I140" s="163">
        <v>330</v>
      </c>
      <c r="J140" s="164" t="s">
        <v>726</v>
      </c>
      <c r="K140" s="165">
        <f t="shared" si="12"/>
        <v>80.5</v>
      </c>
      <c r="L140" s="166">
        <f t="shared" si="13"/>
        <v>0.32857142857142857</v>
      </c>
      <c r="M140" s="161" t="s">
        <v>595</v>
      </c>
      <c r="N140" s="167">
        <v>42769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73</v>
      </c>
      <c r="B141" s="159">
        <v>42660</v>
      </c>
      <c r="C141" s="159"/>
      <c r="D141" s="160" t="s">
        <v>727</v>
      </c>
      <c r="E141" s="161" t="s">
        <v>592</v>
      </c>
      <c r="F141" s="162">
        <v>125</v>
      </c>
      <c r="G141" s="161"/>
      <c r="H141" s="161">
        <v>160</v>
      </c>
      <c r="I141" s="163">
        <v>160</v>
      </c>
      <c r="J141" s="164" t="s">
        <v>680</v>
      </c>
      <c r="K141" s="165">
        <f t="shared" si="12"/>
        <v>35</v>
      </c>
      <c r="L141" s="166">
        <v>0.28000000000000003</v>
      </c>
      <c r="M141" s="161" t="s">
        <v>595</v>
      </c>
      <c r="N141" s="167">
        <v>42803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74</v>
      </c>
      <c r="B142" s="159">
        <v>42660</v>
      </c>
      <c r="C142" s="159"/>
      <c r="D142" s="160" t="s">
        <v>728</v>
      </c>
      <c r="E142" s="161" t="s">
        <v>592</v>
      </c>
      <c r="F142" s="162">
        <v>114</v>
      </c>
      <c r="G142" s="161"/>
      <c r="H142" s="161">
        <v>145</v>
      </c>
      <c r="I142" s="163">
        <v>145</v>
      </c>
      <c r="J142" s="164" t="s">
        <v>680</v>
      </c>
      <c r="K142" s="165">
        <f t="shared" si="12"/>
        <v>31</v>
      </c>
      <c r="L142" s="166">
        <f t="shared" ref="L142:L144" si="14">K142/F142</f>
        <v>0.27192982456140352</v>
      </c>
      <c r="M142" s="161" t="s">
        <v>595</v>
      </c>
      <c r="N142" s="167">
        <v>42859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75</v>
      </c>
      <c r="B143" s="159">
        <v>42660</v>
      </c>
      <c r="C143" s="159"/>
      <c r="D143" s="160" t="s">
        <v>729</v>
      </c>
      <c r="E143" s="161" t="s">
        <v>592</v>
      </c>
      <c r="F143" s="162">
        <v>212</v>
      </c>
      <c r="G143" s="161"/>
      <c r="H143" s="161">
        <v>280</v>
      </c>
      <c r="I143" s="163">
        <v>276</v>
      </c>
      <c r="J143" s="164" t="s">
        <v>730</v>
      </c>
      <c r="K143" s="165">
        <f t="shared" si="12"/>
        <v>68</v>
      </c>
      <c r="L143" s="166">
        <f t="shared" si="14"/>
        <v>0.32075471698113206</v>
      </c>
      <c r="M143" s="161" t="s">
        <v>595</v>
      </c>
      <c r="N143" s="167">
        <v>42858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76</v>
      </c>
      <c r="B144" s="159">
        <v>42678</v>
      </c>
      <c r="C144" s="159"/>
      <c r="D144" s="160" t="s">
        <v>465</v>
      </c>
      <c r="E144" s="161" t="s">
        <v>592</v>
      </c>
      <c r="F144" s="162">
        <v>155</v>
      </c>
      <c r="G144" s="161"/>
      <c r="H144" s="161">
        <v>210</v>
      </c>
      <c r="I144" s="163">
        <v>210</v>
      </c>
      <c r="J144" s="164" t="s">
        <v>731</v>
      </c>
      <c r="K144" s="165">
        <f t="shared" si="12"/>
        <v>55</v>
      </c>
      <c r="L144" s="166">
        <f t="shared" si="14"/>
        <v>0.35483870967741937</v>
      </c>
      <c r="M144" s="161" t="s">
        <v>595</v>
      </c>
      <c r="N144" s="167">
        <v>42944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8">
        <v>77</v>
      </c>
      <c r="B145" s="169">
        <v>42710</v>
      </c>
      <c r="C145" s="169"/>
      <c r="D145" s="170" t="s">
        <v>732</v>
      </c>
      <c r="E145" s="171" t="s">
        <v>592</v>
      </c>
      <c r="F145" s="172">
        <v>150.5</v>
      </c>
      <c r="G145" s="172"/>
      <c r="H145" s="173">
        <v>72.5</v>
      </c>
      <c r="I145" s="173">
        <v>174</v>
      </c>
      <c r="J145" s="174" t="s">
        <v>733</v>
      </c>
      <c r="K145" s="175">
        <v>-78</v>
      </c>
      <c r="L145" s="176">
        <v>-0.51827242524916906</v>
      </c>
      <c r="M145" s="172" t="s">
        <v>605</v>
      </c>
      <c r="N145" s="169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78</v>
      </c>
      <c r="B146" s="159">
        <v>42712</v>
      </c>
      <c r="C146" s="159"/>
      <c r="D146" s="160" t="s">
        <v>734</v>
      </c>
      <c r="E146" s="161" t="s">
        <v>592</v>
      </c>
      <c r="F146" s="162">
        <v>380</v>
      </c>
      <c r="G146" s="161"/>
      <c r="H146" s="161">
        <v>478</v>
      </c>
      <c r="I146" s="163">
        <v>468</v>
      </c>
      <c r="J146" s="164" t="s">
        <v>680</v>
      </c>
      <c r="K146" s="165">
        <f t="shared" ref="K146:K148" si="15">H146-F146</f>
        <v>98</v>
      </c>
      <c r="L146" s="166">
        <f t="shared" ref="L146:L148" si="16">K146/F146</f>
        <v>0.25789473684210529</v>
      </c>
      <c r="M146" s="161" t="s">
        <v>595</v>
      </c>
      <c r="N146" s="167">
        <v>43025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79</v>
      </c>
      <c r="B147" s="159">
        <v>42734</v>
      </c>
      <c r="C147" s="159"/>
      <c r="D147" s="160" t="s">
        <v>121</v>
      </c>
      <c r="E147" s="161" t="s">
        <v>592</v>
      </c>
      <c r="F147" s="162">
        <v>305</v>
      </c>
      <c r="G147" s="161"/>
      <c r="H147" s="161">
        <v>375</v>
      </c>
      <c r="I147" s="163">
        <v>375</v>
      </c>
      <c r="J147" s="164" t="s">
        <v>680</v>
      </c>
      <c r="K147" s="165">
        <f t="shared" si="15"/>
        <v>70</v>
      </c>
      <c r="L147" s="166">
        <f t="shared" si="16"/>
        <v>0.22950819672131148</v>
      </c>
      <c r="M147" s="161" t="s">
        <v>595</v>
      </c>
      <c r="N147" s="167">
        <v>42768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80</v>
      </c>
      <c r="B148" s="159">
        <v>42739</v>
      </c>
      <c r="C148" s="159"/>
      <c r="D148" s="160" t="s">
        <v>104</v>
      </c>
      <c r="E148" s="161" t="s">
        <v>592</v>
      </c>
      <c r="F148" s="162">
        <v>99.5</v>
      </c>
      <c r="G148" s="161"/>
      <c r="H148" s="161">
        <v>158</v>
      </c>
      <c r="I148" s="163">
        <v>158</v>
      </c>
      <c r="J148" s="164" t="s">
        <v>680</v>
      </c>
      <c r="K148" s="165">
        <f t="shared" si="15"/>
        <v>58.5</v>
      </c>
      <c r="L148" s="166">
        <f t="shared" si="16"/>
        <v>0.5879396984924623</v>
      </c>
      <c r="M148" s="161" t="s">
        <v>595</v>
      </c>
      <c r="N148" s="167">
        <v>42898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81</v>
      </c>
      <c r="B149" s="159">
        <v>42739</v>
      </c>
      <c r="C149" s="159"/>
      <c r="D149" s="160" t="s">
        <v>104</v>
      </c>
      <c r="E149" s="161" t="s">
        <v>592</v>
      </c>
      <c r="F149" s="162">
        <v>99.5</v>
      </c>
      <c r="G149" s="161"/>
      <c r="H149" s="161">
        <v>158</v>
      </c>
      <c r="I149" s="163">
        <v>158</v>
      </c>
      <c r="J149" s="164" t="s">
        <v>680</v>
      </c>
      <c r="K149" s="165">
        <v>58.5</v>
      </c>
      <c r="L149" s="166">
        <v>0.58793969849246197</v>
      </c>
      <c r="M149" s="161" t="s">
        <v>595</v>
      </c>
      <c r="N149" s="167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82</v>
      </c>
      <c r="B150" s="159">
        <v>42786</v>
      </c>
      <c r="C150" s="159"/>
      <c r="D150" s="160" t="s">
        <v>210</v>
      </c>
      <c r="E150" s="161" t="s">
        <v>592</v>
      </c>
      <c r="F150" s="162">
        <v>140.5</v>
      </c>
      <c r="G150" s="161"/>
      <c r="H150" s="161">
        <v>220</v>
      </c>
      <c r="I150" s="163">
        <v>220</v>
      </c>
      <c r="J150" s="164" t="s">
        <v>680</v>
      </c>
      <c r="K150" s="165">
        <f>H150-F150</f>
        <v>79.5</v>
      </c>
      <c r="L150" s="166">
        <f>K150/F150</f>
        <v>0.5658362989323843</v>
      </c>
      <c r="M150" s="161" t="s">
        <v>595</v>
      </c>
      <c r="N150" s="167">
        <v>42864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83</v>
      </c>
      <c r="B151" s="159">
        <v>42786</v>
      </c>
      <c r="C151" s="159"/>
      <c r="D151" s="160" t="s">
        <v>735</v>
      </c>
      <c r="E151" s="161" t="s">
        <v>592</v>
      </c>
      <c r="F151" s="162">
        <v>202.5</v>
      </c>
      <c r="G151" s="161"/>
      <c r="H151" s="161">
        <v>234</v>
      </c>
      <c r="I151" s="163">
        <v>234</v>
      </c>
      <c r="J151" s="164" t="s">
        <v>680</v>
      </c>
      <c r="K151" s="165">
        <v>31.5</v>
      </c>
      <c r="L151" s="166">
        <v>0.155555555555556</v>
      </c>
      <c r="M151" s="161" t="s">
        <v>595</v>
      </c>
      <c r="N151" s="167">
        <v>42836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84</v>
      </c>
      <c r="B152" s="159">
        <v>42818</v>
      </c>
      <c r="C152" s="159"/>
      <c r="D152" s="160" t="s">
        <v>736</v>
      </c>
      <c r="E152" s="161" t="s">
        <v>592</v>
      </c>
      <c r="F152" s="162">
        <v>300.5</v>
      </c>
      <c r="G152" s="161"/>
      <c r="H152" s="161">
        <v>417.5</v>
      </c>
      <c r="I152" s="163">
        <v>420</v>
      </c>
      <c r="J152" s="164" t="s">
        <v>737</v>
      </c>
      <c r="K152" s="165">
        <f>H152-F152</f>
        <v>117</v>
      </c>
      <c r="L152" s="166">
        <f>K152/F152</f>
        <v>0.38935108153078202</v>
      </c>
      <c r="M152" s="161" t="s">
        <v>595</v>
      </c>
      <c r="N152" s="167">
        <v>43070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85</v>
      </c>
      <c r="B153" s="159">
        <v>42818</v>
      </c>
      <c r="C153" s="159"/>
      <c r="D153" s="160" t="s">
        <v>710</v>
      </c>
      <c r="E153" s="161" t="s">
        <v>592</v>
      </c>
      <c r="F153" s="162">
        <v>850</v>
      </c>
      <c r="G153" s="161"/>
      <c r="H153" s="161">
        <v>1042.5</v>
      </c>
      <c r="I153" s="163">
        <v>1023</v>
      </c>
      <c r="J153" s="164" t="s">
        <v>738</v>
      </c>
      <c r="K153" s="165">
        <v>192.5</v>
      </c>
      <c r="L153" s="166">
        <v>0.22647058823529401</v>
      </c>
      <c r="M153" s="161" t="s">
        <v>595</v>
      </c>
      <c r="N153" s="167">
        <v>42830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86</v>
      </c>
      <c r="B154" s="159">
        <v>42830</v>
      </c>
      <c r="C154" s="159"/>
      <c r="D154" s="160" t="s">
        <v>496</v>
      </c>
      <c r="E154" s="161" t="s">
        <v>592</v>
      </c>
      <c r="F154" s="162">
        <v>785</v>
      </c>
      <c r="G154" s="161"/>
      <c r="H154" s="161">
        <v>930</v>
      </c>
      <c r="I154" s="163">
        <v>920</v>
      </c>
      <c r="J154" s="164" t="s">
        <v>739</v>
      </c>
      <c r="K154" s="165">
        <f>H154-F154</f>
        <v>145</v>
      </c>
      <c r="L154" s="166">
        <f>K154/F154</f>
        <v>0.18471337579617833</v>
      </c>
      <c r="M154" s="161" t="s">
        <v>595</v>
      </c>
      <c r="N154" s="167">
        <v>42976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87</v>
      </c>
      <c r="B155" s="169">
        <v>42831</v>
      </c>
      <c r="C155" s="169"/>
      <c r="D155" s="170" t="s">
        <v>740</v>
      </c>
      <c r="E155" s="171" t="s">
        <v>592</v>
      </c>
      <c r="F155" s="172">
        <v>40</v>
      </c>
      <c r="G155" s="172"/>
      <c r="H155" s="173">
        <v>13.1</v>
      </c>
      <c r="I155" s="173">
        <v>60</v>
      </c>
      <c r="J155" s="174" t="s">
        <v>741</v>
      </c>
      <c r="K155" s="175">
        <v>-26.9</v>
      </c>
      <c r="L155" s="176">
        <v>-0.67249999999999999</v>
      </c>
      <c r="M155" s="172" t="s">
        <v>605</v>
      </c>
      <c r="N155" s="169">
        <v>43138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88</v>
      </c>
      <c r="B156" s="159">
        <v>42837</v>
      </c>
      <c r="C156" s="159"/>
      <c r="D156" s="160" t="s">
        <v>102</v>
      </c>
      <c r="E156" s="161" t="s">
        <v>592</v>
      </c>
      <c r="F156" s="162">
        <v>289.5</v>
      </c>
      <c r="G156" s="161"/>
      <c r="H156" s="161">
        <v>354</v>
      </c>
      <c r="I156" s="163">
        <v>360</v>
      </c>
      <c r="J156" s="164" t="s">
        <v>742</v>
      </c>
      <c r="K156" s="165">
        <f t="shared" ref="K156:K164" si="17">H156-F156</f>
        <v>64.5</v>
      </c>
      <c r="L156" s="166">
        <f t="shared" ref="L156:L164" si="18">K156/F156</f>
        <v>0.22279792746113988</v>
      </c>
      <c r="M156" s="161" t="s">
        <v>595</v>
      </c>
      <c r="N156" s="167">
        <v>43040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89</v>
      </c>
      <c r="B157" s="159">
        <v>42845</v>
      </c>
      <c r="C157" s="159"/>
      <c r="D157" s="160" t="s">
        <v>436</v>
      </c>
      <c r="E157" s="161" t="s">
        <v>592</v>
      </c>
      <c r="F157" s="162">
        <v>700</v>
      </c>
      <c r="G157" s="161"/>
      <c r="H157" s="161">
        <v>840</v>
      </c>
      <c r="I157" s="163">
        <v>840</v>
      </c>
      <c r="J157" s="164" t="s">
        <v>743</v>
      </c>
      <c r="K157" s="165">
        <f t="shared" si="17"/>
        <v>140</v>
      </c>
      <c r="L157" s="166">
        <f t="shared" si="18"/>
        <v>0.2</v>
      </c>
      <c r="M157" s="161" t="s">
        <v>595</v>
      </c>
      <c r="N157" s="167">
        <v>42893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90</v>
      </c>
      <c r="B158" s="159">
        <v>42887</v>
      </c>
      <c r="C158" s="159"/>
      <c r="D158" s="160" t="s">
        <v>744</v>
      </c>
      <c r="E158" s="161" t="s">
        <v>592</v>
      </c>
      <c r="F158" s="162">
        <v>130</v>
      </c>
      <c r="G158" s="161"/>
      <c r="H158" s="161">
        <v>144.25</v>
      </c>
      <c r="I158" s="163">
        <v>170</v>
      </c>
      <c r="J158" s="164" t="s">
        <v>745</v>
      </c>
      <c r="K158" s="165">
        <f t="shared" si="17"/>
        <v>14.25</v>
      </c>
      <c r="L158" s="166">
        <f t="shared" si="18"/>
        <v>0.10961538461538461</v>
      </c>
      <c r="M158" s="161" t="s">
        <v>595</v>
      </c>
      <c r="N158" s="167">
        <v>43675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91</v>
      </c>
      <c r="B159" s="159">
        <v>42901</v>
      </c>
      <c r="C159" s="159"/>
      <c r="D159" s="160" t="s">
        <v>746</v>
      </c>
      <c r="E159" s="161" t="s">
        <v>592</v>
      </c>
      <c r="F159" s="162">
        <v>214.5</v>
      </c>
      <c r="G159" s="161"/>
      <c r="H159" s="161">
        <v>262</v>
      </c>
      <c r="I159" s="163">
        <v>262</v>
      </c>
      <c r="J159" s="164" t="s">
        <v>615</v>
      </c>
      <c r="K159" s="165">
        <f t="shared" si="17"/>
        <v>47.5</v>
      </c>
      <c r="L159" s="166">
        <f t="shared" si="18"/>
        <v>0.22144522144522144</v>
      </c>
      <c r="M159" s="161" t="s">
        <v>595</v>
      </c>
      <c r="N159" s="167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92</v>
      </c>
      <c r="B160" s="190">
        <v>42933</v>
      </c>
      <c r="C160" s="190"/>
      <c r="D160" s="191" t="s">
        <v>747</v>
      </c>
      <c r="E160" s="192" t="s">
        <v>592</v>
      </c>
      <c r="F160" s="193">
        <v>370</v>
      </c>
      <c r="G160" s="192"/>
      <c r="H160" s="192">
        <v>447.5</v>
      </c>
      <c r="I160" s="194">
        <v>450</v>
      </c>
      <c r="J160" s="195" t="s">
        <v>680</v>
      </c>
      <c r="K160" s="165">
        <f t="shared" si="17"/>
        <v>77.5</v>
      </c>
      <c r="L160" s="196">
        <f t="shared" si="18"/>
        <v>0.20945945945945946</v>
      </c>
      <c r="M160" s="192" t="s">
        <v>595</v>
      </c>
      <c r="N160" s="197">
        <v>43035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93</v>
      </c>
      <c r="B161" s="190">
        <v>42943</v>
      </c>
      <c r="C161" s="190"/>
      <c r="D161" s="191" t="s">
        <v>208</v>
      </c>
      <c r="E161" s="192" t="s">
        <v>592</v>
      </c>
      <c r="F161" s="193">
        <v>657.5</v>
      </c>
      <c r="G161" s="192"/>
      <c r="H161" s="192">
        <v>825</v>
      </c>
      <c r="I161" s="194">
        <v>820</v>
      </c>
      <c r="J161" s="195" t="s">
        <v>680</v>
      </c>
      <c r="K161" s="165">
        <f t="shared" si="17"/>
        <v>167.5</v>
      </c>
      <c r="L161" s="196">
        <f t="shared" si="18"/>
        <v>0.25475285171102663</v>
      </c>
      <c r="M161" s="192" t="s">
        <v>595</v>
      </c>
      <c r="N161" s="197">
        <v>43090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94</v>
      </c>
      <c r="B162" s="159">
        <v>42964</v>
      </c>
      <c r="C162" s="159"/>
      <c r="D162" s="160" t="s">
        <v>384</v>
      </c>
      <c r="E162" s="161" t="s">
        <v>592</v>
      </c>
      <c r="F162" s="162">
        <v>605</v>
      </c>
      <c r="G162" s="161"/>
      <c r="H162" s="161">
        <v>750</v>
      </c>
      <c r="I162" s="163">
        <v>750</v>
      </c>
      <c r="J162" s="164" t="s">
        <v>739</v>
      </c>
      <c r="K162" s="165">
        <f t="shared" si="17"/>
        <v>145</v>
      </c>
      <c r="L162" s="166">
        <f t="shared" si="18"/>
        <v>0.23966942148760331</v>
      </c>
      <c r="M162" s="161" t="s">
        <v>595</v>
      </c>
      <c r="N162" s="167">
        <v>43027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8">
        <v>95</v>
      </c>
      <c r="B163" s="169">
        <v>42979</v>
      </c>
      <c r="C163" s="169"/>
      <c r="D163" s="177" t="s">
        <v>748</v>
      </c>
      <c r="E163" s="172" t="s">
        <v>592</v>
      </c>
      <c r="F163" s="172">
        <v>255</v>
      </c>
      <c r="G163" s="173"/>
      <c r="H163" s="173">
        <v>217.25</v>
      </c>
      <c r="I163" s="173">
        <v>320</v>
      </c>
      <c r="J163" s="174" t="s">
        <v>749</v>
      </c>
      <c r="K163" s="175">
        <f t="shared" si="17"/>
        <v>-37.75</v>
      </c>
      <c r="L163" s="178">
        <f t="shared" si="18"/>
        <v>-0.14803921568627451</v>
      </c>
      <c r="M163" s="172" t="s">
        <v>605</v>
      </c>
      <c r="N163" s="169">
        <v>43661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96</v>
      </c>
      <c r="B164" s="159">
        <v>42997</v>
      </c>
      <c r="C164" s="159"/>
      <c r="D164" s="160" t="s">
        <v>750</v>
      </c>
      <c r="E164" s="161" t="s">
        <v>592</v>
      </c>
      <c r="F164" s="162">
        <v>215</v>
      </c>
      <c r="G164" s="161"/>
      <c r="H164" s="161">
        <v>258</v>
      </c>
      <c r="I164" s="163">
        <v>258</v>
      </c>
      <c r="J164" s="164" t="s">
        <v>680</v>
      </c>
      <c r="K164" s="165">
        <f t="shared" si="17"/>
        <v>43</v>
      </c>
      <c r="L164" s="166">
        <f t="shared" si="18"/>
        <v>0.2</v>
      </c>
      <c r="M164" s="161" t="s">
        <v>595</v>
      </c>
      <c r="N164" s="167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97</v>
      </c>
      <c r="B165" s="159">
        <v>42997</v>
      </c>
      <c r="C165" s="159"/>
      <c r="D165" s="160" t="s">
        <v>750</v>
      </c>
      <c r="E165" s="161" t="s">
        <v>592</v>
      </c>
      <c r="F165" s="162">
        <v>215</v>
      </c>
      <c r="G165" s="161"/>
      <c r="H165" s="161">
        <v>258</v>
      </c>
      <c r="I165" s="163">
        <v>258</v>
      </c>
      <c r="J165" s="195" t="s">
        <v>680</v>
      </c>
      <c r="K165" s="165">
        <v>43</v>
      </c>
      <c r="L165" s="166">
        <v>0.2</v>
      </c>
      <c r="M165" s="161" t="s">
        <v>595</v>
      </c>
      <c r="N165" s="167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98</v>
      </c>
      <c r="B166" s="190">
        <v>42998</v>
      </c>
      <c r="C166" s="190"/>
      <c r="D166" s="191" t="s">
        <v>751</v>
      </c>
      <c r="E166" s="192" t="s">
        <v>592</v>
      </c>
      <c r="F166" s="162">
        <v>75</v>
      </c>
      <c r="G166" s="192"/>
      <c r="H166" s="192">
        <v>90</v>
      </c>
      <c r="I166" s="194">
        <v>90</v>
      </c>
      <c r="J166" s="164" t="s">
        <v>752</v>
      </c>
      <c r="K166" s="165">
        <f t="shared" ref="K166:K171" si="19">H166-F166</f>
        <v>15</v>
      </c>
      <c r="L166" s="166">
        <f t="shared" ref="L166:L171" si="20">K166/F166</f>
        <v>0.2</v>
      </c>
      <c r="M166" s="161" t="s">
        <v>595</v>
      </c>
      <c r="N166" s="167">
        <v>43019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99</v>
      </c>
      <c r="B167" s="190">
        <v>43011</v>
      </c>
      <c r="C167" s="190"/>
      <c r="D167" s="191" t="s">
        <v>753</v>
      </c>
      <c r="E167" s="192" t="s">
        <v>592</v>
      </c>
      <c r="F167" s="193">
        <v>315</v>
      </c>
      <c r="G167" s="192"/>
      <c r="H167" s="192">
        <v>392</v>
      </c>
      <c r="I167" s="194">
        <v>384</v>
      </c>
      <c r="J167" s="195" t="s">
        <v>754</v>
      </c>
      <c r="K167" s="165">
        <f t="shared" si="19"/>
        <v>77</v>
      </c>
      <c r="L167" s="196">
        <f t="shared" si="20"/>
        <v>0.24444444444444444</v>
      </c>
      <c r="M167" s="192" t="s">
        <v>595</v>
      </c>
      <c r="N167" s="197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100</v>
      </c>
      <c r="B168" s="190">
        <v>43013</v>
      </c>
      <c r="C168" s="190"/>
      <c r="D168" s="191" t="s">
        <v>469</v>
      </c>
      <c r="E168" s="192" t="s">
        <v>592</v>
      </c>
      <c r="F168" s="193">
        <v>145</v>
      </c>
      <c r="G168" s="192"/>
      <c r="H168" s="192">
        <v>179</v>
      </c>
      <c r="I168" s="194">
        <v>180</v>
      </c>
      <c r="J168" s="195" t="s">
        <v>755</v>
      </c>
      <c r="K168" s="165">
        <f t="shared" si="19"/>
        <v>34</v>
      </c>
      <c r="L168" s="196">
        <f t="shared" si="20"/>
        <v>0.23448275862068965</v>
      </c>
      <c r="M168" s="192" t="s">
        <v>595</v>
      </c>
      <c r="N168" s="197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101</v>
      </c>
      <c r="B169" s="190">
        <v>43014</v>
      </c>
      <c r="C169" s="190"/>
      <c r="D169" s="191" t="s">
        <v>359</v>
      </c>
      <c r="E169" s="192" t="s">
        <v>592</v>
      </c>
      <c r="F169" s="193">
        <v>256</v>
      </c>
      <c r="G169" s="192"/>
      <c r="H169" s="192">
        <v>323</v>
      </c>
      <c r="I169" s="194">
        <v>320</v>
      </c>
      <c r="J169" s="195" t="s">
        <v>680</v>
      </c>
      <c r="K169" s="165">
        <f t="shared" si="19"/>
        <v>67</v>
      </c>
      <c r="L169" s="196">
        <f t="shared" si="20"/>
        <v>0.26171875</v>
      </c>
      <c r="M169" s="192" t="s">
        <v>595</v>
      </c>
      <c r="N169" s="197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102</v>
      </c>
      <c r="B170" s="190">
        <v>43017</v>
      </c>
      <c r="C170" s="190"/>
      <c r="D170" s="191" t="s">
        <v>373</v>
      </c>
      <c r="E170" s="192" t="s">
        <v>592</v>
      </c>
      <c r="F170" s="193">
        <v>137.5</v>
      </c>
      <c r="G170" s="192"/>
      <c r="H170" s="192">
        <v>184</v>
      </c>
      <c r="I170" s="194">
        <v>183</v>
      </c>
      <c r="J170" s="195" t="s">
        <v>756</v>
      </c>
      <c r="K170" s="165">
        <f t="shared" si="19"/>
        <v>46.5</v>
      </c>
      <c r="L170" s="196">
        <f t="shared" si="20"/>
        <v>0.33818181818181819</v>
      </c>
      <c r="M170" s="192" t="s">
        <v>595</v>
      </c>
      <c r="N170" s="197">
        <v>43108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103</v>
      </c>
      <c r="B171" s="190">
        <v>43018</v>
      </c>
      <c r="C171" s="190"/>
      <c r="D171" s="191" t="s">
        <v>757</v>
      </c>
      <c r="E171" s="192" t="s">
        <v>592</v>
      </c>
      <c r="F171" s="193">
        <v>125.5</v>
      </c>
      <c r="G171" s="192"/>
      <c r="H171" s="192">
        <v>158</v>
      </c>
      <c r="I171" s="194">
        <v>155</v>
      </c>
      <c r="J171" s="195" t="s">
        <v>758</v>
      </c>
      <c r="K171" s="165">
        <f t="shared" si="19"/>
        <v>32.5</v>
      </c>
      <c r="L171" s="196">
        <f t="shared" si="20"/>
        <v>0.25896414342629481</v>
      </c>
      <c r="M171" s="192" t="s">
        <v>595</v>
      </c>
      <c r="N171" s="197">
        <v>43067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104</v>
      </c>
      <c r="B172" s="190">
        <v>43018</v>
      </c>
      <c r="C172" s="190"/>
      <c r="D172" s="191" t="s">
        <v>759</v>
      </c>
      <c r="E172" s="192" t="s">
        <v>592</v>
      </c>
      <c r="F172" s="193">
        <v>895</v>
      </c>
      <c r="G172" s="192"/>
      <c r="H172" s="192">
        <v>1122.5</v>
      </c>
      <c r="I172" s="194">
        <v>1078</v>
      </c>
      <c r="J172" s="195" t="s">
        <v>760</v>
      </c>
      <c r="K172" s="165">
        <v>227.5</v>
      </c>
      <c r="L172" s="196">
        <v>0.25418994413407803</v>
      </c>
      <c r="M172" s="192" t="s">
        <v>595</v>
      </c>
      <c r="N172" s="197">
        <v>43117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105</v>
      </c>
      <c r="B173" s="190">
        <v>43020</v>
      </c>
      <c r="C173" s="190"/>
      <c r="D173" s="191" t="s">
        <v>368</v>
      </c>
      <c r="E173" s="192" t="s">
        <v>592</v>
      </c>
      <c r="F173" s="193">
        <v>525</v>
      </c>
      <c r="G173" s="192"/>
      <c r="H173" s="192">
        <v>629</v>
      </c>
      <c r="I173" s="194">
        <v>629</v>
      </c>
      <c r="J173" s="195" t="s">
        <v>680</v>
      </c>
      <c r="K173" s="165">
        <v>104</v>
      </c>
      <c r="L173" s="196">
        <v>0.19809523809523799</v>
      </c>
      <c r="M173" s="192" t="s">
        <v>595</v>
      </c>
      <c r="N173" s="197">
        <v>43119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106</v>
      </c>
      <c r="B174" s="190">
        <v>43046</v>
      </c>
      <c r="C174" s="190"/>
      <c r="D174" s="191" t="s">
        <v>409</v>
      </c>
      <c r="E174" s="192" t="s">
        <v>592</v>
      </c>
      <c r="F174" s="193">
        <v>740</v>
      </c>
      <c r="G174" s="192"/>
      <c r="H174" s="192">
        <v>892.5</v>
      </c>
      <c r="I174" s="194">
        <v>900</v>
      </c>
      <c r="J174" s="195" t="s">
        <v>761</v>
      </c>
      <c r="K174" s="165">
        <f t="shared" ref="K174:K176" si="21">H174-F174</f>
        <v>152.5</v>
      </c>
      <c r="L174" s="196">
        <f t="shared" ref="L174:L176" si="22">K174/F174</f>
        <v>0.20608108108108109</v>
      </c>
      <c r="M174" s="192" t="s">
        <v>595</v>
      </c>
      <c r="N174" s="197">
        <v>43052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107</v>
      </c>
      <c r="B175" s="159">
        <v>43073</v>
      </c>
      <c r="C175" s="159"/>
      <c r="D175" s="160" t="s">
        <v>762</v>
      </c>
      <c r="E175" s="161" t="s">
        <v>592</v>
      </c>
      <c r="F175" s="162">
        <v>118.5</v>
      </c>
      <c r="G175" s="161"/>
      <c r="H175" s="161">
        <v>143.5</v>
      </c>
      <c r="I175" s="163">
        <v>145</v>
      </c>
      <c r="J175" s="164" t="s">
        <v>763</v>
      </c>
      <c r="K175" s="165">
        <f t="shared" si="21"/>
        <v>25</v>
      </c>
      <c r="L175" s="166">
        <f t="shared" si="22"/>
        <v>0.2109704641350211</v>
      </c>
      <c r="M175" s="161" t="s">
        <v>595</v>
      </c>
      <c r="N175" s="167">
        <v>43097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108</v>
      </c>
      <c r="B176" s="169">
        <v>43090</v>
      </c>
      <c r="C176" s="169"/>
      <c r="D176" s="170" t="s">
        <v>441</v>
      </c>
      <c r="E176" s="171" t="s">
        <v>592</v>
      </c>
      <c r="F176" s="172">
        <v>715</v>
      </c>
      <c r="G176" s="172"/>
      <c r="H176" s="173">
        <v>500</v>
      </c>
      <c r="I176" s="173">
        <v>872</v>
      </c>
      <c r="J176" s="174" t="s">
        <v>764</v>
      </c>
      <c r="K176" s="175">
        <f t="shared" si="21"/>
        <v>-215</v>
      </c>
      <c r="L176" s="176">
        <f t="shared" si="22"/>
        <v>-0.30069930069930068</v>
      </c>
      <c r="M176" s="172" t="s">
        <v>605</v>
      </c>
      <c r="N176" s="169">
        <v>43670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109</v>
      </c>
      <c r="B177" s="159">
        <v>43098</v>
      </c>
      <c r="C177" s="159"/>
      <c r="D177" s="160" t="s">
        <v>753</v>
      </c>
      <c r="E177" s="161" t="s">
        <v>592</v>
      </c>
      <c r="F177" s="162">
        <v>435</v>
      </c>
      <c r="G177" s="161"/>
      <c r="H177" s="161">
        <v>542.5</v>
      </c>
      <c r="I177" s="163">
        <v>539</v>
      </c>
      <c r="J177" s="164" t="s">
        <v>680</v>
      </c>
      <c r="K177" s="165">
        <v>107.5</v>
      </c>
      <c r="L177" s="166">
        <v>0.247126436781609</v>
      </c>
      <c r="M177" s="161" t="s">
        <v>595</v>
      </c>
      <c r="N177" s="167">
        <v>43206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110</v>
      </c>
      <c r="B178" s="159">
        <v>43098</v>
      </c>
      <c r="C178" s="159"/>
      <c r="D178" s="160" t="s">
        <v>561</v>
      </c>
      <c r="E178" s="161" t="s">
        <v>592</v>
      </c>
      <c r="F178" s="162">
        <v>885</v>
      </c>
      <c r="G178" s="161"/>
      <c r="H178" s="161">
        <v>1090</v>
      </c>
      <c r="I178" s="163">
        <v>1084</v>
      </c>
      <c r="J178" s="164" t="s">
        <v>680</v>
      </c>
      <c r="K178" s="165">
        <v>205</v>
      </c>
      <c r="L178" s="166">
        <v>0.23163841807909599</v>
      </c>
      <c r="M178" s="161" t="s">
        <v>595</v>
      </c>
      <c r="N178" s="167">
        <v>43213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111</v>
      </c>
      <c r="B179" s="199">
        <v>43192</v>
      </c>
      <c r="C179" s="199"/>
      <c r="D179" s="177" t="s">
        <v>765</v>
      </c>
      <c r="E179" s="172" t="s">
        <v>592</v>
      </c>
      <c r="F179" s="200">
        <v>478.5</v>
      </c>
      <c r="G179" s="172"/>
      <c r="H179" s="172">
        <v>442</v>
      </c>
      <c r="I179" s="173">
        <v>613</v>
      </c>
      <c r="J179" s="174" t="s">
        <v>766</v>
      </c>
      <c r="K179" s="175">
        <f t="shared" ref="K179:K182" si="23">H179-F179</f>
        <v>-36.5</v>
      </c>
      <c r="L179" s="176">
        <f t="shared" ref="L179:L182" si="24">K179/F179</f>
        <v>-7.6280041797283177E-2</v>
      </c>
      <c r="M179" s="172" t="s">
        <v>605</v>
      </c>
      <c r="N179" s="169">
        <v>43762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8">
        <v>112</v>
      </c>
      <c r="B180" s="169">
        <v>43194</v>
      </c>
      <c r="C180" s="169"/>
      <c r="D180" s="170" t="s">
        <v>767</v>
      </c>
      <c r="E180" s="171" t="s">
        <v>592</v>
      </c>
      <c r="F180" s="172">
        <f>141.5-7.3</f>
        <v>134.19999999999999</v>
      </c>
      <c r="G180" s="172"/>
      <c r="H180" s="173">
        <v>77</v>
      </c>
      <c r="I180" s="173">
        <v>180</v>
      </c>
      <c r="J180" s="174" t="s">
        <v>768</v>
      </c>
      <c r="K180" s="175">
        <f t="shared" si="23"/>
        <v>-57.199999999999989</v>
      </c>
      <c r="L180" s="176">
        <f t="shared" si="24"/>
        <v>-0.42622950819672129</v>
      </c>
      <c r="M180" s="172" t="s">
        <v>605</v>
      </c>
      <c r="N180" s="169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113</v>
      </c>
      <c r="B181" s="169">
        <v>43209</v>
      </c>
      <c r="C181" s="169"/>
      <c r="D181" s="170" t="s">
        <v>769</v>
      </c>
      <c r="E181" s="171" t="s">
        <v>592</v>
      </c>
      <c r="F181" s="172">
        <v>430</v>
      </c>
      <c r="G181" s="172"/>
      <c r="H181" s="173">
        <v>220</v>
      </c>
      <c r="I181" s="173">
        <v>537</v>
      </c>
      <c r="J181" s="174" t="s">
        <v>770</v>
      </c>
      <c r="K181" s="175">
        <f t="shared" si="23"/>
        <v>-210</v>
      </c>
      <c r="L181" s="176">
        <f t="shared" si="24"/>
        <v>-0.48837209302325579</v>
      </c>
      <c r="M181" s="172" t="s">
        <v>605</v>
      </c>
      <c r="N181" s="169">
        <v>43252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114</v>
      </c>
      <c r="B182" s="190">
        <v>43220</v>
      </c>
      <c r="C182" s="190"/>
      <c r="D182" s="191" t="s">
        <v>771</v>
      </c>
      <c r="E182" s="192" t="s">
        <v>592</v>
      </c>
      <c r="F182" s="192">
        <v>153.5</v>
      </c>
      <c r="G182" s="192"/>
      <c r="H182" s="192">
        <v>196</v>
      </c>
      <c r="I182" s="194">
        <v>196</v>
      </c>
      <c r="J182" s="164" t="s">
        <v>772</v>
      </c>
      <c r="K182" s="165">
        <f t="shared" si="23"/>
        <v>42.5</v>
      </c>
      <c r="L182" s="166">
        <f t="shared" si="24"/>
        <v>0.27687296416938112</v>
      </c>
      <c r="M182" s="161" t="s">
        <v>595</v>
      </c>
      <c r="N182" s="167">
        <v>43605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115</v>
      </c>
      <c r="B183" s="169">
        <v>43306</v>
      </c>
      <c r="C183" s="169"/>
      <c r="D183" s="170" t="s">
        <v>740</v>
      </c>
      <c r="E183" s="171" t="s">
        <v>592</v>
      </c>
      <c r="F183" s="172">
        <v>27.5</v>
      </c>
      <c r="G183" s="172"/>
      <c r="H183" s="173">
        <v>13.1</v>
      </c>
      <c r="I183" s="173">
        <v>60</v>
      </c>
      <c r="J183" s="174" t="s">
        <v>773</v>
      </c>
      <c r="K183" s="175">
        <v>-14.4</v>
      </c>
      <c r="L183" s="176">
        <v>-0.52363636363636401</v>
      </c>
      <c r="M183" s="172" t="s">
        <v>605</v>
      </c>
      <c r="N183" s="169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116</v>
      </c>
      <c r="B184" s="199">
        <v>43318</v>
      </c>
      <c r="C184" s="199"/>
      <c r="D184" s="177" t="s">
        <v>774</v>
      </c>
      <c r="E184" s="172" t="s">
        <v>592</v>
      </c>
      <c r="F184" s="172">
        <v>148.5</v>
      </c>
      <c r="G184" s="172"/>
      <c r="H184" s="172">
        <v>102</v>
      </c>
      <c r="I184" s="173">
        <v>182</v>
      </c>
      <c r="J184" s="174" t="s">
        <v>775</v>
      </c>
      <c r="K184" s="175">
        <f>H184-F184</f>
        <v>-46.5</v>
      </c>
      <c r="L184" s="176">
        <f>K184/F184</f>
        <v>-0.31313131313131315</v>
      </c>
      <c r="M184" s="172" t="s">
        <v>605</v>
      </c>
      <c r="N184" s="169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117</v>
      </c>
      <c r="B185" s="159">
        <v>43335</v>
      </c>
      <c r="C185" s="159"/>
      <c r="D185" s="160" t="s">
        <v>776</v>
      </c>
      <c r="E185" s="161" t="s">
        <v>592</v>
      </c>
      <c r="F185" s="192">
        <v>285</v>
      </c>
      <c r="G185" s="161"/>
      <c r="H185" s="161">
        <v>355</v>
      </c>
      <c r="I185" s="163">
        <v>364</v>
      </c>
      <c r="J185" s="164" t="s">
        <v>777</v>
      </c>
      <c r="K185" s="165">
        <v>70</v>
      </c>
      <c r="L185" s="166">
        <v>0.24561403508771901</v>
      </c>
      <c r="M185" s="161" t="s">
        <v>595</v>
      </c>
      <c r="N185" s="167">
        <v>43455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118</v>
      </c>
      <c r="B186" s="159">
        <v>43341</v>
      </c>
      <c r="C186" s="159"/>
      <c r="D186" s="160" t="s">
        <v>399</v>
      </c>
      <c r="E186" s="161" t="s">
        <v>592</v>
      </c>
      <c r="F186" s="192">
        <v>525</v>
      </c>
      <c r="G186" s="161"/>
      <c r="H186" s="161">
        <v>585</v>
      </c>
      <c r="I186" s="163">
        <v>635</v>
      </c>
      <c r="J186" s="164" t="s">
        <v>778</v>
      </c>
      <c r="K186" s="165">
        <f t="shared" ref="K186:K237" si="25">H186-F186</f>
        <v>60</v>
      </c>
      <c r="L186" s="166">
        <f t="shared" ref="L186:L237" si="26">K186/F186</f>
        <v>0.11428571428571428</v>
      </c>
      <c r="M186" s="161" t="s">
        <v>595</v>
      </c>
      <c r="N186" s="167">
        <v>43662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119</v>
      </c>
      <c r="B187" s="159">
        <v>43395</v>
      </c>
      <c r="C187" s="159"/>
      <c r="D187" s="160" t="s">
        <v>384</v>
      </c>
      <c r="E187" s="161" t="s">
        <v>592</v>
      </c>
      <c r="F187" s="192">
        <v>475</v>
      </c>
      <c r="G187" s="161"/>
      <c r="H187" s="161">
        <v>574</v>
      </c>
      <c r="I187" s="163">
        <v>570</v>
      </c>
      <c r="J187" s="164" t="s">
        <v>680</v>
      </c>
      <c r="K187" s="165">
        <f t="shared" si="25"/>
        <v>99</v>
      </c>
      <c r="L187" s="166">
        <f t="shared" si="26"/>
        <v>0.20842105263157895</v>
      </c>
      <c r="M187" s="161" t="s">
        <v>595</v>
      </c>
      <c r="N187" s="167">
        <v>43403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120</v>
      </c>
      <c r="B188" s="190">
        <v>43397</v>
      </c>
      <c r="C188" s="190"/>
      <c r="D188" s="191" t="s">
        <v>779</v>
      </c>
      <c r="E188" s="192" t="s">
        <v>592</v>
      </c>
      <c r="F188" s="192">
        <v>707.5</v>
      </c>
      <c r="G188" s="192"/>
      <c r="H188" s="192">
        <v>872</v>
      </c>
      <c r="I188" s="194">
        <v>872</v>
      </c>
      <c r="J188" s="195" t="s">
        <v>680</v>
      </c>
      <c r="K188" s="165">
        <f t="shared" si="25"/>
        <v>164.5</v>
      </c>
      <c r="L188" s="196">
        <f t="shared" si="26"/>
        <v>0.23250883392226149</v>
      </c>
      <c r="M188" s="192" t="s">
        <v>595</v>
      </c>
      <c r="N188" s="197">
        <v>43482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121</v>
      </c>
      <c r="B189" s="190">
        <v>43398</v>
      </c>
      <c r="C189" s="190"/>
      <c r="D189" s="191" t="s">
        <v>780</v>
      </c>
      <c r="E189" s="192" t="s">
        <v>592</v>
      </c>
      <c r="F189" s="192">
        <v>162</v>
      </c>
      <c r="G189" s="192"/>
      <c r="H189" s="192">
        <v>204</v>
      </c>
      <c r="I189" s="194">
        <v>209</v>
      </c>
      <c r="J189" s="195" t="s">
        <v>781</v>
      </c>
      <c r="K189" s="165">
        <f t="shared" si="25"/>
        <v>42</v>
      </c>
      <c r="L189" s="196">
        <f t="shared" si="26"/>
        <v>0.25925925925925924</v>
      </c>
      <c r="M189" s="192" t="s">
        <v>595</v>
      </c>
      <c r="N189" s="197">
        <v>43539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122</v>
      </c>
      <c r="B190" s="190">
        <v>43399</v>
      </c>
      <c r="C190" s="190"/>
      <c r="D190" s="191" t="s">
        <v>489</v>
      </c>
      <c r="E190" s="192" t="s">
        <v>592</v>
      </c>
      <c r="F190" s="192">
        <v>240</v>
      </c>
      <c r="G190" s="192"/>
      <c r="H190" s="192">
        <v>297</v>
      </c>
      <c r="I190" s="194">
        <v>297</v>
      </c>
      <c r="J190" s="195" t="s">
        <v>680</v>
      </c>
      <c r="K190" s="201">
        <f t="shared" si="25"/>
        <v>57</v>
      </c>
      <c r="L190" s="196">
        <f t="shared" si="26"/>
        <v>0.23749999999999999</v>
      </c>
      <c r="M190" s="192" t="s">
        <v>595</v>
      </c>
      <c r="N190" s="197">
        <v>43417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123</v>
      </c>
      <c r="B191" s="159">
        <v>43439</v>
      </c>
      <c r="C191" s="159"/>
      <c r="D191" s="160" t="s">
        <v>782</v>
      </c>
      <c r="E191" s="161" t="s">
        <v>592</v>
      </c>
      <c r="F191" s="161">
        <v>202.5</v>
      </c>
      <c r="G191" s="161"/>
      <c r="H191" s="161">
        <v>255</v>
      </c>
      <c r="I191" s="163">
        <v>252</v>
      </c>
      <c r="J191" s="164" t="s">
        <v>680</v>
      </c>
      <c r="K191" s="165">
        <f t="shared" si="25"/>
        <v>52.5</v>
      </c>
      <c r="L191" s="166">
        <f t="shared" si="26"/>
        <v>0.25925925925925924</v>
      </c>
      <c r="M191" s="161" t="s">
        <v>595</v>
      </c>
      <c r="N191" s="167">
        <v>43542</v>
      </c>
      <c r="O191" s="1"/>
      <c r="P191" s="1"/>
      <c r="Q191" s="1"/>
      <c r="R191" s="6" t="s">
        <v>783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124</v>
      </c>
      <c r="B192" s="190">
        <v>43465</v>
      </c>
      <c r="C192" s="159"/>
      <c r="D192" s="191" t="s">
        <v>159</v>
      </c>
      <c r="E192" s="192" t="s">
        <v>592</v>
      </c>
      <c r="F192" s="192">
        <v>710</v>
      </c>
      <c r="G192" s="192"/>
      <c r="H192" s="192">
        <v>866</v>
      </c>
      <c r="I192" s="194">
        <v>866</v>
      </c>
      <c r="J192" s="195" t="s">
        <v>680</v>
      </c>
      <c r="K192" s="165">
        <f t="shared" si="25"/>
        <v>156</v>
      </c>
      <c r="L192" s="166">
        <f t="shared" si="26"/>
        <v>0.21971830985915494</v>
      </c>
      <c r="M192" s="161" t="s">
        <v>595</v>
      </c>
      <c r="N192" s="167">
        <v>43553</v>
      </c>
      <c r="O192" s="1"/>
      <c r="P192" s="1"/>
      <c r="Q192" s="1"/>
      <c r="R192" s="6" t="s">
        <v>783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125</v>
      </c>
      <c r="B193" s="190">
        <v>43522</v>
      </c>
      <c r="C193" s="190"/>
      <c r="D193" s="191" t="s">
        <v>174</v>
      </c>
      <c r="E193" s="192" t="s">
        <v>592</v>
      </c>
      <c r="F193" s="192">
        <v>337.25</v>
      </c>
      <c r="G193" s="192"/>
      <c r="H193" s="192">
        <v>398.5</v>
      </c>
      <c r="I193" s="194">
        <v>411</v>
      </c>
      <c r="J193" s="164" t="s">
        <v>784</v>
      </c>
      <c r="K193" s="165">
        <f t="shared" si="25"/>
        <v>61.25</v>
      </c>
      <c r="L193" s="166">
        <f t="shared" si="26"/>
        <v>0.1816160118606375</v>
      </c>
      <c r="M193" s="161" t="s">
        <v>595</v>
      </c>
      <c r="N193" s="167">
        <v>43760</v>
      </c>
      <c r="O193" s="1"/>
      <c r="P193" s="1"/>
      <c r="Q193" s="1"/>
      <c r="R193" s="6" t="s">
        <v>783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2">
        <v>126</v>
      </c>
      <c r="B194" s="203">
        <v>43559</v>
      </c>
      <c r="C194" s="203"/>
      <c r="D194" s="204" t="s">
        <v>785</v>
      </c>
      <c r="E194" s="205" t="s">
        <v>592</v>
      </c>
      <c r="F194" s="205">
        <v>130</v>
      </c>
      <c r="G194" s="205"/>
      <c r="H194" s="205">
        <v>65</v>
      </c>
      <c r="I194" s="206">
        <v>158</v>
      </c>
      <c r="J194" s="174" t="s">
        <v>786</v>
      </c>
      <c r="K194" s="175">
        <f t="shared" si="25"/>
        <v>-65</v>
      </c>
      <c r="L194" s="176">
        <f t="shared" si="26"/>
        <v>-0.5</v>
      </c>
      <c r="M194" s="172" t="s">
        <v>605</v>
      </c>
      <c r="N194" s="169">
        <v>43726</v>
      </c>
      <c r="O194" s="1"/>
      <c r="P194" s="1"/>
      <c r="Q194" s="1"/>
      <c r="R194" s="6" t="s">
        <v>787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127</v>
      </c>
      <c r="B195" s="190">
        <v>43017</v>
      </c>
      <c r="C195" s="190"/>
      <c r="D195" s="191" t="s">
        <v>210</v>
      </c>
      <c r="E195" s="192" t="s">
        <v>592</v>
      </c>
      <c r="F195" s="192">
        <v>141.5</v>
      </c>
      <c r="G195" s="192"/>
      <c r="H195" s="192">
        <v>183.5</v>
      </c>
      <c r="I195" s="194">
        <v>210</v>
      </c>
      <c r="J195" s="164" t="s">
        <v>781</v>
      </c>
      <c r="K195" s="165">
        <f t="shared" si="25"/>
        <v>42</v>
      </c>
      <c r="L195" s="166">
        <f t="shared" si="26"/>
        <v>0.29681978798586572</v>
      </c>
      <c r="M195" s="161" t="s">
        <v>595</v>
      </c>
      <c r="N195" s="167">
        <v>43042</v>
      </c>
      <c r="O195" s="1"/>
      <c r="P195" s="1"/>
      <c r="Q195" s="1"/>
      <c r="R195" s="6" t="s">
        <v>787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2">
        <v>128</v>
      </c>
      <c r="B196" s="203">
        <v>43074</v>
      </c>
      <c r="C196" s="203"/>
      <c r="D196" s="204" t="s">
        <v>788</v>
      </c>
      <c r="E196" s="205" t="s">
        <v>592</v>
      </c>
      <c r="F196" s="200">
        <v>172</v>
      </c>
      <c r="G196" s="205"/>
      <c r="H196" s="205">
        <v>155.25</v>
      </c>
      <c r="I196" s="206">
        <v>230</v>
      </c>
      <c r="J196" s="174" t="s">
        <v>789</v>
      </c>
      <c r="K196" s="175">
        <f t="shared" si="25"/>
        <v>-16.75</v>
      </c>
      <c r="L196" s="176">
        <f t="shared" si="26"/>
        <v>-9.7383720930232565E-2</v>
      </c>
      <c r="M196" s="172" t="s">
        <v>605</v>
      </c>
      <c r="N196" s="169">
        <v>43787</v>
      </c>
      <c r="O196" s="1"/>
      <c r="P196" s="1"/>
      <c r="Q196" s="1"/>
      <c r="R196" s="6" t="s">
        <v>787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129</v>
      </c>
      <c r="B197" s="190">
        <v>43398</v>
      </c>
      <c r="C197" s="190"/>
      <c r="D197" s="191" t="s">
        <v>120</v>
      </c>
      <c r="E197" s="192" t="s">
        <v>592</v>
      </c>
      <c r="F197" s="192">
        <v>698.5</v>
      </c>
      <c r="G197" s="192"/>
      <c r="H197" s="192">
        <v>890</v>
      </c>
      <c r="I197" s="194">
        <v>890</v>
      </c>
      <c r="J197" s="164" t="s">
        <v>790</v>
      </c>
      <c r="K197" s="165">
        <f t="shared" si="25"/>
        <v>191.5</v>
      </c>
      <c r="L197" s="166">
        <f t="shared" si="26"/>
        <v>0.27415891195418757</v>
      </c>
      <c r="M197" s="161" t="s">
        <v>595</v>
      </c>
      <c r="N197" s="167">
        <v>44328</v>
      </c>
      <c r="O197" s="1"/>
      <c r="P197" s="1"/>
      <c r="Q197" s="1"/>
      <c r="R197" s="6" t="s">
        <v>783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130</v>
      </c>
      <c r="B198" s="190">
        <v>42877</v>
      </c>
      <c r="C198" s="190"/>
      <c r="D198" s="191" t="s">
        <v>791</v>
      </c>
      <c r="E198" s="192" t="s">
        <v>592</v>
      </c>
      <c r="F198" s="192">
        <v>127.6</v>
      </c>
      <c r="G198" s="192"/>
      <c r="H198" s="192">
        <v>138</v>
      </c>
      <c r="I198" s="194">
        <v>190</v>
      </c>
      <c r="J198" s="164" t="s">
        <v>792</v>
      </c>
      <c r="K198" s="165">
        <f t="shared" si="25"/>
        <v>10.400000000000006</v>
      </c>
      <c r="L198" s="166">
        <f t="shared" si="26"/>
        <v>8.1504702194357417E-2</v>
      </c>
      <c r="M198" s="161" t="s">
        <v>595</v>
      </c>
      <c r="N198" s="167">
        <v>43774</v>
      </c>
      <c r="O198" s="1"/>
      <c r="P198" s="1"/>
      <c r="Q198" s="1"/>
      <c r="R198" s="6" t="s">
        <v>787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131</v>
      </c>
      <c r="B199" s="190">
        <v>43158</v>
      </c>
      <c r="C199" s="190"/>
      <c r="D199" s="191" t="s">
        <v>793</v>
      </c>
      <c r="E199" s="192" t="s">
        <v>592</v>
      </c>
      <c r="F199" s="192">
        <v>317</v>
      </c>
      <c r="G199" s="192"/>
      <c r="H199" s="192">
        <v>382.5</v>
      </c>
      <c r="I199" s="194">
        <v>398</v>
      </c>
      <c r="J199" s="164" t="s">
        <v>794</v>
      </c>
      <c r="K199" s="165">
        <f t="shared" si="25"/>
        <v>65.5</v>
      </c>
      <c r="L199" s="166">
        <f t="shared" si="26"/>
        <v>0.20662460567823343</v>
      </c>
      <c r="M199" s="161" t="s">
        <v>595</v>
      </c>
      <c r="N199" s="167">
        <v>44238</v>
      </c>
      <c r="O199" s="1"/>
      <c r="P199" s="1"/>
      <c r="Q199" s="1"/>
      <c r="R199" s="6" t="s">
        <v>787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2">
        <v>132</v>
      </c>
      <c r="B200" s="203">
        <v>43164</v>
      </c>
      <c r="C200" s="203"/>
      <c r="D200" s="204" t="s">
        <v>166</v>
      </c>
      <c r="E200" s="205" t="s">
        <v>592</v>
      </c>
      <c r="F200" s="200">
        <f>510-14.4</f>
        <v>495.6</v>
      </c>
      <c r="G200" s="205"/>
      <c r="H200" s="205">
        <v>350</v>
      </c>
      <c r="I200" s="206">
        <v>672</v>
      </c>
      <c r="J200" s="174" t="s">
        <v>795</v>
      </c>
      <c r="K200" s="175">
        <f t="shared" si="25"/>
        <v>-145.60000000000002</v>
      </c>
      <c r="L200" s="176">
        <f t="shared" si="26"/>
        <v>-0.29378531073446329</v>
      </c>
      <c r="M200" s="172" t="s">
        <v>605</v>
      </c>
      <c r="N200" s="169">
        <v>43887</v>
      </c>
      <c r="O200" s="1"/>
      <c r="P200" s="1"/>
      <c r="Q200" s="1"/>
      <c r="R200" s="6" t="s">
        <v>783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133</v>
      </c>
      <c r="B201" s="203">
        <v>43237</v>
      </c>
      <c r="C201" s="203"/>
      <c r="D201" s="204" t="s">
        <v>796</v>
      </c>
      <c r="E201" s="205" t="s">
        <v>592</v>
      </c>
      <c r="F201" s="200">
        <v>230.3</v>
      </c>
      <c r="G201" s="205"/>
      <c r="H201" s="205">
        <v>102.5</v>
      </c>
      <c r="I201" s="206">
        <v>348</v>
      </c>
      <c r="J201" s="174" t="s">
        <v>797</v>
      </c>
      <c r="K201" s="175">
        <f t="shared" si="25"/>
        <v>-127.80000000000001</v>
      </c>
      <c r="L201" s="176">
        <f t="shared" si="26"/>
        <v>-0.55492835432045162</v>
      </c>
      <c r="M201" s="172" t="s">
        <v>605</v>
      </c>
      <c r="N201" s="169">
        <v>43896</v>
      </c>
      <c r="O201" s="1"/>
      <c r="P201" s="1"/>
      <c r="Q201" s="1"/>
      <c r="R201" s="6" t="s">
        <v>783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134</v>
      </c>
      <c r="B202" s="190">
        <v>43258</v>
      </c>
      <c r="C202" s="190"/>
      <c r="D202" s="191" t="s">
        <v>445</v>
      </c>
      <c r="E202" s="192" t="s">
        <v>592</v>
      </c>
      <c r="F202" s="192">
        <f>342.5-5.1</f>
        <v>337.4</v>
      </c>
      <c r="G202" s="192"/>
      <c r="H202" s="192">
        <v>412.5</v>
      </c>
      <c r="I202" s="194">
        <v>439</v>
      </c>
      <c r="J202" s="164" t="s">
        <v>798</v>
      </c>
      <c r="K202" s="165">
        <f t="shared" si="25"/>
        <v>75.100000000000023</v>
      </c>
      <c r="L202" s="166">
        <f t="shared" si="26"/>
        <v>0.22258446947243635</v>
      </c>
      <c r="M202" s="161" t="s">
        <v>595</v>
      </c>
      <c r="N202" s="167">
        <v>44230</v>
      </c>
      <c r="O202" s="1"/>
      <c r="P202" s="1"/>
      <c r="Q202" s="1"/>
      <c r="R202" s="6" t="s">
        <v>787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3">
        <v>135</v>
      </c>
      <c r="B203" s="182">
        <v>43285</v>
      </c>
      <c r="C203" s="182"/>
      <c r="D203" s="183" t="s">
        <v>58</v>
      </c>
      <c r="E203" s="184" t="s">
        <v>592</v>
      </c>
      <c r="F203" s="184">
        <f>127.5-5.53</f>
        <v>121.97</v>
      </c>
      <c r="G203" s="185"/>
      <c r="H203" s="185">
        <v>122.5</v>
      </c>
      <c r="I203" s="185">
        <v>170</v>
      </c>
      <c r="J203" s="186" t="s">
        <v>799</v>
      </c>
      <c r="K203" s="187">
        <f t="shared" si="25"/>
        <v>0.53000000000000114</v>
      </c>
      <c r="L203" s="188">
        <f t="shared" si="26"/>
        <v>4.3453308190538747E-3</v>
      </c>
      <c r="M203" s="184" t="s">
        <v>613</v>
      </c>
      <c r="N203" s="182">
        <v>44431</v>
      </c>
      <c r="O203" s="1"/>
      <c r="P203" s="1"/>
      <c r="Q203" s="1"/>
      <c r="R203" s="6" t="s">
        <v>783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2">
        <v>136</v>
      </c>
      <c r="B204" s="203">
        <v>43294</v>
      </c>
      <c r="C204" s="203"/>
      <c r="D204" s="204" t="s">
        <v>800</v>
      </c>
      <c r="E204" s="205" t="s">
        <v>592</v>
      </c>
      <c r="F204" s="200">
        <v>46.5</v>
      </c>
      <c r="G204" s="205"/>
      <c r="H204" s="205">
        <v>17</v>
      </c>
      <c r="I204" s="206">
        <v>59</v>
      </c>
      <c r="J204" s="174" t="s">
        <v>801</v>
      </c>
      <c r="K204" s="175">
        <f t="shared" si="25"/>
        <v>-29.5</v>
      </c>
      <c r="L204" s="176">
        <f t="shared" si="26"/>
        <v>-0.63440860215053763</v>
      </c>
      <c r="M204" s="172" t="s">
        <v>605</v>
      </c>
      <c r="N204" s="169">
        <v>43887</v>
      </c>
      <c r="O204" s="1"/>
      <c r="P204" s="1"/>
      <c r="Q204" s="1"/>
      <c r="R204" s="6" t="s">
        <v>783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137</v>
      </c>
      <c r="B205" s="190">
        <v>43396</v>
      </c>
      <c r="C205" s="190"/>
      <c r="D205" s="191" t="s">
        <v>428</v>
      </c>
      <c r="E205" s="192" t="s">
        <v>592</v>
      </c>
      <c r="F205" s="192">
        <v>156.5</v>
      </c>
      <c r="G205" s="192"/>
      <c r="H205" s="192">
        <v>207.5</v>
      </c>
      <c r="I205" s="194">
        <v>191</v>
      </c>
      <c r="J205" s="164" t="s">
        <v>680</v>
      </c>
      <c r="K205" s="165">
        <f t="shared" si="25"/>
        <v>51</v>
      </c>
      <c r="L205" s="166">
        <f t="shared" si="26"/>
        <v>0.32587859424920129</v>
      </c>
      <c r="M205" s="161" t="s">
        <v>595</v>
      </c>
      <c r="N205" s="167">
        <v>44369</v>
      </c>
      <c r="O205" s="1"/>
      <c r="P205" s="1"/>
      <c r="Q205" s="1"/>
      <c r="R205" s="6" t="s">
        <v>783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138</v>
      </c>
      <c r="B206" s="190">
        <v>43439</v>
      </c>
      <c r="C206" s="190"/>
      <c r="D206" s="191" t="s">
        <v>347</v>
      </c>
      <c r="E206" s="192" t="s">
        <v>592</v>
      </c>
      <c r="F206" s="192">
        <v>259.5</v>
      </c>
      <c r="G206" s="192"/>
      <c r="H206" s="192">
        <v>320</v>
      </c>
      <c r="I206" s="194">
        <v>320</v>
      </c>
      <c r="J206" s="164" t="s">
        <v>680</v>
      </c>
      <c r="K206" s="165">
        <f t="shared" si="25"/>
        <v>60.5</v>
      </c>
      <c r="L206" s="166">
        <f t="shared" si="26"/>
        <v>0.23314065510597304</v>
      </c>
      <c r="M206" s="161" t="s">
        <v>595</v>
      </c>
      <c r="N206" s="167">
        <v>44323</v>
      </c>
      <c r="O206" s="1"/>
      <c r="P206" s="1"/>
      <c r="Q206" s="1"/>
      <c r="R206" s="6" t="s">
        <v>783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2">
        <v>139</v>
      </c>
      <c r="B207" s="203">
        <v>43439</v>
      </c>
      <c r="C207" s="203"/>
      <c r="D207" s="204" t="s">
        <v>802</v>
      </c>
      <c r="E207" s="205" t="s">
        <v>592</v>
      </c>
      <c r="F207" s="205">
        <v>715</v>
      </c>
      <c r="G207" s="205"/>
      <c r="H207" s="205">
        <v>445</v>
      </c>
      <c r="I207" s="206">
        <v>840</v>
      </c>
      <c r="J207" s="174" t="s">
        <v>803</v>
      </c>
      <c r="K207" s="175">
        <f t="shared" si="25"/>
        <v>-270</v>
      </c>
      <c r="L207" s="176">
        <f t="shared" si="26"/>
        <v>-0.3776223776223776</v>
      </c>
      <c r="M207" s="172" t="s">
        <v>605</v>
      </c>
      <c r="N207" s="169">
        <v>43800</v>
      </c>
      <c r="O207" s="1"/>
      <c r="P207" s="1"/>
      <c r="Q207" s="1"/>
      <c r="R207" s="6" t="s">
        <v>783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140</v>
      </c>
      <c r="B208" s="190">
        <v>43469</v>
      </c>
      <c r="C208" s="190"/>
      <c r="D208" s="191" t="s">
        <v>180</v>
      </c>
      <c r="E208" s="192" t="s">
        <v>592</v>
      </c>
      <c r="F208" s="192">
        <v>875</v>
      </c>
      <c r="G208" s="192"/>
      <c r="H208" s="192">
        <v>1165</v>
      </c>
      <c r="I208" s="194">
        <v>1185</v>
      </c>
      <c r="J208" s="164" t="s">
        <v>804</v>
      </c>
      <c r="K208" s="165">
        <f t="shared" si="25"/>
        <v>290</v>
      </c>
      <c r="L208" s="166">
        <f t="shared" si="26"/>
        <v>0.33142857142857141</v>
      </c>
      <c r="M208" s="161" t="s">
        <v>595</v>
      </c>
      <c r="N208" s="167">
        <v>43847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141</v>
      </c>
      <c r="B209" s="190">
        <v>43559</v>
      </c>
      <c r="C209" s="190"/>
      <c r="D209" s="191" t="s">
        <v>365</v>
      </c>
      <c r="E209" s="192" t="s">
        <v>592</v>
      </c>
      <c r="F209" s="192">
        <f>387-14.63</f>
        <v>372.37</v>
      </c>
      <c r="G209" s="192"/>
      <c r="H209" s="192">
        <v>490</v>
      </c>
      <c r="I209" s="194">
        <v>490</v>
      </c>
      <c r="J209" s="164" t="s">
        <v>680</v>
      </c>
      <c r="K209" s="165">
        <f t="shared" si="25"/>
        <v>117.63</v>
      </c>
      <c r="L209" s="166">
        <f t="shared" si="26"/>
        <v>0.31589548030185027</v>
      </c>
      <c r="M209" s="161" t="s">
        <v>595</v>
      </c>
      <c r="N209" s="167">
        <v>43850</v>
      </c>
      <c r="O209" s="1"/>
      <c r="P209" s="1"/>
      <c r="Q209" s="1"/>
      <c r="R209" s="6" t="s">
        <v>783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2">
        <v>142</v>
      </c>
      <c r="B210" s="203">
        <v>43578</v>
      </c>
      <c r="C210" s="203"/>
      <c r="D210" s="204" t="s">
        <v>805</v>
      </c>
      <c r="E210" s="205" t="s">
        <v>604</v>
      </c>
      <c r="F210" s="205">
        <v>220</v>
      </c>
      <c r="G210" s="205"/>
      <c r="H210" s="205">
        <v>127.5</v>
      </c>
      <c r="I210" s="206">
        <v>284</v>
      </c>
      <c r="J210" s="174" t="s">
        <v>806</v>
      </c>
      <c r="K210" s="175">
        <f t="shared" si="25"/>
        <v>-92.5</v>
      </c>
      <c r="L210" s="176">
        <f t="shared" si="26"/>
        <v>-0.42045454545454547</v>
      </c>
      <c r="M210" s="172" t="s">
        <v>605</v>
      </c>
      <c r="N210" s="169">
        <v>43896</v>
      </c>
      <c r="O210" s="1"/>
      <c r="P210" s="1"/>
      <c r="Q210" s="1"/>
      <c r="R210" s="6" t="s">
        <v>783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143</v>
      </c>
      <c r="B211" s="190">
        <v>43622</v>
      </c>
      <c r="C211" s="190"/>
      <c r="D211" s="191" t="s">
        <v>490</v>
      </c>
      <c r="E211" s="192" t="s">
        <v>604</v>
      </c>
      <c r="F211" s="192">
        <v>332.8</v>
      </c>
      <c r="G211" s="192"/>
      <c r="H211" s="192">
        <v>405</v>
      </c>
      <c r="I211" s="194">
        <v>419</v>
      </c>
      <c r="J211" s="164" t="s">
        <v>807</v>
      </c>
      <c r="K211" s="165">
        <f t="shared" si="25"/>
        <v>72.199999999999989</v>
      </c>
      <c r="L211" s="166">
        <f t="shared" si="26"/>
        <v>0.21694711538461534</v>
      </c>
      <c r="M211" s="161" t="s">
        <v>595</v>
      </c>
      <c r="N211" s="167">
        <v>43860</v>
      </c>
      <c r="O211" s="1"/>
      <c r="P211" s="1"/>
      <c r="Q211" s="1"/>
      <c r="R211" s="6" t="s">
        <v>787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3">
        <v>144</v>
      </c>
      <c r="B212" s="182">
        <v>43641</v>
      </c>
      <c r="C212" s="182"/>
      <c r="D212" s="183" t="s">
        <v>172</v>
      </c>
      <c r="E212" s="184" t="s">
        <v>592</v>
      </c>
      <c r="F212" s="184">
        <v>386</v>
      </c>
      <c r="G212" s="185"/>
      <c r="H212" s="185">
        <v>395</v>
      </c>
      <c r="I212" s="185">
        <v>452</v>
      </c>
      <c r="J212" s="186" t="s">
        <v>808</v>
      </c>
      <c r="K212" s="187">
        <f t="shared" si="25"/>
        <v>9</v>
      </c>
      <c r="L212" s="188">
        <f t="shared" si="26"/>
        <v>2.3316062176165803E-2</v>
      </c>
      <c r="M212" s="184" t="s">
        <v>613</v>
      </c>
      <c r="N212" s="182">
        <v>43868</v>
      </c>
      <c r="O212" s="1"/>
      <c r="P212" s="1"/>
      <c r="Q212" s="1"/>
      <c r="R212" s="6" t="s">
        <v>787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3">
        <v>145</v>
      </c>
      <c r="B213" s="182">
        <v>43707</v>
      </c>
      <c r="C213" s="182"/>
      <c r="D213" s="183" t="s">
        <v>146</v>
      </c>
      <c r="E213" s="184" t="s">
        <v>592</v>
      </c>
      <c r="F213" s="184">
        <v>137.5</v>
      </c>
      <c r="G213" s="185"/>
      <c r="H213" s="185">
        <v>138.5</v>
      </c>
      <c r="I213" s="185">
        <v>190</v>
      </c>
      <c r="J213" s="186" t="s">
        <v>809</v>
      </c>
      <c r="K213" s="187">
        <f t="shared" si="25"/>
        <v>1</v>
      </c>
      <c r="L213" s="188">
        <f t="shared" si="26"/>
        <v>7.2727272727272727E-3</v>
      </c>
      <c r="M213" s="184" t="s">
        <v>613</v>
      </c>
      <c r="N213" s="182">
        <v>44432</v>
      </c>
      <c r="O213" s="1"/>
      <c r="P213" s="1"/>
      <c r="Q213" s="1"/>
      <c r="R213" s="6" t="s">
        <v>783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146</v>
      </c>
      <c r="B214" s="190">
        <v>43731</v>
      </c>
      <c r="C214" s="190"/>
      <c r="D214" s="191" t="s">
        <v>438</v>
      </c>
      <c r="E214" s="192" t="s">
        <v>592</v>
      </c>
      <c r="F214" s="192">
        <v>235</v>
      </c>
      <c r="G214" s="192"/>
      <c r="H214" s="192">
        <v>295</v>
      </c>
      <c r="I214" s="194">
        <v>296</v>
      </c>
      <c r="J214" s="164" t="s">
        <v>810</v>
      </c>
      <c r="K214" s="165">
        <f t="shared" si="25"/>
        <v>60</v>
      </c>
      <c r="L214" s="166">
        <f t="shared" si="26"/>
        <v>0.25531914893617019</v>
      </c>
      <c r="M214" s="161" t="s">
        <v>595</v>
      </c>
      <c r="N214" s="167">
        <v>43844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147</v>
      </c>
      <c r="B215" s="190">
        <v>43752</v>
      </c>
      <c r="C215" s="190"/>
      <c r="D215" s="191" t="s">
        <v>811</v>
      </c>
      <c r="E215" s="192" t="s">
        <v>592</v>
      </c>
      <c r="F215" s="192">
        <v>277.5</v>
      </c>
      <c r="G215" s="192"/>
      <c r="H215" s="192">
        <v>333</v>
      </c>
      <c r="I215" s="194">
        <v>333</v>
      </c>
      <c r="J215" s="164" t="s">
        <v>812</v>
      </c>
      <c r="K215" s="165">
        <f t="shared" si="25"/>
        <v>55.5</v>
      </c>
      <c r="L215" s="166">
        <f t="shared" si="26"/>
        <v>0.2</v>
      </c>
      <c r="M215" s="161" t="s">
        <v>595</v>
      </c>
      <c r="N215" s="167">
        <v>43846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148</v>
      </c>
      <c r="B216" s="190">
        <v>43752</v>
      </c>
      <c r="C216" s="190"/>
      <c r="D216" s="191" t="s">
        <v>813</v>
      </c>
      <c r="E216" s="192" t="s">
        <v>592</v>
      </c>
      <c r="F216" s="192">
        <v>930</v>
      </c>
      <c r="G216" s="192"/>
      <c r="H216" s="192">
        <v>1165</v>
      </c>
      <c r="I216" s="194">
        <v>1200</v>
      </c>
      <c r="J216" s="164" t="s">
        <v>814</v>
      </c>
      <c r="K216" s="165">
        <f t="shared" si="25"/>
        <v>235</v>
      </c>
      <c r="L216" s="166">
        <f t="shared" si="26"/>
        <v>0.25268817204301075</v>
      </c>
      <c r="M216" s="161" t="s">
        <v>595</v>
      </c>
      <c r="N216" s="167">
        <v>43847</v>
      </c>
      <c r="O216" s="1"/>
      <c r="P216" s="1"/>
      <c r="Q216" s="1"/>
      <c r="R216" s="6" t="s">
        <v>787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149</v>
      </c>
      <c r="B217" s="190">
        <v>43753</v>
      </c>
      <c r="C217" s="190"/>
      <c r="D217" s="191" t="s">
        <v>815</v>
      </c>
      <c r="E217" s="192" t="s">
        <v>592</v>
      </c>
      <c r="F217" s="162">
        <v>111</v>
      </c>
      <c r="G217" s="192"/>
      <c r="H217" s="192">
        <v>141</v>
      </c>
      <c r="I217" s="194">
        <v>141</v>
      </c>
      <c r="J217" s="164" t="s">
        <v>816</v>
      </c>
      <c r="K217" s="165">
        <f t="shared" si="25"/>
        <v>30</v>
      </c>
      <c r="L217" s="166">
        <f t="shared" si="26"/>
        <v>0.27027027027027029</v>
      </c>
      <c r="M217" s="161" t="s">
        <v>595</v>
      </c>
      <c r="N217" s="167">
        <v>44328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150</v>
      </c>
      <c r="B218" s="190">
        <v>43753</v>
      </c>
      <c r="C218" s="190"/>
      <c r="D218" s="191" t="s">
        <v>817</v>
      </c>
      <c r="E218" s="192" t="s">
        <v>592</v>
      </c>
      <c r="F218" s="162">
        <v>296</v>
      </c>
      <c r="G218" s="192"/>
      <c r="H218" s="192">
        <v>370</v>
      </c>
      <c r="I218" s="194">
        <v>370</v>
      </c>
      <c r="J218" s="164" t="s">
        <v>680</v>
      </c>
      <c r="K218" s="165">
        <f t="shared" si="25"/>
        <v>74</v>
      </c>
      <c r="L218" s="166">
        <f t="shared" si="26"/>
        <v>0.25</v>
      </c>
      <c r="M218" s="161" t="s">
        <v>595</v>
      </c>
      <c r="N218" s="167">
        <v>43853</v>
      </c>
      <c r="O218" s="1"/>
      <c r="P218" s="1"/>
      <c r="Q218" s="1"/>
      <c r="R218" s="6" t="s">
        <v>787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151</v>
      </c>
      <c r="B219" s="190">
        <v>43754</v>
      </c>
      <c r="C219" s="190"/>
      <c r="D219" s="191" t="s">
        <v>818</v>
      </c>
      <c r="E219" s="192" t="s">
        <v>592</v>
      </c>
      <c r="F219" s="162">
        <v>300</v>
      </c>
      <c r="G219" s="192"/>
      <c r="H219" s="192">
        <v>382.5</v>
      </c>
      <c r="I219" s="194">
        <v>344</v>
      </c>
      <c r="J219" s="164" t="s">
        <v>819</v>
      </c>
      <c r="K219" s="165">
        <f t="shared" si="25"/>
        <v>82.5</v>
      </c>
      <c r="L219" s="166">
        <f t="shared" si="26"/>
        <v>0.27500000000000002</v>
      </c>
      <c r="M219" s="161" t="s">
        <v>595</v>
      </c>
      <c r="N219" s="167">
        <v>44238</v>
      </c>
      <c r="O219" s="1"/>
      <c r="P219" s="1"/>
      <c r="Q219" s="1"/>
      <c r="R219" s="6" t="s">
        <v>787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152</v>
      </c>
      <c r="B220" s="190">
        <v>43832</v>
      </c>
      <c r="C220" s="190"/>
      <c r="D220" s="191" t="s">
        <v>820</v>
      </c>
      <c r="E220" s="192" t="s">
        <v>592</v>
      </c>
      <c r="F220" s="162">
        <v>495</v>
      </c>
      <c r="G220" s="192"/>
      <c r="H220" s="192">
        <v>595</v>
      </c>
      <c r="I220" s="194">
        <v>590</v>
      </c>
      <c r="J220" s="164" t="s">
        <v>616</v>
      </c>
      <c r="K220" s="165">
        <f t="shared" si="25"/>
        <v>100</v>
      </c>
      <c r="L220" s="166">
        <f t="shared" si="26"/>
        <v>0.20202020202020202</v>
      </c>
      <c r="M220" s="161" t="s">
        <v>595</v>
      </c>
      <c r="N220" s="167">
        <v>44589</v>
      </c>
      <c r="O220" s="1"/>
      <c r="P220" s="1"/>
      <c r="Q220" s="1"/>
      <c r="R220" s="6" t="s">
        <v>787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153</v>
      </c>
      <c r="B221" s="190">
        <v>43966</v>
      </c>
      <c r="C221" s="190"/>
      <c r="D221" s="191" t="s">
        <v>76</v>
      </c>
      <c r="E221" s="192" t="s">
        <v>592</v>
      </c>
      <c r="F221" s="162">
        <v>67.5</v>
      </c>
      <c r="G221" s="192"/>
      <c r="H221" s="192">
        <v>86</v>
      </c>
      <c r="I221" s="194">
        <v>86</v>
      </c>
      <c r="J221" s="164" t="s">
        <v>821</v>
      </c>
      <c r="K221" s="165">
        <f t="shared" si="25"/>
        <v>18.5</v>
      </c>
      <c r="L221" s="166">
        <f t="shared" si="26"/>
        <v>0.27407407407407408</v>
      </c>
      <c r="M221" s="161" t="s">
        <v>595</v>
      </c>
      <c r="N221" s="167">
        <v>44008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154</v>
      </c>
      <c r="B222" s="190">
        <v>44035</v>
      </c>
      <c r="C222" s="190"/>
      <c r="D222" s="191" t="s">
        <v>489</v>
      </c>
      <c r="E222" s="192" t="s">
        <v>592</v>
      </c>
      <c r="F222" s="162">
        <v>231</v>
      </c>
      <c r="G222" s="192"/>
      <c r="H222" s="192">
        <v>281</v>
      </c>
      <c r="I222" s="194">
        <v>281</v>
      </c>
      <c r="J222" s="164" t="s">
        <v>680</v>
      </c>
      <c r="K222" s="165">
        <f t="shared" si="25"/>
        <v>50</v>
      </c>
      <c r="L222" s="166">
        <f t="shared" si="26"/>
        <v>0.21645021645021645</v>
      </c>
      <c r="M222" s="161" t="s">
        <v>595</v>
      </c>
      <c r="N222" s="167">
        <v>44358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155</v>
      </c>
      <c r="B223" s="190">
        <v>44092</v>
      </c>
      <c r="C223" s="190"/>
      <c r="D223" s="191" t="s">
        <v>144</v>
      </c>
      <c r="E223" s="192" t="s">
        <v>592</v>
      </c>
      <c r="F223" s="192">
        <v>206</v>
      </c>
      <c r="G223" s="192"/>
      <c r="H223" s="192">
        <v>248</v>
      </c>
      <c r="I223" s="194">
        <v>248</v>
      </c>
      <c r="J223" s="164" t="s">
        <v>680</v>
      </c>
      <c r="K223" s="165">
        <f t="shared" si="25"/>
        <v>42</v>
      </c>
      <c r="L223" s="166">
        <f t="shared" si="26"/>
        <v>0.20388349514563106</v>
      </c>
      <c r="M223" s="161" t="s">
        <v>595</v>
      </c>
      <c r="N223" s="167">
        <v>44214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156</v>
      </c>
      <c r="B224" s="190">
        <v>44140</v>
      </c>
      <c r="C224" s="190"/>
      <c r="D224" s="191" t="s">
        <v>144</v>
      </c>
      <c r="E224" s="192" t="s">
        <v>592</v>
      </c>
      <c r="F224" s="192">
        <v>182.5</v>
      </c>
      <c r="G224" s="192"/>
      <c r="H224" s="192">
        <v>248</v>
      </c>
      <c r="I224" s="194">
        <v>248</v>
      </c>
      <c r="J224" s="164" t="s">
        <v>680</v>
      </c>
      <c r="K224" s="165">
        <f t="shared" si="25"/>
        <v>65.5</v>
      </c>
      <c r="L224" s="166">
        <f t="shared" si="26"/>
        <v>0.35890410958904112</v>
      </c>
      <c r="M224" s="161" t="s">
        <v>595</v>
      </c>
      <c r="N224" s="167">
        <v>44214</v>
      </c>
      <c r="O224" s="1"/>
      <c r="P224" s="1"/>
      <c r="Q224" s="1"/>
      <c r="R224" s="6" t="s">
        <v>787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157</v>
      </c>
      <c r="B225" s="190">
        <v>44140</v>
      </c>
      <c r="C225" s="190"/>
      <c r="D225" s="191" t="s">
        <v>347</v>
      </c>
      <c r="E225" s="192" t="s">
        <v>592</v>
      </c>
      <c r="F225" s="192">
        <v>247.5</v>
      </c>
      <c r="G225" s="192"/>
      <c r="H225" s="192">
        <v>320</v>
      </c>
      <c r="I225" s="194">
        <v>320</v>
      </c>
      <c r="J225" s="164" t="s">
        <v>680</v>
      </c>
      <c r="K225" s="165">
        <f t="shared" si="25"/>
        <v>72.5</v>
      </c>
      <c r="L225" s="166">
        <f t="shared" si="26"/>
        <v>0.29292929292929293</v>
      </c>
      <c r="M225" s="161" t="s">
        <v>595</v>
      </c>
      <c r="N225" s="167">
        <v>44323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158</v>
      </c>
      <c r="B226" s="190">
        <v>44140</v>
      </c>
      <c r="C226" s="190"/>
      <c r="D226" s="191" t="s">
        <v>203</v>
      </c>
      <c r="E226" s="192" t="s">
        <v>592</v>
      </c>
      <c r="F226" s="162">
        <v>925</v>
      </c>
      <c r="G226" s="192"/>
      <c r="H226" s="192">
        <v>1095</v>
      </c>
      <c r="I226" s="194">
        <v>1093</v>
      </c>
      <c r="J226" s="164" t="s">
        <v>822</v>
      </c>
      <c r="K226" s="165">
        <f t="shared" si="25"/>
        <v>170</v>
      </c>
      <c r="L226" s="166">
        <f t="shared" si="26"/>
        <v>0.18378378378378379</v>
      </c>
      <c r="M226" s="161" t="s">
        <v>595</v>
      </c>
      <c r="N226" s="167">
        <v>44201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159</v>
      </c>
      <c r="B227" s="190">
        <v>44140</v>
      </c>
      <c r="C227" s="190"/>
      <c r="D227" s="191" t="s">
        <v>365</v>
      </c>
      <c r="E227" s="192" t="s">
        <v>592</v>
      </c>
      <c r="F227" s="162">
        <v>332.5</v>
      </c>
      <c r="G227" s="192"/>
      <c r="H227" s="192">
        <v>393</v>
      </c>
      <c r="I227" s="194">
        <v>406</v>
      </c>
      <c r="J227" s="164" t="s">
        <v>823</v>
      </c>
      <c r="K227" s="165">
        <f t="shared" si="25"/>
        <v>60.5</v>
      </c>
      <c r="L227" s="166">
        <f t="shared" si="26"/>
        <v>0.18195488721804512</v>
      </c>
      <c r="M227" s="161" t="s">
        <v>595</v>
      </c>
      <c r="N227" s="167">
        <v>44256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160</v>
      </c>
      <c r="B228" s="190">
        <v>44141</v>
      </c>
      <c r="C228" s="190"/>
      <c r="D228" s="191" t="s">
        <v>489</v>
      </c>
      <c r="E228" s="192" t="s">
        <v>592</v>
      </c>
      <c r="F228" s="162">
        <v>231</v>
      </c>
      <c r="G228" s="192"/>
      <c r="H228" s="192">
        <v>281</v>
      </c>
      <c r="I228" s="194">
        <v>281</v>
      </c>
      <c r="J228" s="164" t="s">
        <v>680</v>
      </c>
      <c r="K228" s="165">
        <f t="shared" si="25"/>
        <v>50</v>
      </c>
      <c r="L228" s="166">
        <f t="shared" si="26"/>
        <v>0.21645021645021645</v>
      </c>
      <c r="M228" s="161" t="s">
        <v>595</v>
      </c>
      <c r="N228" s="167">
        <v>44358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161</v>
      </c>
      <c r="B229" s="190">
        <v>44187</v>
      </c>
      <c r="C229" s="190"/>
      <c r="D229" s="191" t="s">
        <v>824</v>
      </c>
      <c r="E229" s="192" t="s">
        <v>592</v>
      </c>
      <c r="F229" s="162">
        <v>190</v>
      </c>
      <c r="G229" s="192"/>
      <c r="H229" s="192">
        <v>239</v>
      </c>
      <c r="I229" s="194">
        <v>239</v>
      </c>
      <c r="J229" s="164" t="s">
        <v>825</v>
      </c>
      <c r="K229" s="165">
        <f t="shared" si="25"/>
        <v>49</v>
      </c>
      <c r="L229" s="166">
        <f t="shared" si="26"/>
        <v>0.25789473684210529</v>
      </c>
      <c r="M229" s="161" t="s">
        <v>595</v>
      </c>
      <c r="N229" s="167">
        <v>44844</v>
      </c>
      <c r="O229" s="1"/>
      <c r="P229" s="1"/>
      <c r="Q229" s="1"/>
      <c r="R229" s="6" t="s">
        <v>787</v>
      </c>
    </row>
    <row r="230" spans="1:26" ht="12.75" customHeight="1">
      <c r="A230" s="189">
        <v>162</v>
      </c>
      <c r="B230" s="190">
        <v>44258</v>
      </c>
      <c r="C230" s="190"/>
      <c r="D230" s="191" t="s">
        <v>820</v>
      </c>
      <c r="E230" s="192" t="s">
        <v>592</v>
      </c>
      <c r="F230" s="162">
        <v>495</v>
      </c>
      <c r="G230" s="192"/>
      <c r="H230" s="192">
        <v>595</v>
      </c>
      <c r="I230" s="194">
        <v>590</v>
      </c>
      <c r="J230" s="164" t="s">
        <v>616</v>
      </c>
      <c r="K230" s="165">
        <f t="shared" si="25"/>
        <v>100</v>
      </c>
      <c r="L230" s="166">
        <f t="shared" si="26"/>
        <v>0.20202020202020202</v>
      </c>
      <c r="M230" s="161" t="s">
        <v>595</v>
      </c>
      <c r="N230" s="167">
        <v>44589</v>
      </c>
      <c r="O230" s="1"/>
      <c r="P230" s="1"/>
      <c r="R230" s="6" t="s">
        <v>787</v>
      </c>
    </row>
    <row r="231" spans="1:26" ht="12.75" customHeight="1">
      <c r="A231" s="189">
        <v>163</v>
      </c>
      <c r="B231" s="190">
        <v>44274</v>
      </c>
      <c r="C231" s="190"/>
      <c r="D231" s="191" t="s">
        <v>365</v>
      </c>
      <c r="E231" s="192" t="s">
        <v>592</v>
      </c>
      <c r="F231" s="162">
        <v>355</v>
      </c>
      <c r="G231" s="192"/>
      <c r="H231" s="192">
        <v>422.5</v>
      </c>
      <c r="I231" s="194">
        <v>420</v>
      </c>
      <c r="J231" s="164" t="s">
        <v>826</v>
      </c>
      <c r="K231" s="165">
        <f t="shared" si="25"/>
        <v>67.5</v>
      </c>
      <c r="L231" s="166">
        <f t="shared" si="26"/>
        <v>0.19014084507042253</v>
      </c>
      <c r="M231" s="161" t="s">
        <v>595</v>
      </c>
      <c r="N231" s="167">
        <v>44361</v>
      </c>
      <c r="O231" s="1"/>
      <c r="R231" s="207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164</v>
      </c>
      <c r="B232" s="190">
        <v>44295</v>
      </c>
      <c r="C232" s="190"/>
      <c r="D232" s="191" t="s">
        <v>327</v>
      </c>
      <c r="E232" s="192" t="s">
        <v>592</v>
      </c>
      <c r="F232" s="162">
        <v>555</v>
      </c>
      <c r="G232" s="192"/>
      <c r="H232" s="192">
        <v>663</v>
      </c>
      <c r="I232" s="194">
        <v>663</v>
      </c>
      <c r="J232" s="164" t="s">
        <v>827</v>
      </c>
      <c r="K232" s="165">
        <f t="shared" si="25"/>
        <v>108</v>
      </c>
      <c r="L232" s="166">
        <f t="shared" si="26"/>
        <v>0.19459459459459461</v>
      </c>
      <c r="M232" s="161" t="s">
        <v>595</v>
      </c>
      <c r="N232" s="167">
        <v>44321</v>
      </c>
      <c r="O232" s="1"/>
      <c r="P232" s="1"/>
      <c r="Q232" s="1"/>
      <c r="R232" s="207" t="s">
        <v>787</v>
      </c>
    </row>
    <row r="233" spans="1:26" ht="12.75" customHeight="1">
      <c r="A233" s="189">
        <v>165</v>
      </c>
      <c r="B233" s="190">
        <v>44308</v>
      </c>
      <c r="C233" s="190"/>
      <c r="D233" s="191" t="s">
        <v>791</v>
      </c>
      <c r="E233" s="192" t="s">
        <v>592</v>
      </c>
      <c r="F233" s="162">
        <v>126.5</v>
      </c>
      <c r="G233" s="192"/>
      <c r="H233" s="192">
        <v>155</v>
      </c>
      <c r="I233" s="194">
        <v>155</v>
      </c>
      <c r="J233" s="164" t="s">
        <v>680</v>
      </c>
      <c r="K233" s="165">
        <f t="shared" si="25"/>
        <v>28.5</v>
      </c>
      <c r="L233" s="166">
        <f t="shared" si="26"/>
        <v>0.22529644268774704</v>
      </c>
      <c r="M233" s="161" t="s">
        <v>595</v>
      </c>
      <c r="N233" s="167">
        <v>44362</v>
      </c>
      <c r="O233" s="1"/>
      <c r="R233" s="207" t="s">
        <v>787</v>
      </c>
    </row>
    <row r="234" spans="1:26" ht="12.75" customHeight="1">
      <c r="A234" s="168">
        <v>166</v>
      </c>
      <c r="B234" s="199">
        <v>44368</v>
      </c>
      <c r="C234" s="199"/>
      <c r="D234" s="170" t="s">
        <v>828</v>
      </c>
      <c r="E234" s="172" t="s">
        <v>592</v>
      </c>
      <c r="F234" s="200">
        <v>287.5</v>
      </c>
      <c r="G234" s="172"/>
      <c r="H234" s="172">
        <v>245</v>
      </c>
      <c r="I234" s="173">
        <v>344</v>
      </c>
      <c r="J234" s="174" t="s">
        <v>829</v>
      </c>
      <c r="K234" s="175">
        <f t="shared" si="25"/>
        <v>-42.5</v>
      </c>
      <c r="L234" s="176">
        <f t="shared" si="26"/>
        <v>-0.14782608695652175</v>
      </c>
      <c r="M234" s="172" t="s">
        <v>605</v>
      </c>
      <c r="N234" s="169">
        <v>44508</v>
      </c>
      <c r="O234" s="1"/>
      <c r="R234" s="207" t="s">
        <v>787</v>
      </c>
    </row>
    <row r="235" spans="1:26" ht="12.75" customHeight="1">
      <c r="A235" s="189">
        <v>167</v>
      </c>
      <c r="B235" s="190">
        <v>44368</v>
      </c>
      <c r="C235" s="190"/>
      <c r="D235" s="191" t="s">
        <v>489</v>
      </c>
      <c r="E235" s="192" t="s">
        <v>592</v>
      </c>
      <c r="F235" s="162">
        <v>241</v>
      </c>
      <c r="G235" s="192"/>
      <c r="H235" s="192">
        <v>298</v>
      </c>
      <c r="I235" s="194">
        <v>320</v>
      </c>
      <c r="J235" s="164" t="s">
        <v>680</v>
      </c>
      <c r="K235" s="165">
        <f t="shared" si="25"/>
        <v>57</v>
      </c>
      <c r="L235" s="166">
        <f t="shared" si="26"/>
        <v>0.23651452282157676</v>
      </c>
      <c r="M235" s="161" t="s">
        <v>595</v>
      </c>
      <c r="N235" s="167">
        <v>44802</v>
      </c>
      <c r="O235" s="37"/>
      <c r="R235" s="207" t="s">
        <v>787</v>
      </c>
    </row>
    <row r="236" spans="1:26" ht="12.75" customHeight="1">
      <c r="A236" s="189">
        <v>168</v>
      </c>
      <c r="B236" s="190">
        <v>44406</v>
      </c>
      <c r="C236" s="190"/>
      <c r="D236" s="191" t="s">
        <v>791</v>
      </c>
      <c r="E236" s="192" t="s">
        <v>592</v>
      </c>
      <c r="F236" s="162">
        <v>162.5</v>
      </c>
      <c r="G236" s="192"/>
      <c r="H236" s="192">
        <v>200</v>
      </c>
      <c r="I236" s="194">
        <v>200</v>
      </c>
      <c r="J236" s="164" t="s">
        <v>680</v>
      </c>
      <c r="K236" s="165">
        <f t="shared" si="25"/>
        <v>37.5</v>
      </c>
      <c r="L236" s="166">
        <f t="shared" si="26"/>
        <v>0.23076923076923078</v>
      </c>
      <c r="M236" s="161" t="s">
        <v>595</v>
      </c>
      <c r="N236" s="167">
        <v>44802</v>
      </c>
      <c r="O236" s="1"/>
      <c r="R236" s="207" t="s">
        <v>787</v>
      </c>
    </row>
    <row r="237" spans="1:26" ht="12.75" customHeight="1">
      <c r="A237" s="189">
        <v>169</v>
      </c>
      <c r="B237" s="190">
        <v>44462</v>
      </c>
      <c r="C237" s="190"/>
      <c r="D237" s="191" t="s">
        <v>446</v>
      </c>
      <c r="E237" s="192" t="s">
        <v>592</v>
      </c>
      <c r="F237" s="162">
        <v>1235</v>
      </c>
      <c r="G237" s="192"/>
      <c r="H237" s="192">
        <v>1505</v>
      </c>
      <c r="I237" s="194">
        <v>1500</v>
      </c>
      <c r="J237" s="164" t="s">
        <v>680</v>
      </c>
      <c r="K237" s="165">
        <f t="shared" si="25"/>
        <v>270</v>
      </c>
      <c r="L237" s="166">
        <f t="shared" si="26"/>
        <v>0.21862348178137653</v>
      </c>
      <c r="M237" s="161" t="s">
        <v>595</v>
      </c>
      <c r="N237" s="167">
        <v>44564</v>
      </c>
      <c r="O237" s="1"/>
      <c r="R237" s="207" t="s">
        <v>787</v>
      </c>
    </row>
    <row r="238" spans="1:26" ht="12.75" customHeight="1">
      <c r="A238" s="208">
        <v>170</v>
      </c>
      <c r="B238" s="209">
        <v>44480</v>
      </c>
      <c r="C238" s="209"/>
      <c r="D238" s="210" t="s">
        <v>830</v>
      </c>
      <c r="E238" s="211" t="s">
        <v>592</v>
      </c>
      <c r="F238" s="55">
        <v>58.75</v>
      </c>
      <c r="G238" s="211"/>
      <c r="H238" s="212"/>
      <c r="I238" s="51"/>
      <c r="J238" s="213" t="s">
        <v>593</v>
      </c>
      <c r="K238" s="208"/>
      <c r="L238" s="209"/>
      <c r="M238" s="209"/>
      <c r="N238" s="210"/>
      <c r="O238" s="37"/>
      <c r="R238" s="207" t="s">
        <v>787</v>
      </c>
    </row>
    <row r="239" spans="1:26" ht="12.75" customHeight="1">
      <c r="A239" s="214">
        <v>171</v>
      </c>
      <c r="B239" s="215">
        <v>44481</v>
      </c>
      <c r="C239" s="215"/>
      <c r="D239" s="216" t="s">
        <v>278</v>
      </c>
      <c r="E239" s="51" t="s">
        <v>592</v>
      </c>
      <c r="F239" s="217" t="s">
        <v>831</v>
      </c>
      <c r="G239" s="51"/>
      <c r="H239" s="51"/>
      <c r="I239" s="51">
        <v>380</v>
      </c>
      <c r="J239" s="218" t="s">
        <v>593</v>
      </c>
      <c r="K239" s="214"/>
      <c r="L239" s="215"/>
      <c r="M239" s="215"/>
      <c r="N239" s="216"/>
      <c r="O239" s="37"/>
      <c r="R239" s="207" t="s">
        <v>787</v>
      </c>
    </row>
    <row r="240" spans="1:26" ht="12.75" customHeight="1">
      <c r="A240" s="189">
        <v>172</v>
      </c>
      <c r="B240" s="190">
        <v>44481</v>
      </c>
      <c r="C240" s="190"/>
      <c r="D240" s="191" t="s">
        <v>832</v>
      </c>
      <c r="E240" s="192" t="s">
        <v>592</v>
      </c>
      <c r="F240" s="162">
        <v>45.5</v>
      </c>
      <c r="G240" s="192"/>
      <c r="H240" s="192">
        <v>56.5</v>
      </c>
      <c r="I240" s="194">
        <v>56</v>
      </c>
      <c r="J240" s="164" t="s">
        <v>680</v>
      </c>
      <c r="K240" s="165">
        <f t="shared" ref="K240:K241" si="27">H240-F240</f>
        <v>11</v>
      </c>
      <c r="L240" s="166">
        <f t="shared" ref="L240:L241" si="28">K240/F240</f>
        <v>0.24175824175824176</v>
      </c>
      <c r="M240" s="161" t="s">
        <v>595</v>
      </c>
      <c r="N240" s="167">
        <v>44881</v>
      </c>
      <c r="O240" s="37"/>
      <c r="R240" s="207"/>
    </row>
    <row r="241" spans="1:38" ht="12.75" customHeight="1">
      <c r="A241" s="189">
        <v>173</v>
      </c>
      <c r="B241" s="190">
        <v>44551</v>
      </c>
      <c r="C241" s="190"/>
      <c r="D241" s="191" t="s">
        <v>131</v>
      </c>
      <c r="E241" s="192" t="s">
        <v>592</v>
      </c>
      <c r="F241" s="162">
        <v>2300</v>
      </c>
      <c r="G241" s="192"/>
      <c r="H241" s="192">
        <f>(2820+2200)/2</f>
        <v>2510</v>
      </c>
      <c r="I241" s="194">
        <v>3000</v>
      </c>
      <c r="J241" s="164" t="s">
        <v>833</v>
      </c>
      <c r="K241" s="165">
        <f t="shared" si="27"/>
        <v>210</v>
      </c>
      <c r="L241" s="166">
        <f t="shared" si="28"/>
        <v>9.1304347826086957E-2</v>
      </c>
      <c r="M241" s="161" t="s">
        <v>595</v>
      </c>
      <c r="N241" s="167">
        <v>44649</v>
      </c>
      <c r="O241" s="1"/>
      <c r="R241" s="207"/>
    </row>
    <row r="242" spans="1:38" ht="12.75" customHeight="1">
      <c r="A242" s="189">
        <v>174</v>
      </c>
      <c r="B242" s="190">
        <v>44606</v>
      </c>
      <c r="C242" s="190"/>
      <c r="D242" s="191" t="s">
        <v>436</v>
      </c>
      <c r="E242" s="192" t="s">
        <v>592</v>
      </c>
      <c r="F242" s="162">
        <v>635</v>
      </c>
      <c r="G242" s="192"/>
      <c r="H242" s="192">
        <v>700</v>
      </c>
      <c r="I242" s="194">
        <v>764</v>
      </c>
      <c r="J242" s="164" t="s">
        <v>868</v>
      </c>
      <c r="K242" s="165">
        <f t="shared" ref="K242" si="29">H242-F242</f>
        <v>65</v>
      </c>
      <c r="L242" s="166">
        <f t="shared" ref="L242" si="30">K242/F242</f>
        <v>0.10236220472440945</v>
      </c>
      <c r="M242" s="161" t="s">
        <v>595</v>
      </c>
      <c r="N242" s="167">
        <v>45159</v>
      </c>
      <c r="O242" s="37"/>
      <c r="R242" s="207"/>
    </row>
    <row r="243" spans="1:38" ht="12.75" customHeight="1">
      <c r="A243" s="189">
        <v>175</v>
      </c>
      <c r="B243" s="190">
        <v>44613</v>
      </c>
      <c r="C243" s="190"/>
      <c r="D243" s="191" t="s">
        <v>446</v>
      </c>
      <c r="E243" s="192" t="s">
        <v>592</v>
      </c>
      <c r="F243" s="162">
        <v>1255</v>
      </c>
      <c r="G243" s="192"/>
      <c r="H243" s="192">
        <v>1515</v>
      </c>
      <c r="I243" s="194">
        <v>1510</v>
      </c>
      <c r="J243" s="164" t="s">
        <v>680</v>
      </c>
      <c r="K243" s="165">
        <f>H243-F243</f>
        <v>260</v>
      </c>
      <c r="L243" s="166">
        <f>K243/F243</f>
        <v>0.20717131474103587</v>
      </c>
      <c r="M243" s="161" t="s">
        <v>595</v>
      </c>
      <c r="N243" s="167">
        <v>44834</v>
      </c>
      <c r="O243" s="37"/>
      <c r="R243" s="207"/>
    </row>
    <row r="244" spans="1:38" ht="12.75" customHeight="1">
      <c r="A244">
        <v>176</v>
      </c>
      <c r="B244" s="215">
        <v>44670</v>
      </c>
      <c r="C244" s="215"/>
      <c r="D244" s="53" t="s">
        <v>552</v>
      </c>
      <c r="E244" s="219" t="s">
        <v>592</v>
      </c>
      <c r="F244" s="51" t="s">
        <v>834</v>
      </c>
      <c r="G244" s="51"/>
      <c r="H244" s="51"/>
      <c r="I244" s="51">
        <v>553</v>
      </c>
      <c r="J244" s="51" t="s">
        <v>593</v>
      </c>
      <c r="K244" s="51"/>
      <c r="L244" s="51"/>
      <c r="M244" s="51"/>
      <c r="N244" s="51"/>
      <c r="O244" s="37"/>
      <c r="R244" s="207"/>
    </row>
    <row r="245" spans="1:38" ht="12.75" customHeight="1">
      <c r="A245" s="189">
        <v>177</v>
      </c>
      <c r="B245" s="190">
        <v>44746</v>
      </c>
      <c r="C245" s="190"/>
      <c r="D245" s="191" t="s">
        <v>835</v>
      </c>
      <c r="E245" s="192" t="s">
        <v>592</v>
      </c>
      <c r="F245" s="162">
        <v>207.5</v>
      </c>
      <c r="G245" s="192"/>
      <c r="H245" s="192">
        <v>254</v>
      </c>
      <c r="I245" s="194">
        <v>254</v>
      </c>
      <c r="J245" s="164" t="s">
        <v>680</v>
      </c>
      <c r="K245" s="165">
        <f t="shared" ref="K245:K247" si="31">H245-F245</f>
        <v>46.5</v>
      </c>
      <c r="L245" s="166">
        <f t="shared" ref="L245:L247" si="32">K245/F245</f>
        <v>0.22409638554216868</v>
      </c>
      <c r="M245" s="161" t="s">
        <v>595</v>
      </c>
      <c r="N245" s="167">
        <v>44792</v>
      </c>
      <c r="O245" s="1"/>
      <c r="R245" s="207"/>
    </row>
    <row r="246" spans="1:38" ht="12.75" customHeight="1">
      <c r="A246" s="189">
        <v>178</v>
      </c>
      <c r="B246" s="190">
        <v>44775</v>
      </c>
      <c r="C246" s="190"/>
      <c r="D246" s="191" t="s">
        <v>491</v>
      </c>
      <c r="E246" s="192" t="s">
        <v>592</v>
      </c>
      <c r="F246" s="162">
        <v>31.25</v>
      </c>
      <c r="G246" s="192"/>
      <c r="H246" s="192">
        <v>38.75</v>
      </c>
      <c r="I246" s="194">
        <v>38</v>
      </c>
      <c r="J246" s="164" t="s">
        <v>680</v>
      </c>
      <c r="K246" s="165">
        <f t="shared" si="31"/>
        <v>7.5</v>
      </c>
      <c r="L246" s="166">
        <f t="shared" si="32"/>
        <v>0.24</v>
      </c>
      <c r="M246" s="161" t="s">
        <v>595</v>
      </c>
      <c r="N246" s="167">
        <v>44844</v>
      </c>
      <c r="O246" s="37"/>
      <c r="R246" s="55"/>
    </row>
    <row r="247" spans="1:38" ht="12.75" customHeight="1">
      <c r="A247" s="189">
        <v>179</v>
      </c>
      <c r="B247" s="190">
        <v>44841</v>
      </c>
      <c r="C247" s="190"/>
      <c r="D247" s="191" t="s">
        <v>836</v>
      </c>
      <c r="E247" s="192" t="s">
        <v>592</v>
      </c>
      <c r="F247" s="162">
        <v>665</v>
      </c>
      <c r="G247" s="192"/>
      <c r="H247" s="192">
        <v>807.5</v>
      </c>
      <c r="I247" s="194">
        <v>840</v>
      </c>
      <c r="J247" s="164" t="s">
        <v>833</v>
      </c>
      <c r="K247" s="165">
        <f t="shared" si="31"/>
        <v>142.5</v>
      </c>
      <c r="L247" s="166">
        <f t="shared" si="32"/>
        <v>0.21428571428571427</v>
      </c>
      <c r="M247" s="161" t="s">
        <v>595</v>
      </c>
      <c r="N247" s="167">
        <v>45097</v>
      </c>
      <c r="O247" s="37"/>
      <c r="R247" s="55"/>
    </row>
    <row r="248" spans="1:38" ht="12.75" customHeight="1">
      <c r="A248" s="189">
        <v>180</v>
      </c>
      <c r="B248" s="190">
        <v>44844</v>
      </c>
      <c r="C248" s="190"/>
      <c r="D248" s="191" t="s">
        <v>438</v>
      </c>
      <c r="E248" s="192" t="s">
        <v>592</v>
      </c>
      <c r="F248" s="162">
        <v>227.5</v>
      </c>
      <c r="G248" s="192"/>
      <c r="H248" s="192">
        <v>270</v>
      </c>
      <c r="I248" s="194">
        <v>291</v>
      </c>
      <c r="J248" s="164" t="s">
        <v>870</v>
      </c>
      <c r="K248" s="165">
        <f t="shared" ref="K248" si="33">H248-F248</f>
        <v>42.5</v>
      </c>
      <c r="L248" s="166">
        <f t="shared" ref="L248" si="34">K248/F248</f>
        <v>0.18681318681318682</v>
      </c>
      <c r="M248" s="161" t="s">
        <v>595</v>
      </c>
      <c r="N248" s="167">
        <v>45160</v>
      </c>
      <c r="O248" s="37"/>
      <c r="Q248" s="37"/>
      <c r="R248" s="55"/>
    </row>
    <row r="249" spans="1:38" ht="12.75" customHeight="1">
      <c r="A249" s="189">
        <v>181</v>
      </c>
      <c r="B249" s="190">
        <v>44845</v>
      </c>
      <c r="C249" s="190"/>
      <c r="D249" s="191" t="s">
        <v>436</v>
      </c>
      <c r="E249" s="192" t="s">
        <v>592</v>
      </c>
      <c r="F249" s="162">
        <v>555</v>
      </c>
      <c r="G249" s="192"/>
      <c r="H249" s="192">
        <v>700</v>
      </c>
      <c r="I249" s="194">
        <v>765</v>
      </c>
      <c r="J249" s="164" t="s">
        <v>869</v>
      </c>
      <c r="K249" s="165">
        <f t="shared" ref="K249" si="35">H249-F249</f>
        <v>145</v>
      </c>
      <c r="L249" s="166">
        <f t="shared" ref="L249" si="36">K249/F249</f>
        <v>0.26126126126126126</v>
      </c>
      <c r="M249" s="161" t="s">
        <v>595</v>
      </c>
      <c r="N249" s="167">
        <v>45159</v>
      </c>
      <c r="O249" s="37"/>
      <c r="Q249" s="37"/>
      <c r="R249" s="55"/>
    </row>
    <row r="250" spans="1:38" ht="12.75" customHeight="1">
      <c r="A250" s="189">
        <v>182</v>
      </c>
      <c r="B250" s="190">
        <v>44981</v>
      </c>
      <c r="C250" s="190"/>
      <c r="D250" s="191" t="s">
        <v>453</v>
      </c>
      <c r="E250" s="192" t="s">
        <v>592</v>
      </c>
      <c r="F250" s="162">
        <v>1675</v>
      </c>
      <c r="G250" s="192"/>
      <c r="H250" s="192">
        <v>2080</v>
      </c>
      <c r="I250" s="194">
        <v>2080</v>
      </c>
      <c r="J250" s="164" t="s">
        <v>680</v>
      </c>
      <c r="K250" s="165">
        <f>H250-F250</f>
        <v>405</v>
      </c>
      <c r="L250" s="166">
        <f>K250/F250</f>
        <v>0.2417910447761194</v>
      </c>
      <c r="M250" s="161" t="s">
        <v>595</v>
      </c>
      <c r="N250" s="167">
        <v>45119</v>
      </c>
      <c r="O250" s="37"/>
      <c r="R250" s="55" t="s">
        <v>866</v>
      </c>
    </row>
    <row r="251" spans="1:38" ht="12.75" customHeight="1">
      <c r="A251" s="189">
        <v>183</v>
      </c>
      <c r="B251" s="190">
        <v>44986</v>
      </c>
      <c r="C251" s="190"/>
      <c r="D251" s="191" t="s">
        <v>491</v>
      </c>
      <c r="E251" s="192" t="s">
        <v>592</v>
      </c>
      <c r="F251" s="162">
        <v>57.5</v>
      </c>
      <c r="G251" s="192"/>
      <c r="H251" s="192">
        <v>120</v>
      </c>
      <c r="I251" s="194">
        <v>120</v>
      </c>
      <c r="J251" s="164" t="s">
        <v>680</v>
      </c>
      <c r="K251" s="165">
        <f>H251-F251</f>
        <v>62.5</v>
      </c>
      <c r="L251" s="166">
        <f>K251/F251</f>
        <v>1.0869565217391304</v>
      </c>
      <c r="M251" s="161" t="s">
        <v>595</v>
      </c>
      <c r="N251" s="167">
        <v>45049</v>
      </c>
      <c r="O251" s="37"/>
      <c r="R251" s="55" t="s">
        <v>866</v>
      </c>
    </row>
    <row r="252" spans="1:38" ht="12.75" customHeight="1">
      <c r="A252" s="189">
        <v>184</v>
      </c>
      <c r="B252" s="190">
        <v>45008</v>
      </c>
      <c r="C252" s="190"/>
      <c r="D252" s="191" t="s">
        <v>508</v>
      </c>
      <c r="E252" s="192" t="s">
        <v>592</v>
      </c>
      <c r="F252" s="162">
        <v>2765</v>
      </c>
      <c r="G252" s="192"/>
      <c r="H252" s="192">
        <v>3547.5</v>
      </c>
      <c r="I252" s="194">
        <v>3523</v>
      </c>
      <c r="J252" s="164" t="s">
        <v>680</v>
      </c>
      <c r="K252" s="165">
        <f>H252-F252</f>
        <v>782.5</v>
      </c>
      <c r="L252" s="166">
        <f>K252/F252</f>
        <v>0.28300180831826399</v>
      </c>
      <c r="M252" s="161" t="s">
        <v>595</v>
      </c>
      <c r="N252" s="167">
        <v>45177</v>
      </c>
      <c r="O252" s="37"/>
      <c r="R252" s="55" t="s">
        <v>866</v>
      </c>
    </row>
    <row r="253" spans="1:38" ht="12.75" customHeight="1">
      <c r="A253" s="189">
        <v>185</v>
      </c>
      <c r="B253" s="190">
        <v>45027</v>
      </c>
      <c r="C253" s="190"/>
      <c r="D253" s="191" t="s">
        <v>837</v>
      </c>
      <c r="E253" s="192" t="s">
        <v>592</v>
      </c>
      <c r="F253" s="162">
        <v>460</v>
      </c>
      <c r="G253" s="192"/>
      <c r="H253" s="192">
        <v>825</v>
      </c>
      <c r="I253" s="194">
        <v>810</v>
      </c>
      <c r="J253" s="164" t="s">
        <v>680</v>
      </c>
      <c r="K253" s="165">
        <f>H253-F253</f>
        <v>365</v>
      </c>
      <c r="L253" s="166">
        <f>K253/F253</f>
        <v>0.79347826086956519</v>
      </c>
      <c r="M253" s="161" t="s">
        <v>595</v>
      </c>
      <c r="N253" s="167">
        <v>45155</v>
      </c>
      <c r="O253" s="37"/>
      <c r="R253" s="55" t="s">
        <v>866</v>
      </c>
    </row>
    <row r="254" spans="1:38" ht="12.75" customHeight="1">
      <c r="A254" s="214">
        <v>186</v>
      </c>
      <c r="B254" s="215">
        <v>45050</v>
      </c>
      <c r="C254" s="53"/>
      <c r="D254" s="53" t="s">
        <v>42</v>
      </c>
      <c r="E254" s="219" t="s">
        <v>592</v>
      </c>
      <c r="F254" s="51" t="s">
        <v>838</v>
      </c>
      <c r="G254" s="51"/>
      <c r="H254" s="51"/>
      <c r="I254" s="51">
        <v>5040</v>
      </c>
      <c r="J254" s="51" t="s">
        <v>593</v>
      </c>
      <c r="K254" s="51"/>
      <c r="L254" s="51"/>
      <c r="M254" s="51"/>
      <c r="N254" s="51"/>
      <c r="O254" s="37"/>
      <c r="R254" s="55" t="s">
        <v>866</v>
      </c>
    </row>
    <row r="255" spans="1:38" ht="12.75" customHeight="1">
      <c r="A255" s="189">
        <v>187</v>
      </c>
      <c r="B255" s="190">
        <v>45075</v>
      </c>
      <c r="C255" s="190"/>
      <c r="D255" s="191" t="s">
        <v>839</v>
      </c>
      <c r="E255" s="192" t="s">
        <v>592</v>
      </c>
      <c r="F255" s="162">
        <v>585</v>
      </c>
      <c r="G255" s="192"/>
      <c r="H255" s="192">
        <v>732</v>
      </c>
      <c r="I255" s="194">
        <v>732</v>
      </c>
      <c r="J255" s="164" t="s">
        <v>680</v>
      </c>
      <c r="K255" s="165">
        <f>H255-F255</f>
        <v>147</v>
      </c>
      <c r="L255" s="166">
        <f>K255/F255</f>
        <v>0.25128205128205128</v>
      </c>
      <c r="M255" s="161" t="s">
        <v>595</v>
      </c>
      <c r="N255" s="167">
        <v>45152</v>
      </c>
      <c r="O255" s="37"/>
      <c r="Q255" s="37"/>
      <c r="R255" s="55" t="s">
        <v>866</v>
      </c>
      <c r="T255" s="37"/>
      <c r="V255" s="37"/>
      <c r="W255" s="55"/>
      <c r="Y255" s="37"/>
      <c r="AA255" s="37"/>
      <c r="AB255" s="55"/>
      <c r="AD255" s="37"/>
      <c r="AF255" s="37"/>
      <c r="AG255" s="55"/>
      <c r="AI255" s="37"/>
      <c r="AK255" s="37"/>
      <c r="AL255" s="55"/>
    </row>
    <row r="256" spans="1:38" ht="12.75" customHeight="1">
      <c r="A256" s="214">
        <v>188</v>
      </c>
      <c r="B256" s="215">
        <v>45078</v>
      </c>
      <c r="C256" s="53"/>
      <c r="D256" s="53" t="s">
        <v>540</v>
      </c>
      <c r="E256" s="219" t="s">
        <v>592</v>
      </c>
      <c r="F256" s="51" t="s">
        <v>840</v>
      </c>
      <c r="G256" s="51"/>
      <c r="H256" s="51"/>
      <c r="I256" s="51">
        <v>4300</v>
      </c>
      <c r="J256" s="51" t="s">
        <v>593</v>
      </c>
      <c r="K256" s="51"/>
      <c r="L256" s="51"/>
      <c r="M256" s="51"/>
      <c r="N256" s="51"/>
      <c r="O256" s="37"/>
      <c r="Q256" s="37"/>
      <c r="R256" s="55" t="s">
        <v>866</v>
      </c>
      <c r="T256" s="37"/>
      <c r="V256" s="37"/>
      <c r="W256" s="55"/>
      <c r="Y256" s="37"/>
      <c r="AA256" s="37"/>
      <c r="AB256" s="55"/>
      <c r="AD256" s="37"/>
      <c r="AF256" s="37"/>
      <c r="AG256" s="55"/>
      <c r="AI256" s="37"/>
      <c r="AK256" s="37"/>
      <c r="AL256" s="55"/>
    </row>
    <row r="257" spans="1:38" ht="12.75" customHeight="1">
      <c r="A257" s="214">
        <v>189</v>
      </c>
      <c r="B257" s="215">
        <v>45103</v>
      </c>
      <c r="C257" s="53"/>
      <c r="D257" s="53" t="s">
        <v>863</v>
      </c>
      <c r="E257" s="219" t="s">
        <v>592</v>
      </c>
      <c r="F257" s="51" t="s">
        <v>660</v>
      </c>
      <c r="G257" s="51"/>
      <c r="H257" s="51"/>
      <c r="I257" s="51">
        <v>383</v>
      </c>
      <c r="J257" s="51" t="s">
        <v>593</v>
      </c>
      <c r="K257" s="51"/>
      <c r="L257" s="51"/>
      <c r="M257" s="51"/>
      <c r="N257" s="51"/>
      <c r="O257" s="37"/>
      <c r="Q257" s="37"/>
      <c r="R257" s="55" t="s">
        <v>866</v>
      </c>
      <c r="T257" s="37"/>
      <c r="V257" s="37"/>
      <c r="W257" s="55"/>
      <c r="Y257" s="37"/>
      <c r="AA257" s="37"/>
      <c r="AB257" s="55"/>
      <c r="AD257" s="37"/>
      <c r="AF257" s="37"/>
      <c r="AG257" s="55"/>
      <c r="AI257" s="37"/>
      <c r="AK257" s="37"/>
      <c r="AL257" s="55"/>
    </row>
    <row r="258" spans="1:38" ht="12.75" customHeight="1">
      <c r="A258" s="189">
        <v>190</v>
      </c>
      <c r="B258" s="190">
        <v>45120</v>
      </c>
      <c r="C258" s="190"/>
      <c r="D258" s="191" t="s">
        <v>539</v>
      </c>
      <c r="E258" s="192" t="s">
        <v>592</v>
      </c>
      <c r="F258" s="162">
        <v>2312.5</v>
      </c>
      <c r="G258" s="192"/>
      <c r="H258" s="192">
        <v>2935</v>
      </c>
      <c r="I258" s="194">
        <v>2935</v>
      </c>
      <c r="J258" s="164" t="s">
        <v>680</v>
      </c>
      <c r="K258" s="165">
        <f>H258-F258</f>
        <v>622.5</v>
      </c>
      <c r="L258" s="166">
        <f>K258/F258</f>
        <v>0.26918918918918922</v>
      </c>
      <c r="M258" s="161" t="s">
        <v>595</v>
      </c>
      <c r="N258" s="167">
        <v>45177</v>
      </c>
      <c r="O258" s="37"/>
      <c r="Q258" s="37"/>
      <c r="R258" s="55" t="s">
        <v>866</v>
      </c>
      <c r="T258" s="37"/>
      <c r="V258" s="37"/>
      <c r="W258" s="55"/>
      <c r="Y258" s="37"/>
      <c r="AA258" s="37"/>
      <c r="AB258" s="55"/>
      <c r="AD258" s="37"/>
      <c r="AF258" s="37"/>
      <c r="AG258" s="55"/>
      <c r="AI258" s="37"/>
      <c r="AK258" s="37"/>
      <c r="AL258" s="55"/>
    </row>
    <row r="259" spans="1:38" ht="12.75" customHeight="1">
      <c r="A259" s="189">
        <v>191</v>
      </c>
      <c r="B259" s="190">
        <v>45125</v>
      </c>
      <c r="C259" s="190"/>
      <c r="D259" s="191" t="s">
        <v>203</v>
      </c>
      <c r="E259" s="192" t="s">
        <v>592</v>
      </c>
      <c r="F259" s="162">
        <v>3980</v>
      </c>
      <c r="G259" s="192"/>
      <c r="H259" s="192">
        <v>4895</v>
      </c>
      <c r="I259" s="194">
        <v>4895</v>
      </c>
      <c r="J259" s="164" t="s">
        <v>680</v>
      </c>
      <c r="K259" s="165">
        <f>H259-F259</f>
        <v>915</v>
      </c>
      <c r="L259" s="166">
        <f>K259/F259</f>
        <v>0.22989949748743718</v>
      </c>
      <c r="M259" s="161" t="s">
        <v>595</v>
      </c>
      <c r="N259" s="167">
        <v>45155</v>
      </c>
      <c r="O259" s="37"/>
      <c r="R259" s="55" t="s">
        <v>866</v>
      </c>
      <c r="T259" s="37"/>
      <c r="W259" s="55"/>
      <c r="Y259" s="37"/>
      <c r="AB259" s="55"/>
      <c r="AD259" s="37"/>
      <c r="AG259" s="55"/>
      <c r="AI259" s="37"/>
      <c r="AL259" s="55"/>
    </row>
    <row r="260" spans="1:38" ht="12.75" customHeight="1">
      <c r="A260" s="189">
        <v>192</v>
      </c>
      <c r="B260" s="190">
        <v>45145</v>
      </c>
      <c r="C260" s="190"/>
      <c r="D260" s="191" t="s">
        <v>867</v>
      </c>
      <c r="E260" s="192" t="s">
        <v>592</v>
      </c>
      <c r="F260" s="162">
        <v>565</v>
      </c>
      <c r="G260" s="192"/>
      <c r="H260" s="192">
        <v>725</v>
      </c>
      <c r="I260" s="194">
        <v>725</v>
      </c>
      <c r="J260" s="164" t="s">
        <v>680</v>
      </c>
      <c r="K260" s="165">
        <f>H260-F260</f>
        <v>160</v>
      </c>
      <c r="L260" s="166">
        <f>K260/F260</f>
        <v>0.2831858407079646</v>
      </c>
      <c r="M260" s="161" t="s">
        <v>595</v>
      </c>
      <c r="N260" s="167">
        <v>45169</v>
      </c>
      <c r="O260" s="37"/>
      <c r="R260" s="55" t="s">
        <v>866</v>
      </c>
      <c r="T260" s="37"/>
      <c r="W260" s="55"/>
      <c r="Y260" s="37"/>
      <c r="AB260" s="55"/>
      <c r="AD260" s="37"/>
      <c r="AG260" s="55"/>
      <c r="AI260" s="37"/>
      <c r="AL260" s="55"/>
    </row>
    <row r="261" spans="1:38" ht="12.75" customHeight="1">
      <c r="A261" s="214">
        <v>193</v>
      </c>
      <c r="B261" s="215">
        <v>45167</v>
      </c>
      <c r="C261" s="53"/>
      <c r="D261" s="53" t="s">
        <v>872</v>
      </c>
      <c r="E261" s="219" t="s">
        <v>592</v>
      </c>
      <c r="F261" s="51" t="s">
        <v>873</v>
      </c>
      <c r="G261" s="51"/>
      <c r="H261" s="51"/>
      <c r="I261" s="51">
        <v>950</v>
      </c>
      <c r="J261" s="51" t="s">
        <v>593</v>
      </c>
      <c r="K261" s="51"/>
      <c r="L261" s="51"/>
      <c r="M261" s="51"/>
      <c r="N261" s="51"/>
      <c r="O261" s="37"/>
      <c r="R261" s="55" t="s">
        <v>866</v>
      </c>
      <c r="T261" s="37"/>
      <c r="W261" s="55"/>
      <c r="Y261" s="37"/>
      <c r="AB261" s="55"/>
      <c r="AD261" s="37"/>
      <c r="AG261" s="55"/>
      <c r="AI261" s="37"/>
      <c r="AL261" s="55"/>
    </row>
    <row r="262" spans="1:38" ht="12.75" customHeight="1">
      <c r="A262" s="214">
        <v>194</v>
      </c>
      <c r="B262" s="215">
        <v>45153</v>
      </c>
      <c r="C262" s="53"/>
      <c r="D262" s="53" t="s">
        <v>542</v>
      </c>
      <c r="E262" s="219" t="s">
        <v>592</v>
      </c>
      <c r="F262" s="51" t="s">
        <v>889</v>
      </c>
      <c r="G262" s="51"/>
      <c r="H262" s="51"/>
      <c r="I262" s="51">
        <v>480</v>
      </c>
      <c r="J262" s="51" t="s">
        <v>593</v>
      </c>
      <c r="K262" s="51"/>
      <c r="L262" s="51"/>
      <c r="M262" s="51"/>
      <c r="N262" s="51"/>
      <c r="O262" s="37"/>
      <c r="R262" s="55"/>
      <c r="T262" s="37"/>
      <c r="W262" s="55"/>
      <c r="Y262" s="37"/>
      <c r="AB262" s="55"/>
      <c r="AD262" s="37"/>
      <c r="AG262" s="55"/>
      <c r="AI262" s="37"/>
      <c r="AL262" s="55"/>
    </row>
    <row r="263" spans="1:38" ht="12.75" customHeight="1">
      <c r="A263" s="214"/>
      <c r="B263" s="215"/>
      <c r="C263" s="53"/>
      <c r="D263" s="53"/>
      <c r="E263" s="219"/>
      <c r="F263" s="51"/>
      <c r="G263" s="51"/>
      <c r="H263" s="51"/>
      <c r="I263" s="51"/>
      <c r="J263" s="51"/>
      <c r="K263" s="51"/>
      <c r="L263" s="51"/>
      <c r="M263" s="51"/>
      <c r="N263" s="51"/>
      <c r="O263" s="37"/>
      <c r="R263" s="55"/>
      <c r="T263" s="37"/>
      <c r="W263" s="55"/>
      <c r="Y263" s="37"/>
      <c r="AB263" s="55"/>
      <c r="AD263" s="37"/>
      <c r="AG263" s="55"/>
      <c r="AI263" s="37"/>
      <c r="AL263" s="55"/>
    </row>
    <row r="264" spans="1:38" ht="12.75" customHeight="1">
      <c r="A264" s="53"/>
      <c r="B264" s="53"/>
      <c r="C264" s="53"/>
      <c r="D264" s="53"/>
      <c r="E264" s="53"/>
      <c r="F264" s="51"/>
      <c r="G264" s="51"/>
      <c r="H264" s="51"/>
      <c r="I264" s="51"/>
      <c r="J264" s="31"/>
      <c r="K264" s="51"/>
      <c r="L264" s="51"/>
      <c r="M264" s="51"/>
      <c r="N264" s="53"/>
      <c r="O264" s="37"/>
      <c r="R264" s="55"/>
      <c r="T264" s="37"/>
      <c r="W264" s="55"/>
      <c r="Y264" s="37"/>
      <c r="AB264" s="55"/>
      <c r="AD264" s="37"/>
      <c r="AG264" s="55"/>
      <c r="AI264" s="37"/>
      <c r="AL264" s="55"/>
    </row>
    <row r="265" spans="1:38" ht="12.75" customHeight="1">
      <c r="B265" s="220" t="s">
        <v>841</v>
      </c>
      <c r="F265" s="55"/>
      <c r="G265" s="55"/>
      <c r="H265" s="55"/>
      <c r="I265" s="55"/>
      <c r="J265" s="37"/>
      <c r="K265" s="55"/>
      <c r="L265" s="55"/>
      <c r="M265" s="55"/>
      <c r="O265" s="37"/>
      <c r="R265" s="55"/>
      <c r="T265" s="37"/>
      <c r="W265" s="55"/>
      <c r="Y265" s="37"/>
      <c r="AB265" s="55"/>
      <c r="AD265" s="37"/>
      <c r="AG265" s="55"/>
      <c r="AI265" s="37"/>
      <c r="AL265" s="55"/>
    </row>
    <row r="266" spans="1:38" ht="12.75" customHeight="1">
      <c r="A266" s="221"/>
      <c r="F266" s="55"/>
      <c r="G266" s="55"/>
      <c r="H266" s="55"/>
      <c r="I266" s="55"/>
      <c r="J266" s="37"/>
      <c r="K266" s="55"/>
      <c r="L266" s="55"/>
      <c r="M266" s="55"/>
      <c r="O266" s="37"/>
      <c r="R266" s="55"/>
      <c r="T266" s="37"/>
      <c r="W266" s="55"/>
      <c r="Y266" s="37"/>
      <c r="AB266" s="55"/>
      <c r="AD266" s="37"/>
      <c r="AG266" s="55"/>
      <c r="AI266" s="37"/>
      <c r="AL266" s="55"/>
    </row>
    <row r="267" spans="1:38" ht="12.75" customHeight="1">
      <c r="A267" s="221"/>
      <c r="F267" s="55"/>
      <c r="G267" s="55"/>
      <c r="H267" s="55"/>
      <c r="I267" s="55"/>
      <c r="J267" s="37"/>
      <c r="K267" s="55"/>
      <c r="L267" s="55"/>
      <c r="M267" s="55"/>
      <c r="O267" s="37"/>
      <c r="R267" s="55"/>
    </row>
    <row r="268" spans="1:38" ht="12.75" customHeight="1">
      <c r="A268" s="51"/>
      <c r="F268" s="55"/>
      <c r="G268" s="55"/>
      <c r="H268" s="55"/>
      <c r="I268" s="55"/>
      <c r="J268" s="37"/>
      <c r="K268" s="55"/>
      <c r="L268" s="55"/>
      <c r="M268" s="55"/>
      <c r="O268" s="37"/>
      <c r="R268" s="55"/>
    </row>
    <row r="269" spans="1:38" ht="12.75" customHeight="1">
      <c r="F269" s="55"/>
      <c r="G269" s="55"/>
      <c r="H269" s="55"/>
      <c r="I269" s="55"/>
      <c r="J269" s="37"/>
      <c r="K269" s="55"/>
      <c r="L269" s="55"/>
      <c r="M269" s="55"/>
      <c r="O269" s="37"/>
      <c r="R269" s="55"/>
    </row>
    <row r="270" spans="1:38" ht="12.75" customHeight="1">
      <c r="F270" s="55"/>
      <c r="G270" s="55"/>
      <c r="H270" s="55"/>
      <c r="I270" s="55"/>
      <c r="J270" s="37"/>
      <c r="K270" s="55"/>
      <c r="L270" s="55"/>
      <c r="M270" s="55"/>
      <c r="O270" s="37"/>
      <c r="R270" s="55"/>
    </row>
    <row r="271" spans="1:38" ht="12.75" customHeight="1">
      <c r="F271" s="55"/>
      <c r="G271" s="55"/>
      <c r="H271" s="55"/>
      <c r="I271" s="55"/>
      <c r="J271" s="37"/>
      <c r="K271" s="55"/>
      <c r="L271" s="55"/>
      <c r="M271" s="55"/>
      <c r="O271" s="37"/>
      <c r="R271" s="55"/>
    </row>
    <row r="272" spans="1:38" ht="12.75" customHeight="1">
      <c r="F272" s="55"/>
      <c r="G272" s="55"/>
      <c r="H272" s="55"/>
      <c r="I272" s="55"/>
      <c r="J272" s="37"/>
      <c r="K272" s="55"/>
      <c r="L272" s="55"/>
      <c r="M272" s="55"/>
      <c r="O272" s="37"/>
      <c r="R272" s="55"/>
    </row>
    <row r="273" spans="6:18" ht="12.75" customHeight="1">
      <c r="F273" s="55"/>
      <c r="G273" s="55"/>
      <c r="H273" s="55"/>
      <c r="I273" s="55"/>
      <c r="J273" s="37"/>
      <c r="K273" s="55"/>
      <c r="L273" s="55"/>
      <c r="M273" s="55"/>
      <c r="O273" s="37"/>
      <c r="R273" s="55"/>
    </row>
    <row r="274" spans="6:18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R274" s="55"/>
    </row>
    <row r="275" spans="6:18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R275" s="55"/>
    </row>
    <row r="276" spans="6:18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R276" s="55"/>
    </row>
    <row r="277" spans="6:18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R277" s="55"/>
    </row>
    <row r="278" spans="6:18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R278" s="55"/>
    </row>
    <row r="279" spans="6:18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R279" s="55"/>
    </row>
    <row r="280" spans="6:18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R280" s="55"/>
    </row>
    <row r="281" spans="6:18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R281" s="55"/>
    </row>
    <row r="282" spans="6:18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R282" s="55"/>
    </row>
    <row r="283" spans="6:18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R283" s="55"/>
    </row>
    <row r="284" spans="6:18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R284" s="55"/>
    </row>
    <row r="285" spans="6:18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R285" s="55"/>
    </row>
    <row r="286" spans="6:18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R286" s="55"/>
    </row>
    <row r="287" spans="6:18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R287" s="55"/>
    </row>
    <row r="288" spans="6:18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R288" s="55"/>
    </row>
    <row r="289" spans="6:18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R289" s="55"/>
    </row>
    <row r="290" spans="6:18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R290" s="55"/>
    </row>
    <row r="291" spans="6:18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R291" s="55"/>
    </row>
    <row r="292" spans="6:18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R292" s="55"/>
    </row>
    <row r="293" spans="6:18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R293" s="55"/>
    </row>
    <row r="294" spans="6:18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6:18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6:1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6:1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6:1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6:1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6:1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6:1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6:1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6:1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6:1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</sheetData>
  <autoFilter ref="R1:R264"/>
  <mergeCells count="24">
    <mergeCell ref="A47:A48"/>
    <mergeCell ref="B47:B48"/>
    <mergeCell ref="J47:J48"/>
    <mergeCell ref="P41:P42"/>
    <mergeCell ref="P43:P44"/>
    <mergeCell ref="P45:P46"/>
    <mergeCell ref="P47:P48"/>
    <mergeCell ref="M41:M42"/>
    <mergeCell ref="M43:M44"/>
    <mergeCell ref="M45:M46"/>
    <mergeCell ref="M47:M48"/>
    <mergeCell ref="O41:O42"/>
    <mergeCell ref="O43:O44"/>
    <mergeCell ref="O45:O46"/>
    <mergeCell ref="O47:O48"/>
    <mergeCell ref="A45:A46"/>
    <mergeCell ref="B45:B46"/>
    <mergeCell ref="J45:J46"/>
    <mergeCell ref="A41:A42"/>
    <mergeCell ref="B41:B42"/>
    <mergeCell ref="A43:A44"/>
    <mergeCell ref="B43:B44"/>
    <mergeCell ref="J41:J42"/>
    <mergeCell ref="J43:J4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2023-10-04T02:46:59Z</dcterms:modified>
</cp:coreProperties>
</file>