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1DDCCE06-3669-43DC-B158-AD3A8284E9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F&amp;O)'!$R$1:$R$269</definedName>
  </definedNames>
  <calcPr calcId="191029"/>
</workbook>
</file>

<file path=xl/calcChain.xml><?xml version="1.0" encoding="utf-8"?>
<calcChain xmlns="http://schemas.openxmlformats.org/spreadsheetml/2006/main">
  <c r="L16" i="6" l="1"/>
  <c r="K16" i="6"/>
  <c r="M16" i="6" s="1"/>
  <c r="L12" i="6"/>
  <c r="K12" i="6"/>
  <c r="K53" i="6"/>
  <c r="M53" i="6" s="1"/>
  <c r="L18" i="6"/>
  <c r="K18" i="6"/>
  <c r="M18" i="6" l="1"/>
  <c r="M12" i="6"/>
  <c r="P17" i="6" l="1"/>
  <c r="K266" i="6" l="1"/>
  <c r="L266" i="6" s="1"/>
  <c r="P15" i="6" l="1"/>
  <c r="P14" i="6" l="1"/>
  <c r="P13" i="6"/>
  <c r="P10" i="6"/>
  <c r="P11" i="6"/>
  <c r="K254" i="6"/>
  <c r="L254" i="6" s="1"/>
  <c r="K255" i="6" l="1"/>
  <c r="L255" i="6" s="1"/>
  <c r="K248" i="6"/>
  <c r="L248" i="6" s="1"/>
  <c r="K265" i="6" l="1"/>
  <c r="L265" i="6" s="1"/>
  <c r="K259" i="6"/>
  <c r="L259" i="6" s="1"/>
  <c r="K261" i="6" l="1"/>
  <c r="L261" i="6" s="1"/>
  <c r="L6" i="2" l="1"/>
  <c r="K6" i="3"/>
  <c r="D7" i="5" l="1"/>
  <c r="M7" i="6"/>
  <c r="K256" i="6" l="1"/>
  <c r="L256" i="6" s="1"/>
  <c r="K253" i="6" l="1"/>
  <c r="L253" i="6" s="1"/>
  <c r="K257" i="6" l="1"/>
  <c r="L257" i="6" s="1"/>
  <c r="K252" i="6"/>
  <c r="L252" i="6" s="1"/>
  <c r="K251" i="6"/>
  <c r="L251" i="6" s="1"/>
  <c r="K249" i="6"/>
  <c r="L249" i="6" s="1"/>
  <c r="H247" i="6"/>
  <c r="K247" i="6" s="1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F208" i="6"/>
  <c r="K208" i="6" s="1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7" i="6"/>
  <c r="L187" i="6" s="1"/>
  <c r="F186" i="6"/>
  <c r="K186" i="6" s="1"/>
  <c r="L186" i="6" s="1"/>
  <c r="K185" i="6"/>
  <c r="L185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8" i="6"/>
  <c r="L158" i="6" s="1"/>
  <c r="K156" i="6"/>
  <c r="L156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K146" i="6"/>
  <c r="L146" i="6" s="1"/>
  <c r="K145" i="6"/>
  <c r="L145" i="6" s="1"/>
  <c r="K143" i="6"/>
  <c r="L143" i="6" s="1"/>
  <c r="K142" i="6"/>
  <c r="L142" i="6" s="1"/>
  <c r="K141" i="6"/>
  <c r="L141" i="6" s="1"/>
  <c r="K140" i="6"/>
  <c r="L140" i="6" s="1"/>
  <c r="K139" i="6"/>
  <c r="L139" i="6" s="1"/>
  <c r="F138" i="6"/>
  <c r="K138" i="6" s="1"/>
  <c r="L138" i="6" s="1"/>
  <c r="H137" i="6"/>
  <c r="K137" i="6" s="1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H103" i="6"/>
  <c r="K103" i="6" s="1"/>
  <c r="L103" i="6" s="1"/>
  <c r="F102" i="6"/>
  <c r="K102" i="6" s="1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6" i="4"/>
</calcChain>
</file>

<file path=xl/sharedStrings.xml><?xml version="1.0" encoding="utf-8"?>
<sst xmlns="http://schemas.openxmlformats.org/spreadsheetml/2006/main" count="3016" uniqueCount="1079">
  <si>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</si>
  <si>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</si>
  <si>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</si>
  <si>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</si>
  <si>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</si>
  <si>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</si>
  <si>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</si>
  <si>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</si>
  <si>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</si>
  <si>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</si>
  <si>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</si>
  <si>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</si>
  <si>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</si>
  <si>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</si>
  <si>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</si>
  <si>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</si>
  <si>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</si>
  <si>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</si>
  <si>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</si>
  <si>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</si>
  <si>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</si>
  <si>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</si>
  <si>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</si>
  <si>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</si>
  <si>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</si>
  <si>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</si>
  <si>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</si>
  <si>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</si>
  <si>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</si>
  <si>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</si>
  <si>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</si>
  <si>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</si>
  <si>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</si>
  <si>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</si>
  <si>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</si>
  <si>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</si>
  <si>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</si>
  <si>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</si>
  <si>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</si>
  <si>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</si>
  <si>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</si>
  <si>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</si>
  <si>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</si>
  <si>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</si>
  <si>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</si>
  <si>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</si>
  <si>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</si>
  <si>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</si>
  <si>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</si>
  <si>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</si>
  <si>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</si>
  <si>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</si>
  <si>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</si>
  <si>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</si>
  <si>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</si>
  <si>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</si>
  <si>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</si>
  <si>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</si>
  <si>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</si>
  <si>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</si>
  <si>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</si>
  <si>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</si>
  <si>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</si>
  <si>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</si>
  <si>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</si>
  <si>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</si>
  <si>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</si>
  <si>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</si>
  <si>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</si>
  <si>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</si>
  <si>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</si>
  <si>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</si>
  <si>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</si>
  <si>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</si>
  <si>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</si>
  <si>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</si>
  <si>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</si>
  <si>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</si>
  <si>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</si>
  <si>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</si>
  <si>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</si>
  <si>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</si>
  <si>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</si>
  <si>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</si>
  <si>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</si>
  <si>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</si>
  <si>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</si>
  <si>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</si>
  <si>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</si>
  <si>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</si>
  <si>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</si>
  <si>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</si>
  <si>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</si>
  <si>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</si>
  <si>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</si>
  <si>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</si>
  <si>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</si>
  <si>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</si>
  <si>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</si>
  <si>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</si>
  <si>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</si>
  <si>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</si>
  <si>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</si>
  <si>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</si>
  <si>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</si>
  <si>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</si>
  <si>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</si>
  <si>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</si>
  <si>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</si>
  <si>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</si>
  <si>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</si>
  <si>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</si>
  <si>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</si>
  <si>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</si>
  <si>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</si>
  <si>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</si>
  <si>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</si>
  <si>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</si>
  <si>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</si>
  <si>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</si>
  <si>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</si>
  <si>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</si>
  <si>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</si>
  <si>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</si>
  <si>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</si>
  <si>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</si>
  <si>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</si>
  <si>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</si>
  <si>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</si>
  <si>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</si>
  <si>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</si>
  <si>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</si>
  <si>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</si>
  <si>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</si>
  <si>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</si>
  <si>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</si>
  <si>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</si>
  <si>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</si>
  <si>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</si>
  <si>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</si>
  <si>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</si>
  <si>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</si>
  <si>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</si>
  <si>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</si>
  <si>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</si>
  <si>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</si>
  <si>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</si>
  <si>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</si>
  <si>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</si>
  <si>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</si>
  <si>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</si>
  <si>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</si>
  <si>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</si>
  <si>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</si>
  <si>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</si>
  <si>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</si>
  <si>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</si>
  <si>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</si>
  <si>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</si>
  <si>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</si>
  <si>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</si>
  <si>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</si>
  <si>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</si>
  <si>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</si>
  <si>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</si>
  <si>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</si>
  <si>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</si>
  <si>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</si>
  <si>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</si>
  <si>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</si>
  <si>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</si>
  <si>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</si>
  <si>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</si>
  <si>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</si>
  <si>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</si>
  <si>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</si>
  <si>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</si>
  <si>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</si>
  <si>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</si>
  <si>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</si>
  <si>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</si>
  <si>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</si>
  <si>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</si>
  <si>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</si>
  <si>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</si>
  <si>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</si>
  <si>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</si>
  <si>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</si>
  <si>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</si>
  <si>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</si>
  <si>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</si>
  <si>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</si>
  <si>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</si>
  <si>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</si>
  <si>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</si>
  <si>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</si>
  <si>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</si>
  <si>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</si>
  <si>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</si>
  <si>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</si>
  <si>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</si>
  <si>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</si>
  <si>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</si>
  <si>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</si>
  <si>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</si>
  <si>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</si>
  <si>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</si>
  <si>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</si>
  <si>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</si>
  <si>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</si>
  <si>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</si>
  <si>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</si>
  <si>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</si>
  <si>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</si>
  <si>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</si>
  <si>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</si>
  <si>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</si>
  <si>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</si>
  <si>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</si>
  <si>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</si>
  <si>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</si>
  <si>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</si>
  <si>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</si>
  <si>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</si>
  <si>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</si>
  <si>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</si>
  <si>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</si>
  <si>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</si>
  <si>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</si>
  <si>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</si>
  <si>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</si>
  <si>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</si>
  <si>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</si>
  <si>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</si>
  <si>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</si>
  <si>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</si>
  <si>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</si>
  <si>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</si>
  <si>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</si>
  <si>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</si>
  <si>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</si>
  <si>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</si>
  <si>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</si>
  <si>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</si>
  <si>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</si>
  <si>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</si>
  <si>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</si>
  <si>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</si>
  <si>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</si>
  <si>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</si>
  <si>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</si>
  <si>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</si>
  <si>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</si>
  <si>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</si>
  <si>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</si>
  <si>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</si>
  <si>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</si>
  <si>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</si>
  <si>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</si>
  <si>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</si>
  <si>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</si>
  <si>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</si>
  <si>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</si>
  <si>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</si>
  <si>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</si>
  <si>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</si>
  <si>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</si>
  <si>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</si>
  <si>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</si>
  <si>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</si>
  <si>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</si>
  <si>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</si>
  <si>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</si>
  <si>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</si>
  <si>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</si>
  <si>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</si>
  <si>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</si>
  <si>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</si>
  <si>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</si>
  <si>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</si>
  <si>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</si>
  <si>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</si>
  <si>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</si>
  <si>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</si>
  <si>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</si>
  <si>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</si>
  <si>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</si>
  <si>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</si>
  <si>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</si>
  <si>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</si>
  <si>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</si>
  <si>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</si>
  <si>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</si>
  <si>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</si>
  <si>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</si>
  <si>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</si>
  <si>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</si>
  <si>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</si>
  <si>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</si>
  <si>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</si>
  <si>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</si>
  <si>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</si>
  <si>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</si>
  <si>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</si>
  <si>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</si>
  <si>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</si>
  <si>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</si>
  <si>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</si>
  <si>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</si>
  <si>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</si>
  <si>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</si>
  <si>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</si>
  <si>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</si>
  <si>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</si>
  <si>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</si>
  <si>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</si>
  <si>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</si>
  <si>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</si>
  <si>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</si>
  <si>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</si>
  <si>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</si>
  <si>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</si>
  <si>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</si>
  <si>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</si>
  <si>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</si>
  <si>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</si>
  <si>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</si>
  <si>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</si>
  <si>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</si>
  <si>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</si>
  <si>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</si>
  <si>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</si>
  <si>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</si>
  <si>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</si>
  <si>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</si>
  <si>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</si>
  <si>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</si>
  <si>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</si>
  <si>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</si>
  <si>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</si>
  <si>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</si>
  <si>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</si>
  <si>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</si>
  <si>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</si>
  <si>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</si>
  <si>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</si>
  <si>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</si>
  <si>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</si>
  <si>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</si>
  <si>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</si>
  <si>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</si>
  <si>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</si>
  <si>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</si>
  <si>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</si>
  <si>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</si>
  <si>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</si>
  <si>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</si>
  <si>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</si>
  <si>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</si>
  <si>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</si>
  <si>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</si>
  <si>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</si>
  <si>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</si>
  <si>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</si>
  <si>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</si>
  <si>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</si>
  <si>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</si>
  <si>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</si>
  <si>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</si>
  <si>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</si>
  <si>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</si>
  <si>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</si>
  <si>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</si>
  <si>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</si>
  <si>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</si>
  <si>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</si>
  <si>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</si>
  <si>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</si>
  <si>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</si>
  <si>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</si>
  <si>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</si>
  <si>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</si>
  <si>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</si>
  <si>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</si>
  <si>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</si>
  <si>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</si>
  <si>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</si>
  <si>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</si>
  <si>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</si>
  <si>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</si>
  <si>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</si>
  <si>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</si>
  <si>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</si>
  <si>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</si>
  <si>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</si>
  <si>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</si>
  <si>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</si>
  <si>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</si>
  <si>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</si>
  <si>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</si>
  <si>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</si>
  <si>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</si>
  <si>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</si>
  <si>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</si>
  <si>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</si>
  <si>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</si>
  <si>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</si>
  <si>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</si>
  <si>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</si>
  <si>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</si>
  <si>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</si>
  <si>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</si>
  <si>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</si>
  <si>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</si>
  <si>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</si>
  <si>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</si>
  <si>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</si>
  <si>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</si>
  <si>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</si>
  <si>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</si>
  <si>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</si>
  <si>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</si>
  <si>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</si>
  <si>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</si>
  <si>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</si>
  <si>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</si>
  <si>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</si>
  <si>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</si>
  <si>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</si>
  <si>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</si>
  <si>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</si>
  <si>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</si>
  <si>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</si>
  <si>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</si>
  <si>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</si>
  <si>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</si>
  <si>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</si>
  <si>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</si>
  <si>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</si>
  <si>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</si>
  <si>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</si>
  <si>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</si>
  <si>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</si>
  <si>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</si>
  <si>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</si>
  <si>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</si>
  <si>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</si>
  <si>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</si>
  <si>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</si>
  <si>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</si>
  <si>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</si>
  <si>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</si>
  <si>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</si>
  <si>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</si>
  <si>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</si>
  <si>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</si>
  <si>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</si>
  <si>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</si>
  <si>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</si>
  <si>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</si>
  <si>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</si>
  <si>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</si>
  <si>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</si>
  <si>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</si>
  <si>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</si>
  <si>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</si>
  <si>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</si>
  <si>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</si>
  <si>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</si>
  <si>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</si>
  <si>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</si>
  <si>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</si>
  <si>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</si>
  <si>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</si>
  <si>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</si>
  <si>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</si>
  <si>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</si>
  <si>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</si>
  <si>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</si>
  <si>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</si>
  <si>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</si>
  <si>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</si>
  <si>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</si>
  <si>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</si>
  <si>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</si>
  <si>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</si>
  <si>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</si>
  <si>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</si>
  <si>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</si>
  <si>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</si>
  <si>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</si>
  <si>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</si>
  <si>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</si>
  <si>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</si>
  <si>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</si>
  <si>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</si>
  <si>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</si>
  <si>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</si>
  <si>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</si>
  <si>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</si>
  <si>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</si>
  <si>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</si>
  <si>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</si>
  <si>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</si>
  <si>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</si>
  <si>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</si>
  <si>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</si>
  <si>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</si>
  <si>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</si>
  <si>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</si>
  <si>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</si>
  <si>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</si>
  <si>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</si>
  <si>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</si>
  <si>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</si>
  <si>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</si>
  <si>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</si>
  <si>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</si>
  <si>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</si>
  <si>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</si>
  <si>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</si>
  <si>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</si>
  <si>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</si>
  <si>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</si>
  <si>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</si>
  <si>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</si>
  <si>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</si>
  <si>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</si>
  <si>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</si>
  <si>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</si>
  <si>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</si>
  <si>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</si>
  <si>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</si>
  <si>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</si>
  <si>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</si>
  <si>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</si>
  <si>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</si>
  <si>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</si>
  <si>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</si>
  <si>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</si>
  <si>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</si>
  <si>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</si>
  <si>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</si>
  <si>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</si>
  <si>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</si>
  <si>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</si>
  <si>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</si>
  <si>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</si>
  <si>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</si>
  <si>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</si>
  <si>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</si>
  <si>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</si>
  <si>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</si>
  <si>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</si>
  <si>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</si>
  <si>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</si>
  <si>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</si>
  <si>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</si>
  <si>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</si>
  <si>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</si>
  <si>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</si>
  <si>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</si>
  <si>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</si>
  <si>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</si>
  <si>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</si>
  <si>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</si>
  <si>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</si>
  <si>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</si>
  <si>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</si>
  <si>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</si>
  <si>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</si>
  <si>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</si>
  <si>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</si>
  <si>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</si>
  <si>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</si>
  <si>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</si>
  <si>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</si>
  <si>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</si>
  <si>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</si>
  <si>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</si>
  <si>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</si>
  <si>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</si>
  <si>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</si>
  <si>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</si>
  <si>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</si>
  <si>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</si>
  <si>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</si>
  <si>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</si>
  <si>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</si>
  <si>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</si>
  <si>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</si>
  <si>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</si>
  <si>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</si>
  <si>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</si>
  <si>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</si>
  <si>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</si>
  <si>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</si>
  <si>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</si>
  <si>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</si>
  <si>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</si>
  <si>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</si>
  <si>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</si>
  <si>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</si>
  <si>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</si>
  <si>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</si>
  <si>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</si>
  <si>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</si>
  <si>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</si>
  <si>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</si>
  <si>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</si>
  <si>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</si>
  <si>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</si>
  <si>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</si>
  <si>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</si>
  <si>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</si>
  <si>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</si>
  <si>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</si>
  <si>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</si>
  <si>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</si>
  <si>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</si>
  <si>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</si>
  <si>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</si>
  <si>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</si>
  <si>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</si>
  <si>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</si>
  <si>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</si>
  <si>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</si>
  <si>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</si>
  <si>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</si>
  <si>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</si>
  <si>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</si>
  <si>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</si>
  <si>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</si>
  <si>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</si>
  <si>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</si>
  <si>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</si>
  <si>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</si>
  <si>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</si>
  <si>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</si>
  <si>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</si>
  <si>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</si>
  <si>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</si>
  <si>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</si>
  <si>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</si>
  <si>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</si>
  <si>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</si>
  <si>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</si>
  <si>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</si>
  <si>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</si>
  <si>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</si>
  <si>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</si>
  <si>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</si>
  <si>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</si>
  <si>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</si>
  <si>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</si>
  <si>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</si>
  <si>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</si>
  <si>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</si>
  <si>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</si>
  <si>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</si>
  <si>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</si>
  <si>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</si>
  <si>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</si>
  <si>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</si>
  <si>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</si>
  <si>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</si>
  <si>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</si>
  <si>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</si>
  <si>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</si>
  <si>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</si>
  <si>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</si>
  <si>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</si>
  <si>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</si>
  <si>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</si>
  <si>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</si>
  <si>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</si>
  <si>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</si>
  <si>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</si>
  <si>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</si>
  <si>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</si>
  <si>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</si>
  <si>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</si>
  <si>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</si>
  <si>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</si>
  <si>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</si>
  <si>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</si>
  <si>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</si>
  <si>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</si>
  <si>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</si>
  <si>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</si>
  <si>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</si>
  <si>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</si>
  <si>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</si>
  <si>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</si>
  <si>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</si>
  <si>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</si>
  <si>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</si>
  <si>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</si>
  <si>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</si>
  <si>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</si>
  <si>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</si>
  <si>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</si>
  <si>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</si>
  <si>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</si>
  <si>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</si>
  <si>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</si>
  <si>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</si>
  <si>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</si>
  <si>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</si>
  <si>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</si>
  <si>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</si>
  <si>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</si>
  <si>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</si>
  <si>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</si>
  <si>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</si>
  <si>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</si>
  <si>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</si>
  <si>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</si>
  <si>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</si>
  <si>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</si>
  <si>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</si>
  <si>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</si>
  <si>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</si>
  <si>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</si>
  <si>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</si>
  <si>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</si>
  <si>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</si>
  <si>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</si>
  <si>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</si>
  <si>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</si>
  <si>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</si>
  <si>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</si>
  <si>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</si>
  <si>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</si>
  <si>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</si>
  <si>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</si>
  <si>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</si>
  <si>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</si>
  <si>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</si>
  <si>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</si>
  <si>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</si>
  <si>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</si>
  <si>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</si>
  <si>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</si>
  <si>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</si>
  <si>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</si>
  <si>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</si>
  <si>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</si>
  <si>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</si>
  <si>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</si>
  <si>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</si>
  <si>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</si>
  <si>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</si>
  <si>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</si>
  <si>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</si>
  <si>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</si>
  <si>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</si>
  <si>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</si>
  <si>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</si>
  <si>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</si>
  <si>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</si>
  <si>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</si>
  <si>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</si>
  <si>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</si>
  <si>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</si>
  <si>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</si>
  <si>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</si>
  <si>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</si>
  <si>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</si>
  <si>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</si>
  <si>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</si>
  <si>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</si>
  <si>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</si>
  <si>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</si>
  <si>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</si>
  <si>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</si>
  <si>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</si>
  <si>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</si>
  <si>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</si>
  <si>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</si>
  <si>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</si>
  <si>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</si>
  <si>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</si>
  <si>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</si>
  <si>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</si>
  <si>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</si>
  <si>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</si>
  <si>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</si>
  <si>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</si>
  <si>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</si>
  <si>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</si>
  <si>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</si>
  <si>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</si>
  <si>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</si>
  <si>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</si>
  <si>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</si>
  <si>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</si>
  <si>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</si>
  <si>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</si>
  <si>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</si>
  <si>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</si>
  <si>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</si>
  <si>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</si>
  <si>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</si>
  <si>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</si>
  <si>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</si>
  <si>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</si>
  <si>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</si>
  <si>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</si>
  <si>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</si>
  <si>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</si>
  <si>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</si>
  <si>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</si>
  <si>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</si>
  <si>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</si>
  <si>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</si>
  <si>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</si>
  <si>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</si>
  <si>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</si>
  <si>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</si>
  <si>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</si>
  <si>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</si>
  <si>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</si>
  <si>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</si>
  <si>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</si>
  <si>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</si>
  <si>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</si>
  <si>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</si>
  <si>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</si>
  <si>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</si>
  <si>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</si>
  <si>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</si>
  <si>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</si>
  <si>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</si>
  <si>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</si>
  <si>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</si>
  <si>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</si>
  <si>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</si>
  <si>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</si>
  <si>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</si>
  <si>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</si>
  <si>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</si>
  <si>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</si>
  <si>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</si>
  <si>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</si>
  <si>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</si>
  <si>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</si>
  <si>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</si>
  <si>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</si>
  <si>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</si>
  <si>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</si>
  <si>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</si>
  <si>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</si>
  <si>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</si>
  <si>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</si>
  <si>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</si>
  <si>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</si>
  <si>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</si>
  <si>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</si>
  <si>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</si>
  <si>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</si>
  <si>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</si>
  <si>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</si>
  <si>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</si>
  <si>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</si>
  <si>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</si>
  <si>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</si>
  <si>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</si>
  <si>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</si>
  <si>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2300-2325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</si>
  <si>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</si>
  <si>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</si>
  <si>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</si>
  <si>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</si>
  <si>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</si>
  <si>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</si>
  <si>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</si>
  <si>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</si>
  <si>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Retail Research Technical Calls &amp; Fundamental Performance Report for the month of August-2023</t>
  </si>
  <si>
    <t>1805-1855</t>
  </si>
  <si>
    <t>2000-2050</t>
  </si>
  <si>
    <t>RKFORGE</t>
  </si>
  <si>
    <t>381-399</t>
  </si>
  <si>
    <t>440-460</t>
  </si>
  <si>
    <t>SBLI</t>
  </si>
  <si>
    <t>VISAGAR</t>
  </si>
  <si>
    <t>60-70</t>
  </si>
  <si>
    <t>Profiit of Rs.65/-</t>
  </si>
  <si>
    <t>Profiit of Rs.145/-</t>
  </si>
  <si>
    <t>Profiit of Rs.42.50/-</t>
  </si>
  <si>
    <t>HRTI PRIVATE LIMITED</t>
  </si>
  <si>
    <t>149-155</t>
  </si>
  <si>
    <t>AJAY SALVI</t>
  </si>
  <si>
    <t>Indiabulls Hsg Fin Ltd</t>
  </si>
  <si>
    <t>HI GROWTH CORPORATE SERVICES PVT LTD</t>
  </si>
  <si>
    <t>NK SECURITIES RESEARCH PRIVATE LIMITED</t>
  </si>
  <si>
    <t>VIKASLIFE</t>
  </si>
  <si>
    <t>Vikas Lifecare Limited</t>
  </si>
  <si>
    <t>2815-2935</t>
  </si>
  <si>
    <t>3180-3380</t>
  </si>
  <si>
    <t>ISGEC</t>
  </si>
  <si>
    <t>695-705</t>
  </si>
  <si>
    <t>124-130</t>
  </si>
  <si>
    <t>DITCO</t>
  </si>
  <si>
    <t>JIGAR MUKESHBHAI SHAH</t>
  </si>
  <si>
    <t>GOPAIST</t>
  </si>
  <si>
    <t>MISTERKAPOORKESHRI</t>
  </si>
  <si>
    <t>WITS</t>
  </si>
  <si>
    <t>NARENDRASINH MANUBHA ZALA</t>
  </si>
  <si>
    <t>RPOWER</t>
  </si>
  <si>
    <t>Reliance Power Limited</t>
  </si>
  <si>
    <t>ATUL SEPT FUT</t>
  </si>
  <si>
    <t>HINDUNILVR 2560 CE 28-SEPT</t>
  </si>
  <si>
    <t>60-75</t>
  </si>
  <si>
    <t>597-627</t>
  </si>
  <si>
    <t>RELIANCE 2480 CE 28-SEPT</t>
  </si>
  <si>
    <t>41.50-42.50</t>
  </si>
  <si>
    <t>ADVIKCA</t>
  </si>
  <si>
    <t>G G ENGINEERING LIMITED</t>
  </si>
  <si>
    <t>SKSE SECURITIES LIMITED CORP CM/TM PROP A/C</t>
  </si>
  <si>
    <t>VICKY RAJESH JHAVERI</t>
  </si>
  <si>
    <t>QE SECURITIES LLP</t>
  </si>
  <si>
    <t>SELVAMURTHY  AKILANDESWARI</t>
  </si>
  <si>
    <t>SHAKTIPUMP</t>
  </si>
  <si>
    <t>Shakti Pumps (I) Ltd</t>
  </si>
  <si>
    <t xml:space="preserve">LATENTVIEW </t>
  </si>
  <si>
    <t>500-550</t>
  </si>
  <si>
    <t>NAUKRI SEPT FUT</t>
  </si>
  <si>
    <t>4375-4385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</si>
  <si>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</si>
  <si>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</si>
  <si>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</si>
  <si>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</si>
  <si>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</si>
  <si>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</si>
  <si>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</si>
  <si>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7NR</t>
  </si>
  <si>
    <t>VAX FASHION PRIVATE LIMITED</t>
  </si>
  <si>
    <t>EARUM</t>
  </si>
  <si>
    <t>AMRAPALI CAPITAL AND FINANCE SERVICES LIMITED</t>
  </si>
  <si>
    <t>PRIYANKA AGRAWAL</t>
  </si>
  <si>
    <t>SHALINI JAIN</t>
  </si>
  <si>
    <t>SEACOAST</t>
  </si>
  <si>
    <t>VAKANDA SERVICES PRIVATE LIMITED</t>
  </si>
  <si>
    <t>SAHASTRAA ADVISORS PRIVATE LIMITED</t>
  </si>
  <si>
    <t>SETU SECURITIES PVT. LTD.</t>
  </si>
  <si>
    <t>MAHADEV MANUBHAI MAKVANA</t>
  </si>
  <si>
    <t>NIKHIL RAJESH SINGH</t>
  </si>
  <si>
    <t>AEROFLEX</t>
  </si>
  <si>
    <t>Aeroflex Industries Ltd</t>
  </si>
  <si>
    <t>YUGA STOCKS AND COMMODITIES PRIVATE LIMITED  .</t>
  </si>
  <si>
    <t>BSE Limited</t>
  </si>
  <si>
    <t>MANSI SHARE AND STOCK ADVISORS PVT LTD</t>
  </si>
  <si>
    <t>SEL</t>
  </si>
  <si>
    <t>Sungarner Energies Ltd</t>
  </si>
  <si>
    <t>SECURCRED</t>
  </si>
  <si>
    <t>SecUR Credentials Limited</t>
  </si>
  <si>
    <t>RAHUL BELWALKAR</t>
  </si>
  <si>
    <t>123.5-126.5</t>
  </si>
  <si>
    <t>134-140</t>
  </si>
  <si>
    <t>LUPIN SEPT FUT</t>
  </si>
  <si>
    <t>1096-1097</t>
  </si>
  <si>
    <t>1115-1125</t>
  </si>
  <si>
    <t>36.5</t>
  </si>
  <si>
    <t>Loss of Rs.13.5/-</t>
  </si>
  <si>
    <t>136.5-141.5</t>
  </si>
  <si>
    <t>Profit of Rs.7.25/-</t>
  </si>
  <si>
    <t>Profit of Rs.7.75/-</t>
  </si>
  <si>
    <t>7340-7350</t>
  </si>
  <si>
    <t>7500-7600</t>
  </si>
  <si>
    <t>SAROJ GUPTA</t>
  </si>
  <si>
    <t>ARISE</t>
  </si>
  <si>
    <t>LOREM INVESTMENT</t>
  </si>
  <si>
    <t>COLORCHIPS</t>
  </si>
  <si>
    <t>ANKITA VISHAL SHAH</t>
  </si>
  <si>
    <t>DATAINFRA</t>
  </si>
  <si>
    <t>BCI IRR INDIA HOLDINGS INC</t>
  </si>
  <si>
    <t>BIF IV JARVIS INDIA PTE LTD</t>
  </si>
  <si>
    <t>HARSH KUMAR</t>
  </si>
  <si>
    <t>HDFC MUTUAL FUND A/C HTCL - HDFC MID - CAP OPPORTUNITIES FUND</t>
  </si>
  <si>
    <t>NORWEST VENTURE PARTNERS X - MAURITIUS</t>
  </si>
  <si>
    <t>MATRIX PARTNERS INDIA INVESTMENT HOLDINGS II LLC</t>
  </si>
  <si>
    <t>NORWEST VENTURE PARTNERS X MAURITIUS</t>
  </si>
  <si>
    <t>TPG ASIA VII SF PTE LTD</t>
  </si>
  <si>
    <t>GFIL</t>
  </si>
  <si>
    <t>GAURAV KUMAR</t>
  </si>
  <si>
    <t>GOLECHA</t>
  </si>
  <si>
    <t>AAKASH DEEP GOYAL</t>
  </si>
  <si>
    <t>ANJNADEVISHYAMSUNDARSARDANA</t>
  </si>
  <si>
    <t>SINDHI VIVEK</t>
  </si>
  <si>
    <t>KUNDANBEN BHAVESHBHAI PATEL</t>
  </si>
  <si>
    <t>HIRENI ISHAN PATEL</t>
  </si>
  <si>
    <t>HARSHABEN BALDEVBHAI PATEL</t>
  </si>
  <si>
    <t>BALDEVBHAI GOPALBHAI PATEL</t>
  </si>
  <si>
    <t>CLOVERDELL INVESTMENT LTD</t>
  </si>
  <si>
    <t>GOLDMAN SACHS TRUST II-GOLDMAN SACHS GQG PARTNERS INTL OPPORTUNITIES FUND</t>
  </si>
  <si>
    <t>GQG PARTNERS EMERGING MARKETS EQUITY FUND</t>
  </si>
  <si>
    <t>KAKA</t>
  </si>
  <si>
    <t>YUGA STOCKS AND COMMODITIES PRIVATE LIMITED .</t>
  </si>
  <si>
    <t>LILABEN JASVANTSINH KHATEDIYA</t>
  </si>
  <si>
    <t>TARA HARSHADBHAI GOHIL</t>
  </si>
  <si>
    <t>LALJIBHAI TRIVEDI</t>
  </si>
  <si>
    <t>ASHISH PANCHAL</t>
  </si>
  <si>
    <t>PANCHAL JAYESHKUMAR</t>
  </si>
  <si>
    <t>KRISHNA AWTAR KABRA</t>
  </si>
  <si>
    <t>SEML</t>
  </si>
  <si>
    <t>VARSHABEN JIGNESHKUMAR THOBHANI</t>
  </si>
  <si>
    <t>SWAGTAM</t>
  </si>
  <si>
    <t>RESIMPEX REAL ESTATE PRIVATE LIMITED</t>
  </si>
  <si>
    <t>RAUNAKAGARWAL</t>
  </si>
  <si>
    <t>RAJESH NANUBHAI JHAVERI</t>
  </si>
  <si>
    <t>PRANSHU AGRAWAL</t>
  </si>
  <si>
    <t>YASHCHEM</t>
  </si>
  <si>
    <t>DIMPLE PRITESHKUMAR SHAH</t>
  </si>
  <si>
    <t>APEX</t>
  </si>
  <si>
    <t>Apex Frozen Foods Limited</t>
  </si>
  <si>
    <t>ATALREAL</t>
  </si>
  <si>
    <t>Atal Realtech Limited</t>
  </si>
  <si>
    <t>AJAY  SALVI</t>
  </si>
  <si>
    <t>PARSHVA TRADING</t>
  </si>
  <si>
    <t>CAPACITE</t>
  </si>
  <si>
    <t>Capacite Infraproject Ltd</t>
  </si>
  <si>
    <t>COFFEEDAY</t>
  </si>
  <si>
    <t>Coffee Day Enterprise Ltd</t>
  </si>
  <si>
    <t>JAINAM BROKING LIMITED</t>
  </si>
  <si>
    <t>ELIN</t>
  </si>
  <si>
    <t>Elin Electronics Limited</t>
  </si>
  <si>
    <t>EXXARO</t>
  </si>
  <si>
    <t>Exxaro Tiles Limited</t>
  </si>
  <si>
    <t>GLOBALPET</t>
  </si>
  <si>
    <t>Global Pet Industries Ltd</t>
  </si>
  <si>
    <t>SHRENI SHARES PRIVATE LIMITED</t>
  </si>
  <si>
    <t>IPL</t>
  </si>
  <si>
    <t>India Pesticides Limited</t>
  </si>
  <si>
    <t>MSB E TRADE SECURITIES LIMITED</t>
  </si>
  <si>
    <t>ITD Cementation India Lim</t>
  </si>
  <si>
    <t>MANGLMCEM</t>
  </si>
  <si>
    <t>Mangalam Cement Ltd</t>
  </si>
  <si>
    <t>RAMBARA TRADING PRIVATE LIMITED</t>
  </si>
  <si>
    <t>MANINDS</t>
  </si>
  <si>
    <t>Man Industries (I) Ltd</t>
  </si>
  <si>
    <t>MTAR Technologies Limited</t>
  </si>
  <si>
    <t>MTNL</t>
  </si>
  <si>
    <t>Maha Tel Nigam Ltd.</t>
  </si>
  <si>
    <t>GDN INVESTMENTS PRIVATE LIMITED</t>
  </si>
  <si>
    <t>PARAS</t>
  </si>
  <si>
    <t>Paras Def and Spce Tech L</t>
  </si>
  <si>
    <t>PNC</t>
  </si>
  <si>
    <t>Pritish Nandy Comm. Ltd.</t>
  </si>
  <si>
    <t>PIYUSH MAKHIJANI</t>
  </si>
  <si>
    <t>RAILTEL</t>
  </si>
  <si>
    <t>Railtel Corp of Ind Ltd</t>
  </si>
  <si>
    <t>TIMESGTY</t>
  </si>
  <si>
    <t>Times Guaranty Limited</t>
  </si>
  <si>
    <t>DIVYRAJSINH NARENDRASINH SOLANKI</t>
  </si>
  <si>
    <t>TRU</t>
  </si>
  <si>
    <t>TruCap Finance Limited</t>
  </si>
  <si>
    <t>MITHANI INVESTMENT AND TRADING PRIVATE LIMITED</t>
  </si>
  <si>
    <t>ALLETEC</t>
  </si>
  <si>
    <t>All E Technologies Ltd</t>
  </si>
  <si>
    <t>CHHATTISGARH INVESTMENTS LIMITED</t>
  </si>
  <si>
    <t>MONEY PLANT PICTURES LLP</t>
  </si>
  <si>
    <t>COEUS GLOBAL OPPORTUNITIES FUND</t>
  </si>
  <si>
    <t>OPTUME INVESTMENTS PRIVATE LIMITED</t>
  </si>
  <si>
    <t>GAURANG JITENDRA PAREKH</t>
  </si>
  <si>
    <t>KAUSHIK MAHESHBHAI WAGHELA</t>
  </si>
  <si>
    <t>MANISH NITIN THAKUR</t>
  </si>
  <si>
    <t>RAMAN TALWAR</t>
  </si>
  <si>
    <t>KAJAL SYNTHETICS &amp; SILK MILLS LTD</t>
  </si>
  <si>
    <t>RTNPOWER</t>
  </si>
  <si>
    <t>RattanIndia Power Limited</t>
  </si>
  <si>
    <t>ABARC-AST-002-TRUST</t>
  </si>
  <si>
    <t>RAHUL  BELWALKAR</t>
  </si>
  <si>
    <t>SSFL</t>
  </si>
  <si>
    <t>Srivari Spices N Foods L</t>
  </si>
  <si>
    <t>ASHWIN STOCKS AND INVESTMENT PRIVATE LIMITED</t>
  </si>
  <si>
    <t>UCL</t>
  </si>
  <si>
    <t>Ushanti Colour Chem Ltd</t>
  </si>
  <si>
    <t>RAJASVEE SAGAR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</si>
</sst>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1" fillId="0" borderId="0" xfId="0" applyFont="1" applyFill="1"/>
    <xf numFmtId="0" fontId="14" fillId="0" borderId="0" xfId="0" applyFont="1" applyFill="1"/>
    <xf numFmtId="0" fontId="1" fillId="0" borderId="24" xfId="0" applyFont="1" applyFill="1" applyBorder="1"/>
    <xf numFmtId="0" fontId="0" fillId="0" borderId="0" xfId="0" applyFill="1"/>
    <xf numFmtId="0" fontId="35" fillId="0" borderId="2" xfId="0" applyFont="1" applyFill="1" applyBorder="1" applyAlignment="1">
      <alignment horizontal="center" vertical="center"/>
    </xf>
    <xf numFmtId="16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/>
    <xf numFmtId="0" fontId="36" fillId="0" borderId="2" xfId="0" applyFont="1" applyFill="1" applyBorder="1" applyAlignment="1">
      <alignment horizontal="center" vertical="center"/>
    </xf>
    <xf numFmtId="2" fontId="36" fillId="0" borderId="2" xfId="0" applyNumberFormat="1" applyFont="1" applyFill="1" applyBorder="1" applyAlignment="1">
      <alignment horizontal="center" vertical="center"/>
    </xf>
    <xf numFmtId="10" fontId="36" fillId="0" borderId="2" xfId="0" applyNumberFormat="1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/>
    </xf>
    <xf numFmtId="16" fontId="36" fillId="0" borderId="31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H6" sqref="H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87" t="s">
        <v>16</v>
      </c>
      <c r="B9" s="289" t="s">
        <v>17</v>
      </c>
      <c r="C9" s="289" t="s">
        <v>18</v>
      </c>
      <c r="D9" s="289" t="s">
        <v>19</v>
      </c>
      <c r="E9" s="26" t="s">
        <v>20</v>
      </c>
      <c r="F9" s="26" t="s">
        <v>21</v>
      </c>
      <c r="G9" s="284" t="s">
        <v>22</v>
      </c>
      <c r="H9" s="285"/>
      <c r="I9" s="286"/>
      <c r="J9" s="284" t="s">
        <v>23</v>
      </c>
      <c r="K9" s="285"/>
      <c r="L9" s="286"/>
      <c r="M9" s="26"/>
      <c r="N9" s="27"/>
      <c r="O9" s="27"/>
      <c r="P9" s="27"/>
    </row>
    <row r="10" spans="1:16" ht="40.200000000000003">
      <c r="A10" s="288"/>
      <c r="B10" s="290"/>
      <c r="C10" s="290"/>
      <c r="D10" s="29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19512.099999999999</v>
      </c>
      <c r="F11" s="35">
        <v>19472.683333333334</v>
      </c>
      <c r="G11" s="36">
        <v>19416.416666666668</v>
      </c>
      <c r="H11" s="36">
        <v>19320.733333333334</v>
      </c>
      <c r="I11" s="36">
        <v>19264.466666666667</v>
      </c>
      <c r="J11" s="36">
        <v>19568.366666666669</v>
      </c>
      <c r="K11" s="36">
        <v>19624.633333333331</v>
      </c>
      <c r="L11" s="36">
        <v>19720.316666666669</v>
      </c>
      <c r="M11" s="37">
        <v>19528.95</v>
      </c>
      <c r="N11" s="37">
        <v>19377</v>
      </c>
      <c r="O11" s="246">
        <v>10222400</v>
      </c>
      <c r="P11" s="248">
        <v>-3.6150031115050253E-2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44601.5</v>
      </c>
      <c r="F12" s="38">
        <v>44469.549999999996</v>
      </c>
      <c r="G12" s="39">
        <v>44192.94999999999</v>
      </c>
      <c r="H12" s="39">
        <v>43784.399999999994</v>
      </c>
      <c r="I12" s="39">
        <v>43507.799999999988</v>
      </c>
      <c r="J12" s="39">
        <v>44878.099999999991</v>
      </c>
      <c r="K12" s="39">
        <v>45154.7</v>
      </c>
      <c r="L12" s="39">
        <v>45563.249999999993</v>
      </c>
      <c r="M12" s="31">
        <v>44746.15</v>
      </c>
      <c r="N12" s="31">
        <v>44061</v>
      </c>
      <c r="O12" s="247">
        <v>2333235</v>
      </c>
      <c r="P12" s="248">
        <v>-7.2926662097326941E-2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19868.95</v>
      </c>
      <c r="F13" s="38">
        <v>19816.966666666667</v>
      </c>
      <c r="G13" s="39">
        <v>19722.383333333335</v>
      </c>
      <c r="H13" s="39">
        <v>19575.816666666669</v>
      </c>
      <c r="I13" s="39">
        <v>19481.233333333337</v>
      </c>
      <c r="J13" s="39">
        <v>19963.533333333333</v>
      </c>
      <c r="K13" s="39">
        <v>20058.116666666661</v>
      </c>
      <c r="L13" s="39">
        <v>20204.683333333331</v>
      </c>
      <c r="M13" s="31">
        <v>19911.55</v>
      </c>
      <c r="N13" s="31">
        <v>19670.400000000001</v>
      </c>
      <c r="O13" s="247">
        <v>52120</v>
      </c>
      <c r="P13" s="249">
        <v>3.9904229848363927E-2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8941.0499999999993</v>
      </c>
      <c r="F14" s="38">
        <v>8917.7166666666672</v>
      </c>
      <c r="G14" s="39">
        <v>8883.2333333333336</v>
      </c>
      <c r="H14" s="39">
        <v>8825.4166666666661</v>
      </c>
      <c r="I14" s="39">
        <v>8790.9333333333325</v>
      </c>
      <c r="J14" s="39">
        <v>8975.5333333333347</v>
      </c>
      <c r="K14" s="39">
        <v>9010.0166666666682</v>
      </c>
      <c r="L14" s="39">
        <v>9067.8333333333358</v>
      </c>
      <c r="M14" s="31">
        <v>8952.2000000000007</v>
      </c>
      <c r="N14" s="31">
        <v>8859.9</v>
      </c>
      <c r="O14" s="247">
        <v>97875</v>
      </c>
      <c r="P14" s="249">
        <v>0.17992766726943943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494.55</v>
      </c>
      <c r="F15" s="38">
        <v>496.40000000000003</v>
      </c>
      <c r="G15" s="39">
        <v>490.95000000000005</v>
      </c>
      <c r="H15" s="39">
        <v>487.35</v>
      </c>
      <c r="I15" s="39">
        <v>481.90000000000003</v>
      </c>
      <c r="J15" s="39">
        <v>500.00000000000006</v>
      </c>
      <c r="K15" s="39">
        <v>505.45</v>
      </c>
      <c r="L15" s="39">
        <v>509.05000000000007</v>
      </c>
      <c r="M15" s="31">
        <v>501.85</v>
      </c>
      <c r="N15" s="31">
        <v>492.8</v>
      </c>
      <c r="O15" s="247">
        <v>11101000</v>
      </c>
      <c r="P15" s="248">
        <v>2.6539670797114851E-2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4307.5</v>
      </c>
      <c r="F16" s="38">
        <v>4339.2333333333336</v>
      </c>
      <c r="G16" s="39">
        <v>4258.4666666666672</v>
      </c>
      <c r="H16" s="39">
        <v>4209.4333333333334</v>
      </c>
      <c r="I16" s="39">
        <v>4128.666666666667</v>
      </c>
      <c r="J16" s="39">
        <v>4388.2666666666673</v>
      </c>
      <c r="K16" s="39">
        <v>4469.0333333333338</v>
      </c>
      <c r="L16" s="39">
        <v>4518.0666666666675</v>
      </c>
      <c r="M16" s="31">
        <v>4420</v>
      </c>
      <c r="N16" s="31">
        <v>4290.2</v>
      </c>
      <c r="O16" s="247">
        <v>1290250</v>
      </c>
      <c r="P16" s="248">
        <v>7.8109744190587773E-3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22837.7</v>
      </c>
      <c r="F17" s="38">
        <v>22926.666666666668</v>
      </c>
      <c r="G17" s="39">
        <v>22547.033333333336</v>
      </c>
      <c r="H17" s="39">
        <v>22256.366666666669</v>
      </c>
      <c r="I17" s="39">
        <v>21876.733333333337</v>
      </c>
      <c r="J17" s="39">
        <v>23217.333333333336</v>
      </c>
      <c r="K17" s="39">
        <v>23596.966666666667</v>
      </c>
      <c r="L17" s="39">
        <v>23887.633333333335</v>
      </c>
      <c r="M17" s="31">
        <v>23306.3</v>
      </c>
      <c r="N17" s="31">
        <v>22636</v>
      </c>
      <c r="O17" s="247">
        <v>67200</v>
      </c>
      <c r="P17" s="248">
        <v>4.738154613466334E-2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185.3</v>
      </c>
      <c r="F18" s="38">
        <v>184.46666666666667</v>
      </c>
      <c r="G18" s="39">
        <v>182.73333333333335</v>
      </c>
      <c r="H18" s="39">
        <v>180.16666666666669</v>
      </c>
      <c r="I18" s="39">
        <v>178.43333333333337</v>
      </c>
      <c r="J18" s="39">
        <v>187.03333333333333</v>
      </c>
      <c r="K18" s="39">
        <v>188.76666666666662</v>
      </c>
      <c r="L18" s="39">
        <v>191.33333333333331</v>
      </c>
      <c r="M18" s="31">
        <v>186.2</v>
      </c>
      <c r="N18" s="31">
        <v>181.9</v>
      </c>
      <c r="O18" s="247">
        <v>35953200</v>
      </c>
      <c r="P18" s="248">
        <v>2.0226785167024211E-2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219.7</v>
      </c>
      <c r="F19" s="38">
        <v>219.83333333333334</v>
      </c>
      <c r="G19" s="39">
        <v>218.11666666666667</v>
      </c>
      <c r="H19" s="39">
        <v>216.53333333333333</v>
      </c>
      <c r="I19" s="39">
        <v>214.81666666666666</v>
      </c>
      <c r="J19" s="39">
        <v>221.41666666666669</v>
      </c>
      <c r="K19" s="39">
        <v>223.13333333333333</v>
      </c>
      <c r="L19" s="39">
        <v>224.7166666666667</v>
      </c>
      <c r="M19" s="31">
        <v>221.55</v>
      </c>
      <c r="N19" s="31">
        <v>218.25</v>
      </c>
      <c r="O19" s="247">
        <v>25537200</v>
      </c>
      <c r="P19" s="248">
        <v>8.183720674083049E-2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2020.75</v>
      </c>
      <c r="F20" s="38">
        <v>2023.2166666666665</v>
      </c>
      <c r="G20" s="39">
        <v>1995.9333333333329</v>
      </c>
      <c r="H20" s="39">
        <v>1971.1166666666666</v>
      </c>
      <c r="I20" s="39">
        <v>1943.833333333333</v>
      </c>
      <c r="J20" s="39">
        <v>2048.0333333333328</v>
      </c>
      <c r="K20" s="39">
        <v>2075.3166666666662</v>
      </c>
      <c r="L20" s="39">
        <v>2100.1333333333328</v>
      </c>
      <c r="M20" s="31">
        <v>2050.5</v>
      </c>
      <c r="N20" s="31">
        <v>1998.4</v>
      </c>
      <c r="O20" s="247">
        <v>6230100</v>
      </c>
      <c r="P20" s="248">
        <v>-7.8352682623859353E-3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2459</v>
      </c>
      <c r="F21" s="38">
        <v>2443.2166666666667</v>
      </c>
      <c r="G21" s="39">
        <v>2409.4833333333336</v>
      </c>
      <c r="H21" s="39">
        <v>2359.9666666666667</v>
      </c>
      <c r="I21" s="39">
        <v>2326.2333333333336</v>
      </c>
      <c r="J21" s="39">
        <v>2492.7333333333336</v>
      </c>
      <c r="K21" s="39">
        <v>2526.4666666666662</v>
      </c>
      <c r="L21" s="39">
        <v>2575.9833333333336</v>
      </c>
      <c r="M21" s="31">
        <v>2476.9499999999998</v>
      </c>
      <c r="N21" s="31">
        <v>2393.6999999999998</v>
      </c>
      <c r="O21" s="247">
        <v>10986900</v>
      </c>
      <c r="P21" s="248">
        <v>-1.2590994877325425E-2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804.85</v>
      </c>
      <c r="F22" s="38">
        <v>801.04999999999984</v>
      </c>
      <c r="G22" s="39">
        <v>788.09999999999968</v>
      </c>
      <c r="H22" s="39">
        <v>771.3499999999998</v>
      </c>
      <c r="I22" s="39">
        <v>758.39999999999964</v>
      </c>
      <c r="J22" s="39">
        <v>817.79999999999973</v>
      </c>
      <c r="K22" s="39">
        <v>830.74999999999977</v>
      </c>
      <c r="L22" s="39">
        <v>847.49999999999977</v>
      </c>
      <c r="M22" s="31">
        <v>814</v>
      </c>
      <c r="N22" s="31">
        <v>784.3</v>
      </c>
      <c r="O22" s="247">
        <v>41701600</v>
      </c>
      <c r="P22" s="248">
        <v>2.3402375576715422E-2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3640.25</v>
      </c>
      <c r="F23" s="38">
        <v>3647.5166666666664</v>
      </c>
      <c r="G23" s="39">
        <v>3618.2833333333328</v>
      </c>
      <c r="H23" s="39">
        <v>3596.3166666666666</v>
      </c>
      <c r="I23" s="39">
        <v>3567.083333333333</v>
      </c>
      <c r="J23" s="39">
        <v>3669.4833333333327</v>
      </c>
      <c r="K23" s="39">
        <v>3698.7166666666662</v>
      </c>
      <c r="L23" s="39">
        <v>3720.6833333333325</v>
      </c>
      <c r="M23" s="31">
        <v>3676.75</v>
      </c>
      <c r="N23" s="31">
        <v>3625.55</v>
      </c>
      <c r="O23" s="247">
        <v>666000</v>
      </c>
      <c r="P23" s="248">
        <v>1.2465795074490726E-2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437</v>
      </c>
      <c r="F24" s="38">
        <v>435.09999999999997</v>
      </c>
      <c r="G24" s="39">
        <v>429.84999999999991</v>
      </c>
      <c r="H24" s="39">
        <v>422.69999999999993</v>
      </c>
      <c r="I24" s="39">
        <v>417.44999999999987</v>
      </c>
      <c r="J24" s="39">
        <v>442.24999999999994</v>
      </c>
      <c r="K24" s="39">
        <v>447.50000000000006</v>
      </c>
      <c r="L24" s="39">
        <v>454.65</v>
      </c>
      <c r="M24" s="31">
        <v>440.35</v>
      </c>
      <c r="N24" s="31">
        <v>427.95</v>
      </c>
      <c r="O24" s="247">
        <v>68013000</v>
      </c>
      <c r="P24" s="248">
        <v>8.3259947161956616E-3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4859.8999999999996</v>
      </c>
      <c r="F25" s="38">
        <v>4854.3</v>
      </c>
      <c r="G25" s="39">
        <v>4830.6000000000004</v>
      </c>
      <c r="H25" s="39">
        <v>4801.3</v>
      </c>
      <c r="I25" s="39">
        <v>4777.6000000000004</v>
      </c>
      <c r="J25" s="39">
        <v>4883.6000000000004</v>
      </c>
      <c r="K25" s="39">
        <v>4907.2999999999993</v>
      </c>
      <c r="L25" s="39">
        <v>4936.6000000000004</v>
      </c>
      <c r="M25" s="31">
        <v>4878</v>
      </c>
      <c r="N25" s="31">
        <v>4825</v>
      </c>
      <c r="O25" s="247">
        <v>2244250</v>
      </c>
      <c r="P25" s="248">
        <v>-2.0565838474792954E-3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387.3</v>
      </c>
      <c r="F26" s="38">
        <v>388.70000000000005</v>
      </c>
      <c r="G26" s="39">
        <v>385.05000000000007</v>
      </c>
      <c r="H26" s="39">
        <v>382.8</v>
      </c>
      <c r="I26" s="39">
        <v>379.15000000000003</v>
      </c>
      <c r="J26" s="39">
        <v>390.9500000000001</v>
      </c>
      <c r="K26" s="39">
        <v>394.60000000000008</v>
      </c>
      <c r="L26" s="39">
        <v>396.85000000000014</v>
      </c>
      <c r="M26" s="31">
        <v>392.35</v>
      </c>
      <c r="N26" s="31">
        <v>386.45</v>
      </c>
      <c r="O26" s="247">
        <v>9365300</v>
      </c>
      <c r="P26" s="248">
        <v>5.1737304314623901E-2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185.45</v>
      </c>
      <c r="F27" s="38">
        <v>184.38333333333333</v>
      </c>
      <c r="G27" s="39">
        <v>182.06666666666666</v>
      </c>
      <c r="H27" s="39">
        <v>178.68333333333334</v>
      </c>
      <c r="I27" s="39">
        <v>176.36666666666667</v>
      </c>
      <c r="J27" s="39">
        <v>187.76666666666665</v>
      </c>
      <c r="K27" s="39">
        <v>190.08333333333331</v>
      </c>
      <c r="L27" s="39">
        <v>193.46666666666664</v>
      </c>
      <c r="M27" s="31">
        <v>186.7</v>
      </c>
      <c r="N27" s="31">
        <v>181</v>
      </c>
      <c r="O27" s="247">
        <v>83835000</v>
      </c>
      <c r="P27" s="248">
        <v>1.1583710407239819E-2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3267.85</v>
      </c>
      <c r="F28" s="38">
        <v>3256.65</v>
      </c>
      <c r="G28" s="39">
        <v>3241.3</v>
      </c>
      <c r="H28" s="39">
        <v>3214.75</v>
      </c>
      <c r="I28" s="39">
        <v>3199.4</v>
      </c>
      <c r="J28" s="39">
        <v>3283.2000000000003</v>
      </c>
      <c r="K28" s="39">
        <v>3298.5499999999997</v>
      </c>
      <c r="L28" s="39">
        <v>3325.1000000000004</v>
      </c>
      <c r="M28" s="31">
        <v>3272</v>
      </c>
      <c r="N28" s="31">
        <v>3230.1</v>
      </c>
      <c r="O28" s="247">
        <v>4165600</v>
      </c>
      <c r="P28" s="248">
        <v>2.7924891670678864E-3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1918.8</v>
      </c>
      <c r="F29" s="38">
        <v>1921.3999999999999</v>
      </c>
      <c r="G29" s="39">
        <v>1899.4499999999998</v>
      </c>
      <c r="H29" s="39">
        <v>1880.1</v>
      </c>
      <c r="I29" s="39">
        <v>1858.1499999999999</v>
      </c>
      <c r="J29" s="39">
        <v>1940.7499999999998</v>
      </c>
      <c r="K29" s="39">
        <v>1962.7</v>
      </c>
      <c r="L29" s="39">
        <v>1982.0499999999997</v>
      </c>
      <c r="M29" s="31">
        <v>1943.35</v>
      </c>
      <c r="N29" s="31">
        <v>1902.05</v>
      </c>
      <c r="O29" s="247">
        <v>3995162</v>
      </c>
      <c r="P29" s="248">
        <v>3.4594183615282263E-2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7387.65</v>
      </c>
      <c r="F30" s="38">
        <v>7363.833333333333</v>
      </c>
      <c r="G30" s="39">
        <v>7327.6666666666661</v>
      </c>
      <c r="H30" s="39">
        <v>7267.6833333333334</v>
      </c>
      <c r="I30" s="39">
        <v>7231.5166666666664</v>
      </c>
      <c r="J30" s="39">
        <v>7423.8166666666657</v>
      </c>
      <c r="K30" s="39">
        <v>7459.9833333333318</v>
      </c>
      <c r="L30" s="39">
        <v>7519.9666666666653</v>
      </c>
      <c r="M30" s="31">
        <v>7400</v>
      </c>
      <c r="N30" s="31">
        <v>7303.85</v>
      </c>
      <c r="O30" s="247">
        <v>347475</v>
      </c>
      <c r="P30" s="248">
        <v>-2.0921386306001689E-2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723</v>
      </c>
      <c r="F31" s="38">
        <v>723.38333333333333</v>
      </c>
      <c r="G31" s="39">
        <v>715.31666666666661</v>
      </c>
      <c r="H31" s="39">
        <v>707.63333333333333</v>
      </c>
      <c r="I31" s="39">
        <v>699.56666666666661</v>
      </c>
      <c r="J31" s="39">
        <v>731.06666666666661</v>
      </c>
      <c r="K31" s="39">
        <v>739.13333333333344</v>
      </c>
      <c r="L31" s="39">
        <v>746.81666666666661</v>
      </c>
      <c r="M31" s="31">
        <v>731.45</v>
      </c>
      <c r="N31" s="31">
        <v>715.7</v>
      </c>
      <c r="O31" s="247">
        <v>14981000</v>
      </c>
      <c r="P31" s="248">
        <v>1.8007610763794511E-2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828.35</v>
      </c>
      <c r="F32" s="38">
        <v>831.94999999999993</v>
      </c>
      <c r="G32" s="39">
        <v>821.89999999999986</v>
      </c>
      <c r="H32" s="39">
        <v>815.44999999999993</v>
      </c>
      <c r="I32" s="39">
        <v>805.39999999999986</v>
      </c>
      <c r="J32" s="39">
        <v>838.39999999999986</v>
      </c>
      <c r="K32" s="39">
        <v>848.44999999999982</v>
      </c>
      <c r="L32" s="39">
        <v>854.89999999999986</v>
      </c>
      <c r="M32" s="31">
        <v>842</v>
      </c>
      <c r="N32" s="31">
        <v>825.5</v>
      </c>
      <c r="O32" s="247">
        <v>13323200</v>
      </c>
      <c r="P32" s="248">
        <v>-4.6073875718673704E-2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993.3</v>
      </c>
      <c r="F33" s="38">
        <v>988.2166666666667</v>
      </c>
      <c r="G33" s="39">
        <v>979.58333333333337</v>
      </c>
      <c r="H33" s="39">
        <v>965.86666666666667</v>
      </c>
      <c r="I33" s="39">
        <v>957.23333333333335</v>
      </c>
      <c r="J33" s="39">
        <v>1001.9333333333334</v>
      </c>
      <c r="K33" s="39">
        <v>1010.5666666666666</v>
      </c>
      <c r="L33" s="39">
        <v>1024.2833333333333</v>
      </c>
      <c r="M33" s="31">
        <v>996.85</v>
      </c>
      <c r="N33" s="31">
        <v>974.5</v>
      </c>
      <c r="O33" s="247">
        <v>39279375</v>
      </c>
      <c r="P33" s="248">
        <v>-3.2840368723165231E-2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4702.45</v>
      </c>
      <c r="F34" s="38">
        <v>4693.8</v>
      </c>
      <c r="G34" s="39">
        <v>4662</v>
      </c>
      <c r="H34" s="39">
        <v>4621.55</v>
      </c>
      <c r="I34" s="39">
        <v>4589.75</v>
      </c>
      <c r="J34" s="39">
        <v>4734.25</v>
      </c>
      <c r="K34" s="39">
        <v>4766.0500000000011</v>
      </c>
      <c r="L34" s="39">
        <v>4806.5</v>
      </c>
      <c r="M34" s="31">
        <v>4725.6000000000004</v>
      </c>
      <c r="N34" s="31">
        <v>4653.3500000000004</v>
      </c>
      <c r="O34" s="247">
        <v>2371750</v>
      </c>
      <c r="P34" s="248">
        <v>3.1532021311297162E-2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1525.3</v>
      </c>
      <c r="F35" s="38">
        <v>1516.1499999999999</v>
      </c>
      <c r="G35" s="39">
        <v>1503.3499999999997</v>
      </c>
      <c r="H35" s="39">
        <v>1481.3999999999999</v>
      </c>
      <c r="I35" s="39">
        <v>1468.5999999999997</v>
      </c>
      <c r="J35" s="39">
        <v>1538.0999999999997</v>
      </c>
      <c r="K35" s="39">
        <v>1550.8999999999999</v>
      </c>
      <c r="L35" s="39">
        <v>1572.8499999999997</v>
      </c>
      <c r="M35" s="31">
        <v>1528.95</v>
      </c>
      <c r="N35" s="31">
        <v>1494.2</v>
      </c>
      <c r="O35" s="247">
        <v>9605000</v>
      </c>
      <c r="P35" s="248">
        <v>-3.4527818264059908E-2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7341.15</v>
      </c>
      <c r="F36" s="38">
        <v>7292.3666666666659</v>
      </c>
      <c r="G36" s="39">
        <v>7234.7833333333319</v>
      </c>
      <c r="H36" s="39">
        <v>7128.4166666666661</v>
      </c>
      <c r="I36" s="39">
        <v>7070.8333333333321</v>
      </c>
      <c r="J36" s="39">
        <v>7398.7333333333318</v>
      </c>
      <c r="K36" s="39">
        <v>7456.3166666666657</v>
      </c>
      <c r="L36" s="39">
        <v>7562.6833333333316</v>
      </c>
      <c r="M36" s="31">
        <v>7349.95</v>
      </c>
      <c r="N36" s="31">
        <v>7186</v>
      </c>
      <c r="O36" s="247">
        <v>4350250</v>
      </c>
      <c r="P36" s="248">
        <v>-2.6789709172259507E-2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2374.3000000000002</v>
      </c>
      <c r="F37" s="38">
        <v>2366.9333333333334</v>
      </c>
      <c r="G37" s="39">
        <v>2352.8666666666668</v>
      </c>
      <c r="H37" s="39">
        <v>2331.4333333333334</v>
      </c>
      <c r="I37" s="39">
        <v>2317.3666666666668</v>
      </c>
      <c r="J37" s="39">
        <v>2388.3666666666668</v>
      </c>
      <c r="K37" s="39">
        <v>2402.4333333333334</v>
      </c>
      <c r="L37" s="39">
        <v>2423.8666666666668</v>
      </c>
      <c r="M37" s="31">
        <v>2381</v>
      </c>
      <c r="N37" s="31">
        <v>2345.5</v>
      </c>
      <c r="O37" s="247">
        <v>1761300</v>
      </c>
      <c r="P37" s="248">
        <v>-1.3111447302067574E-2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398.3</v>
      </c>
      <c r="F38" s="38">
        <v>397.88333333333338</v>
      </c>
      <c r="G38" s="39">
        <v>392.76666666666677</v>
      </c>
      <c r="H38" s="39">
        <v>387.23333333333341</v>
      </c>
      <c r="I38" s="39">
        <v>382.11666666666679</v>
      </c>
      <c r="J38" s="39">
        <v>403.41666666666674</v>
      </c>
      <c r="K38" s="39">
        <v>408.53333333333342</v>
      </c>
      <c r="L38" s="39">
        <v>414.06666666666672</v>
      </c>
      <c r="M38" s="31">
        <v>403</v>
      </c>
      <c r="N38" s="31">
        <v>392.35</v>
      </c>
      <c r="O38" s="247">
        <v>12987200</v>
      </c>
      <c r="P38" s="248">
        <v>6.6062516417126349E-2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236.7</v>
      </c>
      <c r="F39" s="38">
        <v>235.18333333333331</v>
      </c>
      <c r="G39" s="39">
        <v>232.16666666666663</v>
      </c>
      <c r="H39" s="39">
        <v>227.63333333333333</v>
      </c>
      <c r="I39" s="39">
        <v>224.61666666666665</v>
      </c>
      <c r="J39" s="39">
        <v>239.71666666666661</v>
      </c>
      <c r="K39" s="39">
        <v>242.73333333333332</v>
      </c>
      <c r="L39" s="39">
        <v>247.26666666666659</v>
      </c>
      <c r="M39" s="31">
        <v>238.2</v>
      </c>
      <c r="N39" s="31">
        <v>230.65</v>
      </c>
      <c r="O39" s="247">
        <v>77822500</v>
      </c>
      <c r="P39" s="248">
        <v>-1.8910145292949668E-2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191.85</v>
      </c>
      <c r="F40" s="38">
        <v>190.85</v>
      </c>
      <c r="G40" s="39">
        <v>188.54999999999998</v>
      </c>
      <c r="H40" s="39">
        <v>185.25</v>
      </c>
      <c r="I40" s="39">
        <v>182.95</v>
      </c>
      <c r="J40" s="39">
        <v>194.14999999999998</v>
      </c>
      <c r="K40" s="39">
        <v>196.45</v>
      </c>
      <c r="L40" s="39">
        <v>199.74999999999997</v>
      </c>
      <c r="M40" s="31">
        <v>193.15</v>
      </c>
      <c r="N40" s="31">
        <v>187.55</v>
      </c>
      <c r="O40" s="247">
        <v>122159700</v>
      </c>
      <c r="P40" s="248">
        <v>1.0109805059739758E-2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1692.25</v>
      </c>
      <c r="F41" s="38">
        <v>1685.8999999999999</v>
      </c>
      <c r="G41" s="39">
        <v>1677.1999999999998</v>
      </c>
      <c r="H41" s="39">
        <v>1662.1499999999999</v>
      </c>
      <c r="I41" s="39">
        <v>1653.4499999999998</v>
      </c>
      <c r="J41" s="39">
        <v>1700.9499999999998</v>
      </c>
      <c r="K41" s="39">
        <v>1709.65</v>
      </c>
      <c r="L41" s="39">
        <v>1724.6999999999998</v>
      </c>
      <c r="M41" s="31">
        <v>1694.6</v>
      </c>
      <c r="N41" s="31">
        <v>1670.85</v>
      </c>
      <c r="O41" s="247">
        <v>1454625</v>
      </c>
      <c r="P41" s="248">
        <v>-7.9283887468030688E-3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138.4</v>
      </c>
      <c r="F42" s="38">
        <v>137.31666666666666</v>
      </c>
      <c r="G42" s="39">
        <v>135.63333333333333</v>
      </c>
      <c r="H42" s="39">
        <v>132.86666666666667</v>
      </c>
      <c r="I42" s="39">
        <v>131.18333333333334</v>
      </c>
      <c r="J42" s="39">
        <v>140.08333333333331</v>
      </c>
      <c r="K42" s="39">
        <v>141.76666666666665</v>
      </c>
      <c r="L42" s="39">
        <v>144.5333333333333</v>
      </c>
      <c r="M42" s="31">
        <v>139</v>
      </c>
      <c r="N42" s="31">
        <v>134.55000000000001</v>
      </c>
      <c r="O42" s="247">
        <v>74658600</v>
      </c>
      <c r="P42" s="248">
        <v>8.4052876900741189E-4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711.1</v>
      </c>
      <c r="F43" s="38">
        <v>709.83333333333337</v>
      </c>
      <c r="G43" s="39">
        <v>705.86666666666679</v>
      </c>
      <c r="H43" s="39">
        <v>700.63333333333344</v>
      </c>
      <c r="I43" s="39">
        <v>696.66666666666686</v>
      </c>
      <c r="J43" s="39">
        <v>715.06666666666672</v>
      </c>
      <c r="K43" s="39">
        <v>719.03333333333319</v>
      </c>
      <c r="L43" s="39">
        <v>724.26666666666665</v>
      </c>
      <c r="M43" s="31">
        <v>713.8</v>
      </c>
      <c r="N43" s="31">
        <v>704.6</v>
      </c>
      <c r="O43" s="247">
        <v>7799000</v>
      </c>
      <c r="P43" s="248">
        <v>4.1268908797180204E-2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1085.45</v>
      </c>
      <c r="F44" s="38">
        <v>1078.5666666666666</v>
      </c>
      <c r="G44" s="39">
        <v>1069.1333333333332</v>
      </c>
      <c r="H44" s="39">
        <v>1052.8166666666666</v>
      </c>
      <c r="I44" s="39">
        <v>1043.3833333333332</v>
      </c>
      <c r="J44" s="39">
        <v>1094.8833333333332</v>
      </c>
      <c r="K44" s="39">
        <v>1104.3166666666666</v>
      </c>
      <c r="L44" s="39">
        <v>1120.6333333333332</v>
      </c>
      <c r="M44" s="31">
        <v>1088</v>
      </c>
      <c r="N44" s="31">
        <v>1062.25</v>
      </c>
      <c r="O44" s="247">
        <v>8893000</v>
      </c>
      <c r="P44" s="248">
        <v>-3.3579656596392088E-2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867.7</v>
      </c>
      <c r="F45" s="38">
        <v>864.6</v>
      </c>
      <c r="G45" s="39">
        <v>859.5</v>
      </c>
      <c r="H45" s="39">
        <v>851.3</v>
      </c>
      <c r="I45" s="39">
        <v>846.19999999999993</v>
      </c>
      <c r="J45" s="39">
        <v>872.80000000000007</v>
      </c>
      <c r="K45" s="39">
        <v>877.9000000000002</v>
      </c>
      <c r="L45" s="39">
        <v>886.10000000000014</v>
      </c>
      <c r="M45" s="31">
        <v>869.7</v>
      </c>
      <c r="N45" s="31">
        <v>856.4</v>
      </c>
      <c r="O45" s="247">
        <v>41654650</v>
      </c>
      <c r="P45" s="248">
        <v>-8.7937426530427711E-3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136.94999999999999</v>
      </c>
      <c r="F46" s="38">
        <v>132.29999999999998</v>
      </c>
      <c r="G46" s="39">
        <v>126.74999999999997</v>
      </c>
      <c r="H46" s="39">
        <v>116.54999999999998</v>
      </c>
      <c r="I46" s="39">
        <v>110.99999999999997</v>
      </c>
      <c r="J46" s="39">
        <v>142.49999999999997</v>
      </c>
      <c r="K46" s="39">
        <v>148.04999999999998</v>
      </c>
      <c r="L46" s="39">
        <v>158.24999999999997</v>
      </c>
      <c r="M46" s="31">
        <v>137.85</v>
      </c>
      <c r="N46" s="31">
        <v>122.1</v>
      </c>
      <c r="O46" s="247">
        <v>99718500</v>
      </c>
      <c r="P46" s="248">
        <v>0.38541210795040115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262.05</v>
      </c>
      <c r="F47" s="38">
        <v>262.05</v>
      </c>
      <c r="G47" s="39">
        <v>259.75</v>
      </c>
      <c r="H47" s="39">
        <v>257.45</v>
      </c>
      <c r="I47" s="39">
        <v>255.14999999999998</v>
      </c>
      <c r="J47" s="39">
        <v>264.35000000000002</v>
      </c>
      <c r="K47" s="39">
        <v>266.65000000000009</v>
      </c>
      <c r="L47" s="39">
        <v>268.95000000000005</v>
      </c>
      <c r="M47" s="31">
        <v>264.35000000000002</v>
      </c>
      <c r="N47" s="31">
        <v>259.75</v>
      </c>
      <c r="O47" s="247">
        <v>27820000</v>
      </c>
      <c r="P47" s="248">
        <v>1.0533962949509626E-2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19096.599999999999</v>
      </c>
      <c r="F48" s="38">
        <v>18946.366666666665</v>
      </c>
      <c r="G48" s="39">
        <v>18770.73333333333</v>
      </c>
      <c r="H48" s="39">
        <v>18444.866666666665</v>
      </c>
      <c r="I48" s="39">
        <v>18269.23333333333</v>
      </c>
      <c r="J48" s="39">
        <v>19272.23333333333</v>
      </c>
      <c r="K48" s="39">
        <v>19447.866666666669</v>
      </c>
      <c r="L48" s="39">
        <v>19773.73333333333</v>
      </c>
      <c r="M48" s="31">
        <v>19122</v>
      </c>
      <c r="N48" s="31">
        <v>18620.5</v>
      </c>
      <c r="O48" s="247">
        <v>125300</v>
      </c>
      <c r="P48" s="248">
        <v>4.4166666666666667E-2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345.75</v>
      </c>
      <c r="F49" s="38">
        <v>344.7833333333333</v>
      </c>
      <c r="G49" s="39">
        <v>342.96666666666658</v>
      </c>
      <c r="H49" s="39">
        <v>340.18333333333328</v>
      </c>
      <c r="I49" s="39">
        <v>338.36666666666656</v>
      </c>
      <c r="J49" s="39">
        <v>347.56666666666661</v>
      </c>
      <c r="K49" s="39">
        <v>349.38333333333333</v>
      </c>
      <c r="L49" s="39">
        <v>352.16666666666663</v>
      </c>
      <c r="M49" s="31">
        <v>346.6</v>
      </c>
      <c r="N49" s="31">
        <v>342</v>
      </c>
      <c r="O49" s="247">
        <v>27572400</v>
      </c>
      <c r="P49" s="248">
        <v>-3.2630685897017554E-4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4501.8500000000004</v>
      </c>
      <c r="F50" s="38">
        <v>4488.5999999999995</v>
      </c>
      <c r="G50" s="39">
        <v>4468.2999999999993</v>
      </c>
      <c r="H50" s="39">
        <v>4434.75</v>
      </c>
      <c r="I50" s="39">
        <v>4414.45</v>
      </c>
      <c r="J50" s="39">
        <v>4522.1499999999987</v>
      </c>
      <c r="K50" s="39">
        <v>4542.45</v>
      </c>
      <c r="L50" s="39">
        <v>4575.9999999999982</v>
      </c>
      <c r="M50" s="31">
        <v>4508.8999999999996</v>
      </c>
      <c r="N50" s="31">
        <v>4455.05</v>
      </c>
      <c r="O50" s="247">
        <v>2155200</v>
      </c>
      <c r="P50" s="248">
        <v>-7.5520353656290291E-3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532.1</v>
      </c>
      <c r="F51" s="38">
        <v>525.61666666666667</v>
      </c>
      <c r="G51" s="39">
        <v>516.73333333333335</v>
      </c>
      <c r="H51" s="39">
        <v>501.36666666666667</v>
      </c>
      <c r="I51" s="39">
        <v>492.48333333333335</v>
      </c>
      <c r="J51" s="39">
        <v>540.98333333333335</v>
      </c>
      <c r="K51" s="39">
        <v>549.86666666666679</v>
      </c>
      <c r="L51" s="39">
        <v>565.23333333333335</v>
      </c>
      <c r="M51" s="31">
        <v>534.5</v>
      </c>
      <c r="N51" s="31">
        <v>510.25</v>
      </c>
      <c r="O51" s="247">
        <v>7140000</v>
      </c>
      <c r="P51" s="248">
        <v>0.12796208530805686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330.85</v>
      </c>
      <c r="F52" s="38">
        <v>328.33333333333331</v>
      </c>
      <c r="G52" s="39">
        <v>324.06666666666661</v>
      </c>
      <c r="H52" s="39">
        <v>317.2833333333333</v>
      </c>
      <c r="I52" s="39">
        <v>313.01666666666659</v>
      </c>
      <c r="J52" s="39">
        <v>335.11666666666662</v>
      </c>
      <c r="K52" s="39">
        <v>339.38333333333338</v>
      </c>
      <c r="L52" s="39">
        <v>346.16666666666663</v>
      </c>
      <c r="M52" s="31">
        <v>332.6</v>
      </c>
      <c r="N52" s="31">
        <v>321.55</v>
      </c>
      <c r="O52" s="247">
        <v>57096900</v>
      </c>
      <c r="P52" s="248">
        <v>-2.4584870848708487E-2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765.5</v>
      </c>
      <c r="F53" s="38">
        <v>761.7166666666667</v>
      </c>
      <c r="G53" s="39">
        <v>752.73333333333335</v>
      </c>
      <c r="H53" s="39">
        <v>739.9666666666667</v>
      </c>
      <c r="I53" s="39">
        <v>730.98333333333335</v>
      </c>
      <c r="J53" s="39">
        <v>774.48333333333335</v>
      </c>
      <c r="K53" s="39">
        <v>783.4666666666667</v>
      </c>
      <c r="L53" s="39">
        <v>796.23333333333335</v>
      </c>
      <c r="M53" s="31">
        <v>770.7</v>
      </c>
      <c r="N53" s="31">
        <v>748.95</v>
      </c>
      <c r="O53" s="247">
        <v>3716700</v>
      </c>
      <c r="P53" s="248">
        <v>5.0092275243870284E-3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281.05</v>
      </c>
      <c r="F54" s="38">
        <v>279.83333333333331</v>
      </c>
      <c r="G54" s="39">
        <v>277.41666666666663</v>
      </c>
      <c r="H54" s="39">
        <v>273.7833333333333</v>
      </c>
      <c r="I54" s="39">
        <v>271.36666666666662</v>
      </c>
      <c r="J54" s="39">
        <v>283.46666666666664</v>
      </c>
      <c r="K54" s="39">
        <v>285.88333333333327</v>
      </c>
      <c r="L54" s="39">
        <v>289.51666666666665</v>
      </c>
      <c r="M54" s="31">
        <v>282.25</v>
      </c>
      <c r="N54" s="31">
        <v>276.2</v>
      </c>
      <c r="O54" s="247">
        <v>11863600</v>
      </c>
      <c r="P54" s="248">
        <v>-3.6700175522578586E-3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1133</v>
      </c>
      <c r="F55" s="38">
        <v>1130.6833333333334</v>
      </c>
      <c r="G55" s="39">
        <v>1122.5666666666668</v>
      </c>
      <c r="H55" s="39">
        <v>1112.1333333333334</v>
      </c>
      <c r="I55" s="39">
        <v>1104.0166666666669</v>
      </c>
      <c r="J55" s="39">
        <v>1141.1166666666668</v>
      </c>
      <c r="K55" s="39">
        <v>1149.2333333333336</v>
      </c>
      <c r="L55" s="39">
        <v>1159.6666666666667</v>
      </c>
      <c r="M55" s="31">
        <v>1138.8</v>
      </c>
      <c r="N55" s="31">
        <v>1120.25</v>
      </c>
      <c r="O55" s="247">
        <v>13708750</v>
      </c>
      <c r="P55" s="248">
        <v>-1.0287880155220648E-2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1246.95</v>
      </c>
      <c r="F56" s="38">
        <v>1253.3166666666666</v>
      </c>
      <c r="G56" s="39">
        <v>1238.6333333333332</v>
      </c>
      <c r="H56" s="39">
        <v>1230.3166666666666</v>
      </c>
      <c r="I56" s="39">
        <v>1215.6333333333332</v>
      </c>
      <c r="J56" s="39">
        <v>1261.6333333333332</v>
      </c>
      <c r="K56" s="39">
        <v>1276.3166666666666</v>
      </c>
      <c r="L56" s="39">
        <v>1284.6333333333332</v>
      </c>
      <c r="M56" s="31">
        <v>1268</v>
      </c>
      <c r="N56" s="31">
        <v>1245</v>
      </c>
      <c r="O56" s="247">
        <v>9408750</v>
      </c>
      <c r="P56" s="248">
        <v>4.4824599393676917E-2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238.6</v>
      </c>
      <c r="F57" s="38">
        <v>236.70000000000002</v>
      </c>
      <c r="G57" s="39">
        <v>234.50000000000003</v>
      </c>
      <c r="H57" s="39">
        <v>230.4</v>
      </c>
      <c r="I57" s="39">
        <v>228.20000000000002</v>
      </c>
      <c r="J57" s="39">
        <v>240.80000000000004</v>
      </c>
      <c r="K57" s="39">
        <v>243.00000000000003</v>
      </c>
      <c r="L57" s="39">
        <v>247.10000000000005</v>
      </c>
      <c r="M57" s="31">
        <v>238.9</v>
      </c>
      <c r="N57" s="31">
        <v>232.6</v>
      </c>
      <c r="O57" s="247">
        <v>69715800</v>
      </c>
      <c r="P57" s="248">
        <v>9.4054837859214341E-2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5439.55</v>
      </c>
      <c r="F58" s="38">
        <v>5442.083333333333</v>
      </c>
      <c r="G58" s="39">
        <v>5409.4666666666662</v>
      </c>
      <c r="H58" s="39">
        <v>5379.3833333333332</v>
      </c>
      <c r="I58" s="39">
        <v>5346.7666666666664</v>
      </c>
      <c r="J58" s="39">
        <v>5472.1666666666661</v>
      </c>
      <c r="K58" s="39">
        <v>5504.7833333333328</v>
      </c>
      <c r="L58" s="39">
        <v>5534.8666666666659</v>
      </c>
      <c r="M58" s="31">
        <v>5474.7</v>
      </c>
      <c r="N58" s="31">
        <v>5412</v>
      </c>
      <c r="O58" s="247">
        <v>1202100</v>
      </c>
      <c r="P58" s="248">
        <v>2.3107366270905146E-2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1952.6</v>
      </c>
      <c r="F59" s="38">
        <v>1946.0333333333335</v>
      </c>
      <c r="G59" s="39">
        <v>1934.5666666666671</v>
      </c>
      <c r="H59" s="39">
        <v>1916.5333333333335</v>
      </c>
      <c r="I59" s="39">
        <v>1905.0666666666671</v>
      </c>
      <c r="J59" s="39">
        <v>1964.0666666666671</v>
      </c>
      <c r="K59" s="39">
        <v>1975.5333333333338</v>
      </c>
      <c r="L59" s="39">
        <v>1993.5666666666671</v>
      </c>
      <c r="M59" s="31">
        <v>1957.5</v>
      </c>
      <c r="N59" s="31">
        <v>1928</v>
      </c>
      <c r="O59" s="247">
        <v>2594550</v>
      </c>
      <c r="P59" s="248">
        <v>8.9832584728460601E-3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689.7</v>
      </c>
      <c r="F60" s="38">
        <v>685.20000000000016</v>
      </c>
      <c r="G60" s="39">
        <v>677.5500000000003</v>
      </c>
      <c r="H60" s="39">
        <v>665.40000000000009</v>
      </c>
      <c r="I60" s="39">
        <v>657.75000000000023</v>
      </c>
      <c r="J60" s="39">
        <v>697.35000000000036</v>
      </c>
      <c r="K60" s="39">
        <v>705.00000000000023</v>
      </c>
      <c r="L60" s="39">
        <v>717.15000000000043</v>
      </c>
      <c r="M60" s="31">
        <v>692.85</v>
      </c>
      <c r="N60" s="31">
        <v>673.05</v>
      </c>
      <c r="O60" s="247">
        <v>4737000</v>
      </c>
      <c r="P60" s="248">
        <v>7.6579451180599873E-3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1117.9000000000001</v>
      </c>
      <c r="F61" s="38">
        <v>1111.5666666666666</v>
      </c>
      <c r="G61" s="39">
        <v>1099.1333333333332</v>
      </c>
      <c r="H61" s="39">
        <v>1080.3666666666666</v>
      </c>
      <c r="I61" s="39">
        <v>1067.9333333333332</v>
      </c>
      <c r="J61" s="39">
        <v>1130.3333333333333</v>
      </c>
      <c r="K61" s="39">
        <v>1142.7666666666667</v>
      </c>
      <c r="L61" s="39">
        <v>1161.5333333333333</v>
      </c>
      <c r="M61" s="31">
        <v>1124</v>
      </c>
      <c r="N61" s="31">
        <v>1092.8</v>
      </c>
      <c r="O61" s="247">
        <v>1693300</v>
      </c>
      <c r="P61" s="248">
        <v>0.15245354930919486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305.14999999999998</v>
      </c>
      <c r="F62" s="38">
        <v>304.21666666666664</v>
      </c>
      <c r="G62" s="39">
        <v>301.93333333333328</v>
      </c>
      <c r="H62" s="39">
        <v>298.71666666666664</v>
      </c>
      <c r="I62" s="39">
        <v>296.43333333333328</v>
      </c>
      <c r="J62" s="39">
        <v>307.43333333333328</v>
      </c>
      <c r="K62" s="39">
        <v>309.7166666666667</v>
      </c>
      <c r="L62" s="39">
        <v>312.93333333333328</v>
      </c>
      <c r="M62" s="31">
        <v>306.5</v>
      </c>
      <c r="N62" s="31">
        <v>301</v>
      </c>
      <c r="O62" s="247">
        <v>11606400</v>
      </c>
      <c r="P62" s="248">
        <v>-3.1007751937984498E-4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126.55</v>
      </c>
      <c r="F63" s="38">
        <v>125.88333333333333</v>
      </c>
      <c r="G63" s="39">
        <v>124.96666666666665</v>
      </c>
      <c r="H63" s="39">
        <v>123.38333333333333</v>
      </c>
      <c r="I63" s="39">
        <v>122.46666666666665</v>
      </c>
      <c r="J63" s="39">
        <v>127.46666666666665</v>
      </c>
      <c r="K63" s="39">
        <v>128.38333333333333</v>
      </c>
      <c r="L63" s="39">
        <v>129.96666666666664</v>
      </c>
      <c r="M63" s="31">
        <v>126.8</v>
      </c>
      <c r="N63" s="31">
        <v>124.3</v>
      </c>
      <c r="O63" s="247">
        <v>39975000</v>
      </c>
      <c r="P63" s="248">
        <v>1.860109568097847E-2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1703.65</v>
      </c>
      <c r="F64" s="38">
        <v>1693.7333333333333</v>
      </c>
      <c r="G64" s="39">
        <v>1678.3666666666668</v>
      </c>
      <c r="H64" s="39">
        <v>1653.0833333333335</v>
      </c>
      <c r="I64" s="39">
        <v>1637.7166666666669</v>
      </c>
      <c r="J64" s="39">
        <v>1719.0166666666667</v>
      </c>
      <c r="K64" s="39">
        <v>1734.383333333333</v>
      </c>
      <c r="L64" s="39">
        <v>1759.6666666666665</v>
      </c>
      <c r="M64" s="31">
        <v>1709.1</v>
      </c>
      <c r="N64" s="31">
        <v>1668.45</v>
      </c>
      <c r="O64" s="247">
        <v>6378000</v>
      </c>
      <c r="P64" s="248">
        <v>-9.3196644920782844E-3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557.15</v>
      </c>
      <c r="F65" s="38">
        <v>556.75</v>
      </c>
      <c r="G65" s="39">
        <v>554.54999999999995</v>
      </c>
      <c r="H65" s="39">
        <v>551.94999999999993</v>
      </c>
      <c r="I65" s="39">
        <v>549.74999999999989</v>
      </c>
      <c r="J65" s="39">
        <v>559.35</v>
      </c>
      <c r="K65" s="39">
        <v>561.55000000000007</v>
      </c>
      <c r="L65" s="39">
        <v>564.15000000000009</v>
      </c>
      <c r="M65" s="31">
        <v>558.95000000000005</v>
      </c>
      <c r="N65" s="31">
        <v>554.15</v>
      </c>
      <c r="O65" s="247">
        <v>18143750</v>
      </c>
      <c r="P65" s="248">
        <v>2.7392412231030578E-2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2137.85</v>
      </c>
      <c r="F66" s="38">
        <v>2122.8333333333335</v>
      </c>
      <c r="G66" s="39">
        <v>2102.1166666666668</v>
      </c>
      <c r="H66" s="39">
        <v>2066.3833333333332</v>
      </c>
      <c r="I66" s="39">
        <v>2045.6666666666665</v>
      </c>
      <c r="J66" s="39">
        <v>2158.5666666666671</v>
      </c>
      <c r="K66" s="39">
        <v>2179.2833333333333</v>
      </c>
      <c r="L66" s="39">
        <v>2215.0166666666673</v>
      </c>
      <c r="M66" s="31">
        <v>2143.5500000000002</v>
      </c>
      <c r="N66" s="31">
        <v>2087.1</v>
      </c>
      <c r="O66" s="247">
        <v>1516500</v>
      </c>
      <c r="P66" s="248">
        <v>6.7957746478873246E-2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2241.6999999999998</v>
      </c>
      <c r="F67" s="38">
        <v>2236.0833333333335</v>
      </c>
      <c r="G67" s="39">
        <v>2225.7166666666672</v>
      </c>
      <c r="H67" s="39">
        <v>2209.7333333333336</v>
      </c>
      <c r="I67" s="39">
        <v>2199.3666666666672</v>
      </c>
      <c r="J67" s="39">
        <v>2252.0666666666671</v>
      </c>
      <c r="K67" s="39">
        <v>2262.4333333333329</v>
      </c>
      <c r="L67" s="39">
        <v>2278.416666666667</v>
      </c>
      <c r="M67" s="31">
        <v>2246.4499999999998</v>
      </c>
      <c r="N67" s="31">
        <v>2220.1</v>
      </c>
      <c r="O67" s="247">
        <v>2733300</v>
      </c>
      <c r="P67" s="248">
        <v>2.1069147147820239E-2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184.15</v>
      </c>
      <c r="F68" s="38">
        <v>183.58333333333334</v>
      </c>
      <c r="G68" s="39">
        <v>182.4666666666667</v>
      </c>
      <c r="H68" s="39">
        <v>180.78333333333336</v>
      </c>
      <c r="I68" s="39">
        <v>179.66666666666671</v>
      </c>
      <c r="J68" s="39">
        <v>185.26666666666668</v>
      </c>
      <c r="K68" s="39">
        <v>186.3833333333333</v>
      </c>
      <c r="L68" s="39">
        <v>188.06666666666666</v>
      </c>
      <c r="M68" s="31">
        <v>184.7</v>
      </c>
      <c r="N68" s="31">
        <v>181.9</v>
      </c>
      <c r="O68" s="247">
        <v>13406400</v>
      </c>
      <c r="P68" s="248">
        <v>7.0661896243291597E-2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3612.9</v>
      </c>
      <c r="F69" s="38">
        <v>3596.9666666666667</v>
      </c>
      <c r="G69" s="39">
        <v>3570.9333333333334</v>
      </c>
      <c r="H69" s="39">
        <v>3528.9666666666667</v>
      </c>
      <c r="I69" s="39">
        <v>3502.9333333333334</v>
      </c>
      <c r="J69" s="39">
        <v>3638.9333333333334</v>
      </c>
      <c r="K69" s="39">
        <v>3664.9666666666672</v>
      </c>
      <c r="L69" s="39">
        <v>3706.9333333333334</v>
      </c>
      <c r="M69" s="31">
        <v>3623</v>
      </c>
      <c r="N69" s="31">
        <v>3555</v>
      </c>
      <c r="O69" s="247">
        <v>2415600</v>
      </c>
      <c r="P69" s="248">
        <v>-8.8626292466765146E-3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5085.7</v>
      </c>
      <c r="F70" s="38">
        <v>5099.3499999999995</v>
      </c>
      <c r="G70" s="39">
        <v>5000.9999999999991</v>
      </c>
      <c r="H70" s="39">
        <v>4916.2999999999993</v>
      </c>
      <c r="I70" s="39">
        <v>4817.9499999999989</v>
      </c>
      <c r="J70" s="39">
        <v>5184.0499999999993</v>
      </c>
      <c r="K70" s="39">
        <v>5282.4</v>
      </c>
      <c r="L70" s="39">
        <v>5367.0999999999995</v>
      </c>
      <c r="M70" s="31">
        <v>5197.7</v>
      </c>
      <c r="N70" s="31">
        <v>5014.6499999999996</v>
      </c>
      <c r="O70" s="247">
        <v>1418200</v>
      </c>
      <c r="P70" s="248">
        <v>7.1012640249964497E-3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505.75</v>
      </c>
      <c r="F71" s="38">
        <v>506.93333333333339</v>
      </c>
      <c r="G71" s="39">
        <v>501.41666666666674</v>
      </c>
      <c r="H71" s="39">
        <v>497.08333333333337</v>
      </c>
      <c r="I71" s="39">
        <v>491.56666666666672</v>
      </c>
      <c r="J71" s="39">
        <v>511.26666666666677</v>
      </c>
      <c r="K71" s="39">
        <v>516.78333333333342</v>
      </c>
      <c r="L71" s="39">
        <v>521.11666666666679</v>
      </c>
      <c r="M71" s="31">
        <v>512.45000000000005</v>
      </c>
      <c r="N71" s="31">
        <v>502.6</v>
      </c>
      <c r="O71" s="247">
        <v>37512750</v>
      </c>
      <c r="P71" s="248">
        <v>-1.6269308987062438E-2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5603.1</v>
      </c>
      <c r="F72" s="38">
        <v>5611.6166666666659</v>
      </c>
      <c r="G72" s="39">
        <v>5563.2833333333319</v>
      </c>
      <c r="H72" s="39">
        <v>5523.4666666666662</v>
      </c>
      <c r="I72" s="39">
        <v>5475.1333333333323</v>
      </c>
      <c r="J72" s="39">
        <v>5651.4333333333316</v>
      </c>
      <c r="K72" s="39">
        <v>5699.7666666666655</v>
      </c>
      <c r="L72" s="39">
        <v>5739.5833333333312</v>
      </c>
      <c r="M72" s="31">
        <v>5659.95</v>
      </c>
      <c r="N72" s="31">
        <v>5571.8</v>
      </c>
      <c r="O72" s="247">
        <v>2898250</v>
      </c>
      <c r="P72" s="248">
        <v>-1.650053022269353E-2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3420.15</v>
      </c>
      <c r="F73" s="38">
        <v>3398.35</v>
      </c>
      <c r="G73" s="39">
        <v>3366.85</v>
      </c>
      <c r="H73" s="39">
        <v>3313.55</v>
      </c>
      <c r="I73" s="39">
        <v>3282.05</v>
      </c>
      <c r="J73" s="39">
        <v>3451.6499999999996</v>
      </c>
      <c r="K73" s="39">
        <v>3483.1499999999996</v>
      </c>
      <c r="L73" s="39">
        <v>3536.4499999999994</v>
      </c>
      <c r="M73" s="31">
        <v>3429.85</v>
      </c>
      <c r="N73" s="31">
        <v>3345.05</v>
      </c>
      <c r="O73" s="247">
        <v>3751475</v>
      </c>
      <c r="P73" s="248">
        <v>-2.780045351473923E-2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3156.4</v>
      </c>
      <c r="F74" s="38">
        <v>3147.7833333333328</v>
      </c>
      <c r="G74" s="39">
        <v>3088.5666666666657</v>
      </c>
      <c r="H74" s="39">
        <v>3020.7333333333327</v>
      </c>
      <c r="I74" s="39">
        <v>2961.5166666666655</v>
      </c>
      <c r="J74" s="39">
        <v>3215.6166666666659</v>
      </c>
      <c r="K74" s="39">
        <v>3274.833333333333</v>
      </c>
      <c r="L74" s="39">
        <v>3342.6666666666661</v>
      </c>
      <c r="M74" s="31">
        <v>3207</v>
      </c>
      <c r="N74" s="31">
        <v>3079.95</v>
      </c>
      <c r="O74" s="247">
        <v>1443200</v>
      </c>
      <c r="P74" s="248">
        <v>0.16337840833518066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267.64999999999998</v>
      </c>
      <c r="F75" s="38">
        <v>267.8</v>
      </c>
      <c r="G75" s="39">
        <v>265.45000000000005</v>
      </c>
      <c r="H75" s="39">
        <v>263.25000000000006</v>
      </c>
      <c r="I75" s="39">
        <v>260.90000000000009</v>
      </c>
      <c r="J75" s="39">
        <v>270</v>
      </c>
      <c r="K75" s="39">
        <v>272.35000000000002</v>
      </c>
      <c r="L75" s="39">
        <v>274.54999999999995</v>
      </c>
      <c r="M75" s="31">
        <v>270.14999999999998</v>
      </c>
      <c r="N75" s="31">
        <v>265.60000000000002</v>
      </c>
      <c r="O75" s="247">
        <v>15991200</v>
      </c>
      <c r="P75" s="248">
        <v>4.4930604563632084E-2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144.44999999999999</v>
      </c>
      <c r="F76" s="38">
        <v>143.95000000000002</v>
      </c>
      <c r="G76" s="39">
        <v>142.40000000000003</v>
      </c>
      <c r="H76" s="39">
        <v>140.35000000000002</v>
      </c>
      <c r="I76" s="39">
        <v>138.80000000000004</v>
      </c>
      <c r="J76" s="39">
        <v>146.00000000000003</v>
      </c>
      <c r="K76" s="39">
        <v>147.55000000000004</v>
      </c>
      <c r="L76" s="39">
        <v>149.60000000000002</v>
      </c>
      <c r="M76" s="31">
        <v>145.5</v>
      </c>
      <c r="N76" s="31">
        <v>141.9</v>
      </c>
      <c r="O76" s="247">
        <v>126895000</v>
      </c>
      <c r="P76" s="248">
        <v>-3.5679002963751046E-2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122.25</v>
      </c>
      <c r="F77" s="38">
        <v>120.55</v>
      </c>
      <c r="G77" s="39">
        <v>117.94999999999999</v>
      </c>
      <c r="H77" s="39">
        <v>113.64999999999999</v>
      </c>
      <c r="I77" s="39">
        <v>111.04999999999998</v>
      </c>
      <c r="J77" s="39">
        <v>124.85</v>
      </c>
      <c r="K77" s="39">
        <v>127.44999999999999</v>
      </c>
      <c r="L77" s="39">
        <v>131.75</v>
      </c>
      <c r="M77" s="31">
        <v>123.15</v>
      </c>
      <c r="N77" s="31">
        <v>116.25</v>
      </c>
      <c r="O77" s="247">
        <v>120898950</v>
      </c>
      <c r="P77" s="248">
        <v>6.0433386837881221E-2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759.45</v>
      </c>
      <c r="F78" s="38">
        <v>761.83333333333337</v>
      </c>
      <c r="G78" s="39">
        <v>749.2166666666667</v>
      </c>
      <c r="H78" s="39">
        <v>738.98333333333335</v>
      </c>
      <c r="I78" s="39">
        <v>726.36666666666667</v>
      </c>
      <c r="J78" s="39">
        <v>772.06666666666672</v>
      </c>
      <c r="K78" s="39">
        <v>784.68333333333328</v>
      </c>
      <c r="L78" s="39">
        <v>794.91666666666674</v>
      </c>
      <c r="M78" s="31">
        <v>774.45</v>
      </c>
      <c r="N78" s="31">
        <v>751.6</v>
      </c>
      <c r="O78" s="247">
        <v>5895700</v>
      </c>
      <c r="P78" s="248">
        <v>1.6754188547136784E-2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63.4</v>
      </c>
      <c r="F79" s="38">
        <v>62.916666666666664</v>
      </c>
      <c r="G79" s="39">
        <v>62.18333333333333</v>
      </c>
      <c r="H79" s="39">
        <v>60.966666666666669</v>
      </c>
      <c r="I79" s="39">
        <v>60.233333333333334</v>
      </c>
      <c r="J79" s="39">
        <v>64.133333333333326</v>
      </c>
      <c r="K79" s="39">
        <v>64.86666666666666</v>
      </c>
      <c r="L79" s="39">
        <v>66.083333333333314</v>
      </c>
      <c r="M79" s="31">
        <v>63.65</v>
      </c>
      <c r="N79" s="31">
        <v>61.7</v>
      </c>
      <c r="O79" s="247">
        <v>119745000</v>
      </c>
      <c r="P79" s="248">
        <v>6.2487522459572772E-2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628.1</v>
      </c>
      <c r="F80" s="38">
        <v>624.25</v>
      </c>
      <c r="G80" s="39">
        <v>619.4</v>
      </c>
      <c r="H80" s="39">
        <v>610.69999999999993</v>
      </c>
      <c r="I80" s="39">
        <v>605.84999999999991</v>
      </c>
      <c r="J80" s="39">
        <v>632.95000000000005</v>
      </c>
      <c r="K80" s="39">
        <v>637.79999999999995</v>
      </c>
      <c r="L80" s="39">
        <v>646.50000000000011</v>
      </c>
      <c r="M80" s="31">
        <v>629.1</v>
      </c>
      <c r="N80" s="31">
        <v>615.54999999999995</v>
      </c>
      <c r="O80" s="247">
        <v>7183800</v>
      </c>
      <c r="P80" s="248">
        <v>9.3175074183976261E-2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1010.8</v>
      </c>
      <c r="F81" s="38">
        <v>1009.6999999999999</v>
      </c>
      <c r="G81" s="39">
        <v>1003.0999999999999</v>
      </c>
      <c r="H81" s="39">
        <v>995.4</v>
      </c>
      <c r="I81" s="39">
        <v>988.8</v>
      </c>
      <c r="J81" s="39">
        <v>1017.3999999999999</v>
      </c>
      <c r="K81" s="39">
        <v>1024</v>
      </c>
      <c r="L81" s="39">
        <v>1031.6999999999998</v>
      </c>
      <c r="M81" s="31">
        <v>1016.3</v>
      </c>
      <c r="N81" s="31">
        <v>1002</v>
      </c>
      <c r="O81" s="247">
        <v>8258000</v>
      </c>
      <c r="P81" s="248">
        <v>-5.8986397014566027E-3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1653.95</v>
      </c>
      <c r="F82" s="38">
        <v>1655.1833333333332</v>
      </c>
      <c r="G82" s="39">
        <v>1645.3666666666663</v>
      </c>
      <c r="H82" s="39">
        <v>1636.7833333333331</v>
      </c>
      <c r="I82" s="39">
        <v>1626.9666666666662</v>
      </c>
      <c r="J82" s="39">
        <v>1663.7666666666664</v>
      </c>
      <c r="K82" s="39">
        <v>1673.5833333333335</v>
      </c>
      <c r="L82" s="39">
        <v>1682.1666666666665</v>
      </c>
      <c r="M82" s="31">
        <v>1665</v>
      </c>
      <c r="N82" s="31">
        <v>1646.6</v>
      </c>
      <c r="O82" s="247">
        <v>3089875</v>
      </c>
      <c r="P82" s="248">
        <v>2.6202219482120838E-3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304.45</v>
      </c>
      <c r="F83" s="38">
        <v>303.51666666666665</v>
      </c>
      <c r="G83" s="39">
        <v>301.38333333333333</v>
      </c>
      <c r="H83" s="39">
        <v>298.31666666666666</v>
      </c>
      <c r="I83" s="39">
        <v>296.18333333333334</v>
      </c>
      <c r="J83" s="39">
        <v>306.58333333333331</v>
      </c>
      <c r="K83" s="39">
        <v>308.71666666666664</v>
      </c>
      <c r="L83" s="39">
        <v>311.7833333333333</v>
      </c>
      <c r="M83" s="31">
        <v>305.64999999999998</v>
      </c>
      <c r="N83" s="31">
        <v>300.45</v>
      </c>
      <c r="O83" s="247">
        <v>7750000</v>
      </c>
      <c r="P83" s="248">
        <v>-2.0602626834921455E-3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1824.15</v>
      </c>
      <c r="F84" s="38">
        <v>1818.9000000000003</v>
      </c>
      <c r="G84" s="39">
        <v>1803.8500000000006</v>
      </c>
      <c r="H84" s="39">
        <v>1783.5500000000002</v>
      </c>
      <c r="I84" s="39">
        <v>1768.5000000000005</v>
      </c>
      <c r="J84" s="39">
        <v>1839.2000000000007</v>
      </c>
      <c r="K84" s="39">
        <v>1854.2500000000005</v>
      </c>
      <c r="L84" s="39">
        <v>1874.5500000000009</v>
      </c>
      <c r="M84" s="31">
        <v>1833.95</v>
      </c>
      <c r="N84" s="31">
        <v>1798.6</v>
      </c>
      <c r="O84" s="247">
        <v>13819175</v>
      </c>
      <c r="P84" s="248">
        <v>2.5500534132809538E-3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454.7</v>
      </c>
      <c r="F85" s="38">
        <v>455.08333333333331</v>
      </c>
      <c r="G85" s="39">
        <v>446.26666666666665</v>
      </c>
      <c r="H85" s="39">
        <v>437.83333333333331</v>
      </c>
      <c r="I85" s="39">
        <v>429.01666666666665</v>
      </c>
      <c r="J85" s="39">
        <v>463.51666666666665</v>
      </c>
      <c r="K85" s="39">
        <v>472.33333333333337</v>
      </c>
      <c r="L85" s="39">
        <v>480.76666666666665</v>
      </c>
      <c r="M85" s="31">
        <v>463.9</v>
      </c>
      <c r="N85" s="31">
        <v>446.65</v>
      </c>
      <c r="O85" s="247">
        <v>8845000</v>
      </c>
      <c r="P85" s="248">
        <v>5.6592504106316263E-2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3972</v>
      </c>
      <c r="F86" s="38">
        <v>3965.0666666666671</v>
      </c>
      <c r="G86" s="39">
        <v>3931.733333333334</v>
      </c>
      <c r="H86" s="39">
        <v>3891.4666666666672</v>
      </c>
      <c r="I86" s="39">
        <v>3858.1333333333341</v>
      </c>
      <c r="J86" s="39">
        <v>4005.3333333333339</v>
      </c>
      <c r="K86" s="39">
        <v>4038.666666666667</v>
      </c>
      <c r="L86" s="39">
        <v>4078.9333333333338</v>
      </c>
      <c r="M86" s="31">
        <v>3998.4</v>
      </c>
      <c r="N86" s="31">
        <v>3924.8</v>
      </c>
      <c r="O86" s="247">
        <v>4791300</v>
      </c>
      <c r="P86" s="248">
        <v>-1.6079349433218332E-2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1383.15</v>
      </c>
      <c r="F87" s="38">
        <v>1385.2166666666665</v>
      </c>
      <c r="G87" s="39">
        <v>1373.9333333333329</v>
      </c>
      <c r="H87" s="39">
        <v>1364.7166666666665</v>
      </c>
      <c r="I87" s="39">
        <v>1353.4333333333329</v>
      </c>
      <c r="J87" s="39">
        <v>1394.4333333333329</v>
      </c>
      <c r="K87" s="39">
        <v>1405.7166666666662</v>
      </c>
      <c r="L87" s="39">
        <v>1414.9333333333329</v>
      </c>
      <c r="M87" s="31">
        <v>1396.5</v>
      </c>
      <c r="N87" s="31">
        <v>1376</v>
      </c>
      <c r="O87" s="247">
        <v>5389500</v>
      </c>
      <c r="P87" s="248">
        <v>-1.309284013916865E-2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1189.9000000000001</v>
      </c>
      <c r="F88" s="38">
        <v>1186.0833333333333</v>
      </c>
      <c r="G88" s="39">
        <v>1180.3166666666666</v>
      </c>
      <c r="H88" s="39">
        <v>1170.7333333333333</v>
      </c>
      <c r="I88" s="39">
        <v>1164.9666666666667</v>
      </c>
      <c r="J88" s="39">
        <v>1195.6666666666665</v>
      </c>
      <c r="K88" s="39">
        <v>1201.4333333333334</v>
      </c>
      <c r="L88" s="39">
        <v>1211.0166666666664</v>
      </c>
      <c r="M88" s="31">
        <v>1191.8499999999999</v>
      </c>
      <c r="N88" s="31">
        <v>1176.5</v>
      </c>
      <c r="O88" s="247">
        <v>9082500</v>
      </c>
      <c r="P88" s="248">
        <v>-4.4480447750202518E-2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2389.9499999999998</v>
      </c>
      <c r="F89" s="38">
        <v>2380.6999999999998</v>
      </c>
      <c r="G89" s="39">
        <v>2359.1999999999998</v>
      </c>
      <c r="H89" s="39">
        <v>2328.4499999999998</v>
      </c>
      <c r="I89" s="39">
        <v>2306.9499999999998</v>
      </c>
      <c r="J89" s="39">
        <v>2411.4499999999998</v>
      </c>
      <c r="K89" s="39">
        <v>2432.9499999999998</v>
      </c>
      <c r="L89" s="39">
        <v>2463.6999999999998</v>
      </c>
      <c r="M89" s="31">
        <v>2402.1999999999998</v>
      </c>
      <c r="N89" s="31">
        <v>2349.9499999999998</v>
      </c>
      <c r="O89" s="247">
        <v>5684700</v>
      </c>
      <c r="P89" s="248">
        <v>8.4659416141957641E-2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1583.95</v>
      </c>
      <c r="F90" s="38">
        <v>1581.1833333333334</v>
      </c>
      <c r="G90" s="39">
        <v>1573.7666666666669</v>
      </c>
      <c r="H90" s="39">
        <v>1563.5833333333335</v>
      </c>
      <c r="I90" s="39">
        <v>1556.166666666667</v>
      </c>
      <c r="J90" s="39">
        <v>1591.3666666666668</v>
      </c>
      <c r="K90" s="39">
        <v>1598.7833333333333</v>
      </c>
      <c r="L90" s="39">
        <v>1608.9666666666667</v>
      </c>
      <c r="M90" s="31">
        <v>1588.6</v>
      </c>
      <c r="N90" s="31">
        <v>1571</v>
      </c>
      <c r="O90" s="247">
        <v>133679150</v>
      </c>
      <c r="P90" s="248">
        <v>7.6281129126539613E-3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644.25</v>
      </c>
      <c r="F91" s="38">
        <v>644.98333333333335</v>
      </c>
      <c r="G91" s="39">
        <v>640.56666666666672</v>
      </c>
      <c r="H91" s="39">
        <v>636.88333333333333</v>
      </c>
      <c r="I91" s="39">
        <v>632.4666666666667</v>
      </c>
      <c r="J91" s="39">
        <v>648.66666666666674</v>
      </c>
      <c r="K91" s="39">
        <v>653.08333333333326</v>
      </c>
      <c r="L91" s="39">
        <v>656.76666666666677</v>
      </c>
      <c r="M91" s="31">
        <v>649.4</v>
      </c>
      <c r="N91" s="31">
        <v>641.29999999999995</v>
      </c>
      <c r="O91" s="247">
        <v>16678200</v>
      </c>
      <c r="P91" s="248">
        <v>-5.8356829060389479E-3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2941.65</v>
      </c>
      <c r="F92" s="38">
        <v>2936.6166666666668</v>
      </c>
      <c r="G92" s="39">
        <v>2921.2833333333338</v>
      </c>
      <c r="H92" s="39">
        <v>2900.916666666667</v>
      </c>
      <c r="I92" s="39">
        <v>2885.5833333333339</v>
      </c>
      <c r="J92" s="39">
        <v>2956.9833333333336</v>
      </c>
      <c r="K92" s="39">
        <v>2972.3166666666666</v>
      </c>
      <c r="L92" s="39">
        <v>2992.6833333333334</v>
      </c>
      <c r="M92" s="31">
        <v>2951.95</v>
      </c>
      <c r="N92" s="31">
        <v>2916.25</v>
      </c>
      <c r="O92" s="247">
        <v>3956700</v>
      </c>
      <c r="P92" s="248">
        <v>1.4850723299476763E-2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476.8</v>
      </c>
      <c r="F93" s="38">
        <v>474.33333333333331</v>
      </c>
      <c r="G93" s="39">
        <v>466.96666666666664</v>
      </c>
      <c r="H93" s="39">
        <v>457.13333333333333</v>
      </c>
      <c r="I93" s="39">
        <v>449.76666666666665</v>
      </c>
      <c r="J93" s="39">
        <v>484.16666666666663</v>
      </c>
      <c r="K93" s="39">
        <v>491.5333333333333</v>
      </c>
      <c r="L93" s="39">
        <v>501.36666666666662</v>
      </c>
      <c r="M93" s="31">
        <v>481.7</v>
      </c>
      <c r="N93" s="31">
        <v>464.5</v>
      </c>
      <c r="O93" s="247">
        <v>25720800</v>
      </c>
      <c r="P93" s="248">
        <v>4.4516459150605495E-2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167.55</v>
      </c>
      <c r="F94" s="38">
        <v>164.46666666666667</v>
      </c>
      <c r="G94" s="39">
        <v>160.53333333333333</v>
      </c>
      <c r="H94" s="39">
        <v>153.51666666666665</v>
      </c>
      <c r="I94" s="39">
        <v>149.58333333333331</v>
      </c>
      <c r="J94" s="39">
        <v>171.48333333333335</v>
      </c>
      <c r="K94" s="39">
        <v>175.41666666666669</v>
      </c>
      <c r="L94" s="39">
        <v>182.43333333333337</v>
      </c>
      <c r="M94" s="31">
        <v>168.4</v>
      </c>
      <c r="N94" s="31">
        <v>157.44999999999999</v>
      </c>
      <c r="O94" s="247">
        <v>34375800</v>
      </c>
      <c r="P94" s="248">
        <v>0.11118725372622923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251.55</v>
      </c>
      <c r="F95" s="38">
        <v>250.6</v>
      </c>
      <c r="G95" s="39">
        <v>248.5</v>
      </c>
      <c r="H95" s="39">
        <v>245.45000000000002</v>
      </c>
      <c r="I95" s="39">
        <v>243.35000000000002</v>
      </c>
      <c r="J95" s="39">
        <v>253.64999999999998</v>
      </c>
      <c r="K95" s="39">
        <v>255.74999999999994</v>
      </c>
      <c r="L95" s="39">
        <v>258.79999999999995</v>
      </c>
      <c r="M95" s="31">
        <v>252.7</v>
      </c>
      <c r="N95" s="31">
        <v>247.55</v>
      </c>
      <c r="O95" s="247">
        <v>46572300</v>
      </c>
      <c r="P95" s="248">
        <v>-3.7541873628277695E-3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2511.8000000000002</v>
      </c>
      <c r="F96" s="38">
        <v>2514.4</v>
      </c>
      <c r="G96" s="39">
        <v>2505.8000000000002</v>
      </c>
      <c r="H96" s="39">
        <v>2499.8000000000002</v>
      </c>
      <c r="I96" s="39">
        <v>2491.2000000000003</v>
      </c>
      <c r="J96" s="39">
        <v>2520.4</v>
      </c>
      <c r="K96" s="39">
        <v>2528.9999999999995</v>
      </c>
      <c r="L96" s="39">
        <v>2535</v>
      </c>
      <c r="M96" s="31">
        <v>2523</v>
      </c>
      <c r="N96" s="31">
        <v>2508.4</v>
      </c>
      <c r="O96" s="247">
        <v>8439600</v>
      </c>
      <c r="P96" s="248">
        <v>3.0306271615502551E-3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197.25</v>
      </c>
      <c r="F97" s="38">
        <v>198.71666666666667</v>
      </c>
      <c r="G97" s="39">
        <v>190.43333333333334</v>
      </c>
      <c r="H97" s="39">
        <v>183.61666666666667</v>
      </c>
      <c r="I97" s="39">
        <v>175.33333333333334</v>
      </c>
      <c r="J97" s="39">
        <v>205.53333333333333</v>
      </c>
      <c r="K97" s="39">
        <v>213.81666666666669</v>
      </c>
      <c r="L97" s="39">
        <v>220.63333333333333</v>
      </c>
      <c r="M97" s="31">
        <v>207</v>
      </c>
      <c r="N97" s="31">
        <v>191.9</v>
      </c>
      <c r="O97" s="247">
        <v>70329000</v>
      </c>
      <c r="P97" s="248">
        <v>0.23643862637855287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972.05</v>
      </c>
      <c r="F98" s="38">
        <v>969.1</v>
      </c>
      <c r="G98" s="39">
        <v>961.45</v>
      </c>
      <c r="H98" s="39">
        <v>950.85</v>
      </c>
      <c r="I98" s="39">
        <v>943.2</v>
      </c>
      <c r="J98" s="39">
        <v>979.7</v>
      </c>
      <c r="K98" s="39">
        <v>987.34999999999991</v>
      </c>
      <c r="L98" s="39">
        <v>997.95</v>
      </c>
      <c r="M98" s="31">
        <v>976.75</v>
      </c>
      <c r="N98" s="31">
        <v>958.5</v>
      </c>
      <c r="O98" s="247">
        <v>89394200</v>
      </c>
      <c r="P98" s="248">
        <v>-8.8939248129637095E-3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1349.6</v>
      </c>
      <c r="F99" s="38">
        <v>1344.8666666666666</v>
      </c>
      <c r="G99" s="39">
        <v>1329.7333333333331</v>
      </c>
      <c r="H99" s="39">
        <v>1309.8666666666666</v>
      </c>
      <c r="I99" s="39">
        <v>1294.7333333333331</v>
      </c>
      <c r="J99" s="39">
        <v>1364.7333333333331</v>
      </c>
      <c r="K99" s="39">
        <v>1379.8666666666668</v>
      </c>
      <c r="L99" s="39">
        <v>1399.7333333333331</v>
      </c>
      <c r="M99" s="31">
        <v>1360</v>
      </c>
      <c r="N99" s="31">
        <v>1325</v>
      </c>
      <c r="O99" s="247">
        <v>3128500</v>
      </c>
      <c r="P99" s="248">
        <v>-4.4732824427480916E-2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563.9</v>
      </c>
      <c r="F100" s="38">
        <v>564.61666666666667</v>
      </c>
      <c r="G100" s="39">
        <v>558.33333333333337</v>
      </c>
      <c r="H100" s="39">
        <v>552.76666666666665</v>
      </c>
      <c r="I100" s="39">
        <v>546.48333333333335</v>
      </c>
      <c r="J100" s="39">
        <v>570.18333333333339</v>
      </c>
      <c r="K100" s="39">
        <v>576.4666666666667</v>
      </c>
      <c r="L100" s="39">
        <v>582.03333333333342</v>
      </c>
      <c r="M100" s="31">
        <v>570.9</v>
      </c>
      <c r="N100" s="31">
        <v>559.04999999999995</v>
      </c>
      <c r="O100" s="247">
        <v>7924500</v>
      </c>
      <c r="P100" s="248">
        <v>-2.0759962928637628E-2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10.15</v>
      </c>
      <c r="F101" s="38">
        <v>9.9499999999999993</v>
      </c>
      <c r="G101" s="39">
        <v>9.3999999999999986</v>
      </c>
      <c r="H101" s="39">
        <v>8.6499999999999986</v>
      </c>
      <c r="I101" s="39">
        <v>8.0999999999999979</v>
      </c>
      <c r="J101" s="39">
        <v>10.7</v>
      </c>
      <c r="K101" s="39">
        <v>11.25</v>
      </c>
      <c r="L101" s="39">
        <v>12</v>
      </c>
      <c r="M101" s="31">
        <v>10.5</v>
      </c>
      <c r="N101" s="31">
        <v>9.1999999999999993</v>
      </c>
      <c r="O101" s="247">
        <v>1032800000</v>
      </c>
      <c r="P101" s="248">
        <v>0.21999621999621999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123.8</v>
      </c>
      <c r="F102" s="38">
        <v>121.95</v>
      </c>
      <c r="G102" s="39">
        <v>119.7</v>
      </c>
      <c r="H102" s="39">
        <v>115.6</v>
      </c>
      <c r="I102" s="39">
        <v>113.35</v>
      </c>
      <c r="J102" s="39">
        <v>126.05000000000001</v>
      </c>
      <c r="K102" s="39">
        <v>128.30000000000001</v>
      </c>
      <c r="L102" s="39">
        <v>132.40000000000003</v>
      </c>
      <c r="M102" s="31">
        <v>124.2</v>
      </c>
      <c r="N102" s="31">
        <v>117.85</v>
      </c>
      <c r="O102" s="247">
        <v>107850000</v>
      </c>
      <c r="P102" s="248">
        <v>1.6015073009891662E-2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90.7</v>
      </c>
      <c r="F103" s="38">
        <v>89.5</v>
      </c>
      <c r="G103" s="39">
        <v>87.75</v>
      </c>
      <c r="H103" s="39">
        <v>84.8</v>
      </c>
      <c r="I103" s="39">
        <v>83.05</v>
      </c>
      <c r="J103" s="39">
        <v>92.45</v>
      </c>
      <c r="K103" s="39">
        <v>94.2</v>
      </c>
      <c r="L103" s="39">
        <v>97.15</v>
      </c>
      <c r="M103" s="31">
        <v>91.25</v>
      </c>
      <c r="N103" s="31">
        <v>86.55</v>
      </c>
      <c r="O103" s="247">
        <v>286275000</v>
      </c>
      <c r="P103" s="248">
        <v>-2.4566171858666111E-3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132.69999999999999</v>
      </c>
      <c r="F104" s="38">
        <v>131.06666666666669</v>
      </c>
      <c r="G104" s="39">
        <v>128.73333333333338</v>
      </c>
      <c r="H104" s="39">
        <v>124.76666666666668</v>
      </c>
      <c r="I104" s="39">
        <v>122.43333333333337</v>
      </c>
      <c r="J104" s="39">
        <v>135.03333333333339</v>
      </c>
      <c r="K104" s="39">
        <v>137.3666666666667</v>
      </c>
      <c r="L104" s="39">
        <v>141.3333333333334</v>
      </c>
      <c r="M104" s="31">
        <v>133.4</v>
      </c>
      <c r="N104" s="31">
        <v>127.1</v>
      </c>
      <c r="O104" s="247">
        <v>51438750</v>
      </c>
      <c r="P104" s="248">
        <v>5.9800664451827246E-2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468.25</v>
      </c>
      <c r="F105" s="38">
        <v>469.33333333333331</v>
      </c>
      <c r="G105" s="39">
        <v>464.96666666666664</v>
      </c>
      <c r="H105" s="39">
        <v>461.68333333333334</v>
      </c>
      <c r="I105" s="39">
        <v>457.31666666666666</v>
      </c>
      <c r="J105" s="39">
        <v>472.61666666666662</v>
      </c>
      <c r="K105" s="39">
        <v>476.98333333333329</v>
      </c>
      <c r="L105" s="39">
        <v>480.26666666666659</v>
      </c>
      <c r="M105" s="31">
        <v>473.7</v>
      </c>
      <c r="N105" s="31">
        <v>466.05</v>
      </c>
      <c r="O105" s="247">
        <v>10012750</v>
      </c>
      <c r="P105" s="248">
        <v>1.6471245114461196E-2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426.9</v>
      </c>
      <c r="F106" s="38">
        <v>425.01666666666665</v>
      </c>
      <c r="G106" s="39">
        <v>420.68333333333328</v>
      </c>
      <c r="H106" s="39">
        <v>414.46666666666664</v>
      </c>
      <c r="I106" s="39">
        <v>410.13333333333327</v>
      </c>
      <c r="J106" s="39">
        <v>431.23333333333329</v>
      </c>
      <c r="K106" s="39">
        <v>435.56666666666666</v>
      </c>
      <c r="L106" s="39">
        <v>441.7833333333333</v>
      </c>
      <c r="M106" s="31">
        <v>429.35</v>
      </c>
      <c r="N106" s="31">
        <v>418.8</v>
      </c>
      <c r="O106" s="247">
        <v>19298000</v>
      </c>
      <c r="P106" s="248">
        <v>-8.9359079704190627E-3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262.95</v>
      </c>
      <c r="F107" s="38">
        <v>253.43333333333331</v>
      </c>
      <c r="G107" s="39">
        <v>241.71666666666664</v>
      </c>
      <c r="H107" s="39">
        <v>220.48333333333332</v>
      </c>
      <c r="I107" s="39">
        <v>208.76666666666665</v>
      </c>
      <c r="J107" s="39">
        <v>274.66666666666663</v>
      </c>
      <c r="K107" s="39">
        <v>286.38333333333327</v>
      </c>
      <c r="L107" s="39">
        <v>307.61666666666662</v>
      </c>
      <c r="M107" s="31">
        <v>265.14999999999998</v>
      </c>
      <c r="N107" s="31">
        <v>232.2</v>
      </c>
      <c r="O107" s="247">
        <v>23646600</v>
      </c>
      <c r="P107" s="248">
        <v>0.28227708759238873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3127.7</v>
      </c>
      <c r="F108" s="38">
        <v>3114.5166666666664</v>
      </c>
      <c r="G108" s="39">
        <v>3091.0333333333328</v>
      </c>
      <c r="H108" s="39">
        <v>3054.3666666666663</v>
      </c>
      <c r="I108" s="39">
        <v>3030.8833333333328</v>
      </c>
      <c r="J108" s="39">
        <v>3151.1833333333329</v>
      </c>
      <c r="K108" s="39">
        <v>3174.6666666666665</v>
      </c>
      <c r="L108" s="39">
        <v>3211.333333333333</v>
      </c>
      <c r="M108" s="31">
        <v>3138</v>
      </c>
      <c r="N108" s="31">
        <v>3077.85</v>
      </c>
      <c r="O108" s="247">
        <v>661500</v>
      </c>
      <c r="P108" s="248">
        <v>1.5660985720865959E-2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2448.3000000000002</v>
      </c>
      <c r="F109" s="38">
        <v>2438.2833333333333</v>
      </c>
      <c r="G109" s="39">
        <v>2421.6166666666668</v>
      </c>
      <c r="H109" s="39">
        <v>2394.9333333333334</v>
      </c>
      <c r="I109" s="39">
        <v>2378.2666666666669</v>
      </c>
      <c r="J109" s="39">
        <v>2464.9666666666667</v>
      </c>
      <c r="K109" s="39">
        <v>2481.6333333333337</v>
      </c>
      <c r="L109" s="39">
        <v>2508.3166666666666</v>
      </c>
      <c r="M109" s="31">
        <v>2454.9499999999998</v>
      </c>
      <c r="N109" s="31">
        <v>2411.6</v>
      </c>
      <c r="O109" s="247">
        <v>6854100</v>
      </c>
      <c r="P109" s="248">
        <v>8.608511389722762E-3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1422.05</v>
      </c>
      <c r="F110" s="38">
        <v>1411.1000000000001</v>
      </c>
      <c r="G110" s="39">
        <v>1392.9500000000003</v>
      </c>
      <c r="H110" s="39">
        <v>1363.8500000000001</v>
      </c>
      <c r="I110" s="39">
        <v>1345.7000000000003</v>
      </c>
      <c r="J110" s="39">
        <v>1440.2000000000003</v>
      </c>
      <c r="K110" s="39">
        <v>1458.3500000000004</v>
      </c>
      <c r="L110" s="39">
        <v>1487.4500000000003</v>
      </c>
      <c r="M110" s="31">
        <v>1429.25</v>
      </c>
      <c r="N110" s="31">
        <v>1382</v>
      </c>
      <c r="O110" s="247">
        <v>20094000</v>
      </c>
      <c r="P110" s="248">
        <v>-2.4515753191902519E-2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182.9</v>
      </c>
      <c r="F111" s="38">
        <v>181.20000000000002</v>
      </c>
      <c r="G111" s="39">
        <v>177.10000000000002</v>
      </c>
      <c r="H111" s="39">
        <v>171.3</v>
      </c>
      <c r="I111" s="39">
        <v>167.20000000000002</v>
      </c>
      <c r="J111" s="39">
        <v>187.00000000000003</v>
      </c>
      <c r="K111" s="39">
        <v>191.1</v>
      </c>
      <c r="L111" s="39">
        <v>196.90000000000003</v>
      </c>
      <c r="M111" s="31">
        <v>185.3</v>
      </c>
      <c r="N111" s="31">
        <v>175.4</v>
      </c>
      <c r="O111" s="247">
        <v>86727200</v>
      </c>
      <c r="P111" s="248">
        <v>1.5041782729805013E-2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1448.9</v>
      </c>
      <c r="F112" s="38">
        <v>1445.05</v>
      </c>
      <c r="G112" s="39">
        <v>1438.75</v>
      </c>
      <c r="H112" s="39">
        <v>1428.6000000000001</v>
      </c>
      <c r="I112" s="39">
        <v>1422.3000000000002</v>
      </c>
      <c r="J112" s="39">
        <v>1455.1999999999998</v>
      </c>
      <c r="K112" s="39">
        <v>1461.4999999999995</v>
      </c>
      <c r="L112" s="39">
        <v>1471.6499999999996</v>
      </c>
      <c r="M112" s="31">
        <v>1451.35</v>
      </c>
      <c r="N112" s="31">
        <v>1434.9</v>
      </c>
      <c r="O112" s="247">
        <v>24958800</v>
      </c>
      <c r="P112" s="248">
        <v>-1.942388383385979E-2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89.7</v>
      </c>
      <c r="F113" s="38">
        <v>89.833333333333329</v>
      </c>
      <c r="G113" s="39">
        <v>89.066666666666663</v>
      </c>
      <c r="H113" s="39">
        <v>88.433333333333337</v>
      </c>
      <c r="I113" s="39">
        <v>87.666666666666671</v>
      </c>
      <c r="J113" s="39">
        <v>90.466666666666654</v>
      </c>
      <c r="K113" s="39">
        <v>91.233333333333334</v>
      </c>
      <c r="L113" s="39">
        <v>91.866666666666646</v>
      </c>
      <c r="M113" s="31">
        <v>90.6</v>
      </c>
      <c r="N113" s="31">
        <v>89.2</v>
      </c>
      <c r="O113" s="247">
        <v>104929500</v>
      </c>
      <c r="P113" s="248">
        <v>-9.2910898448387997E-5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871.3</v>
      </c>
      <c r="F114" s="38">
        <v>869.96666666666658</v>
      </c>
      <c r="G114" s="39">
        <v>864.53333333333319</v>
      </c>
      <c r="H114" s="39">
        <v>857.76666666666665</v>
      </c>
      <c r="I114" s="39">
        <v>852.33333333333326</v>
      </c>
      <c r="J114" s="39">
        <v>876.73333333333312</v>
      </c>
      <c r="K114" s="39">
        <v>882.16666666666652</v>
      </c>
      <c r="L114" s="39">
        <v>888.93333333333305</v>
      </c>
      <c r="M114" s="31">
        <v>875.4</v>
      </c>
      <c r="N114" s="31">
        <v>863.2</v>
      </c>
      <c r="O114" s="247">
        <v>1507350</v>
      </c>
      <c r="P114" s="248">
        <v>-2.5630252100840335E-2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692.85</v>
      </c>
      <c r="F115" s="38">
        <v>687.76666666666677</v>
      </c>
      <c r="G115" s="39">
        <v>680.78333333333353</v>
      </c>
      <c r="H115" s="39">
        <v>668.71666666666681</v>
      </c>
      <c r="I115" s="39">
        <v>661.73333333333358</v>
      </c>
      <c r="J115" s="39">
        <v>699.83333333333348</v>
      </c>
      <c r="K115" s="39">
        <v>706.81666666666683</v>
      </c>
      <c r="L115" s="39">
        <v>718.88333333333344</v>
      </c>
      <c r="M115" s="31">
        <v>694.75</v>
      </c>
      <c r="N115" s="31">
        <v>675.7</v>
      </c>
      <c r="O115" s="247">
        <v>13032250</v>
      </c>
      <c r="P115" s="248">
        <v>2.7172413793103447E-2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443.1</v>
      </c>
      <c r="F116" s="38">
        <v>443.2833333333333</v>
      </c>
      <c r="G116" s="39">
        <v>440.16666666666663</v>
      </c>
      <c r="H116" s="39">
        <v>437.23333333333335</v>
      </c>
      <c r="I116" s="39">
        <v>434.11666666666667</v>
      </c>
      <c r="J116" s="39">
        <v>446.21666666666658</v>
      </c>
      <c r="K116" s="39">
        <v>449.33333333333326</v>
      </c>
      <c r="L116" s="39">
        <v>452.26666666666654</v>
      </c>
      <c r="M116" s="31">
        <v>446.4</v>
      </c>
      <c r="N116" s="31">
        <v>440.35</v>
      </c>
      <c r="O116" s="247">
        <v>65619200</v>
      </c>
      <c r="P116" s="248">
        <v>-2.2569651326294717E-2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705.8</v>
      </c>
      <c r="F117" s="38">
        <v>704.7166666666667</v>
      </c>
      <c r="G117" s="39">
        <v>690.43333333333339</v>
      </c>
      <c r="H117" s="39">
        <v>675.06666666666672</v>
      </c>
      <c r="I117" s="39">
        <v>660.78333333333342</v>
      </c>
      <c r="J117" s="39">
        <v>720.08333333333337</v>
      </c>
      <c r="K117" s="39">
        <v>734.36666666666667</v>
      </c>
      <c r="L117" s="39">
        <v>749.73333333333335</v>
      </c>
      <c r="M117" s="31">
        <v>719</v>
      </c>
      <c r="N117" s="31">
        <v>689.35</v>
      </c>
      <c r="O117" s="247">
        <v>25313750</v>
      </c>
      <c r="P117" s="248">
        <v>-1.0843550041518097E-2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3364</v>
      </c>
      <c r="F118" s="38">
        <v>3354.6666666666665</v>
      </c>
      <c r="G118" s="39">
        <v>3327.2833333333328</v>
      </c>
      <c r="H118" s="39">
        <v>3290.5666666666662</v>
      </c>
      <c r="I118" s="39">
        <v>3263.1833333333325</v>
      </c>
      <c r="J118" s="39">
        <v>3391.3833333333332</v>
      </c>
      <c r="K118" s="39">
        <v>3418.7666666666673</v>
      </c>
      <c r="L118" s="39">
        <v>3455.4833333333336</v>
      </c>
      <c r="M118" s="31">
        <v>3382.05</v>
      </c>
      <c r="N118" s="31">
        <v>3317.95</v>
      </c>
      <c r="O118" s="247">
        <v>522750</v>
      </c>
      <c r="P118" s="248">
        <v>3.0049261083743842E-2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811.9</v>
      </c>
      <c r="F119" s="38">
        <v>802.93333333333339</v>
      </c>
      <c r="G119" s="39">
        <v>792.46666666666681</v>
      </c>
      <c r="H119" s="39">
        <v>773.03333333333342</v>
      </c>
      <c r="I119" s="39">
        <v>762.56666666666683</v>
      </c>
      <c r="J119" s="39">
        <v>822.36666666666679</v>
      </c>
      <c r="K119" s="39">
        <v>832.83333333333348</v>
      </c>
      <c r="L119" s="39">
        <v>852.26666666666677</v>
      </c>
      <c r="M119" s="31">
        <v>813.4</v>
      </c>
      <c r="N119" s="31">
        <v>783.5</v>
      </c>
      <c r="O119" s="247">
        <v>18725850</v>
      </c>
      <c r="P119" s="248">
        <v>2.8243143068939956E-2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503.2</v>
      </c>
      <c r="F120" s="38">
        <v>505.36666666666662</v>
      </c>
      <c r="G120" s="39">
        <v>499.18333333333322</v>
      </c>
      <c r="H120" s="39">
        <v>495.16666666666663</v>
      </c>
      <c r="I120" s="39">
        <v>488.98333333333323</v>
      </c>
      <c r="J120" s="39">
        <v>509.38333333333321</v>
      </c>
      <c r="K120" s="39">
        <v>515.56666666666661</v>
      </c>
      <c r="L120" s="39">
        <v>519.58333333333326</v>
      </c>
      <c r="M120" s="31">
        <v>511.55</v>
      </c>
      <c r="N120" s="31">
        <v>501.35</v>
      </c>
      <c r="O120" s="247">
        <v>16612500</v>
      </c>
      <c r="P120" s="248">
        <v>-8.3569616475152961E-3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1779.4</v>
      </c>
      <c r="F121" s="38">
        <v>1776.3666666666668</v>
      </c>
      <c r="G121" s="39">
        <v>1766.2333333333336</v>
      </c>
      <c r="H121" s="39">
        <v>1753.0666666666668</v>
      </c>
      <c r="I121" s="39">
        <v>1742.9333333333336</v>
      </c>
      <c r="J121" s="39">
        <v>1789.5333333333335</v>
      </c>
      <c r="K121" s="39">
        <v>1799.6666666666667</v>
      </c>
      <c r="L121" s="39">
        <v>1812.8333333333335</v>
      </c>
      <c r="M121" s="31">
        <v>1786.5</v>
      </c>
      <c r="N121" s="31">
        <v>1763.2</v>
      </c>
      <c r="O121" s="247">
        <v>28774800</v>
      </c>
      <c r="P121" s="248">
        <v>-3.1373288270698962E-2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127.35</v>
      </c>
      <c r="F122" s="38">
        <v>126.5</v>
      </c>
      <c r="G122" s="39">
        <v>125.1</v>
      </c>
      <c r="H122" s="39">
        <v>122.85</v>
      </c>
      <c r="I122" s="39">
        <v>121.44999999999999</v>
      </c>
      <c r="J122" s="39">
        <v>128.75</v>
      </c>
      <c r="K122" s="39">
        <v>130.15</v>
      </c>
      <c r="L122" s="39">
        <v>132.4</v>
      </c>
      <c r="M122" s="31">
        <v>127.9</v>
      </c>
      <c r="N122" s="31">
        <v>124.25</v>
      </c>
      <c r="O122" s="247">
        <v>64654380</v>
      </c>
      <c r="P122" s="248">
        <v>2.2438611346316681E-2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2211.1999999999998</v>
      </c>
      <c r="F123" s="38">
        <v>2198.7166666666667</v>
      </c>
      <c r="G123" s="39">
        <v>2177.5833333333335</v>
      </c>
      <c r="H123" s="39">
        <v>2143.9666666666667</v>
      </c>
      <c r="I123" s="39">
        <v>2122.8333333333335</v>
      </c>
      <c r="J123" s="39">
        <v>2232.3333333333335</v>
      </c>
      <c r="K123" s="39">
        <v>2253.4666666666667</v>
      </c>
      <c r="L123" s="39">
        <v>2287.0833333333335</v>
      </c>
      <c r="M123" s="31">
        <v>2219.85</v>
      </c>
      <c r="N123" s="31">
        <v>2165.1</v>
      </c>
      <c r="O123" s="247">
        <v>600600</v>
      </c>
      <c r="P123" s="248">
        <v>-2.6737967914438502E-2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397.35</v>
      </c>
      <c r="F124" s="38">
        <v>398.76666666666671</v>
      </c>
      <c r="G124" s="39">
        <v>392.93333333333339</v>
      </c>
      <c r="H124" s="39">
        <v>388.51666666666671</v>
      </c>
      <c r="I124" s="39">
        <v>382.68333333333339</v>
      </c>
      <c r="J124" s="39">
        <v>403.18333333333339</v>
      </c>
      <c r="K124" s="39">
        <v>409.01666666666677</v>
      </c>
      <c r="L124" s="39">
        <v>413.43333333333339</v>
      </c>
      <c r="M124" s="31">
        <v>404.6</v>
      </c>
      <c r="N124" s="31">
        <v>394.35</v>
      </c>
      <c r="O124" s="247">
        <v>10378500</v>
      </c>
      <c r="P124" s="248">
        <v>-4.2407437612135054E-3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436.55</v>
      </c>
      <c r="F125" s="38">
        <v>433.48333333333329</v>
      </c>
      <c r="G125" s="39">
        <v>427.96666666666658</v>
      </c>
      <c r="H125" s="39">
        <v>419.38333333333327</v>
      </c>
      <c r="I125" s="39">
        <v>413.86666666666656</v>
      </c>
      <c r="J125" s="39">
        <v>442.06666666666661</v>
      </c>
      <c r="K125" s="39">
        <v>447.58333333333337</v>
      </c>
      <c r="L125" s="39">
        <v>456.16666666666663</v>
      </c>
      <c r="M125" s="31">
        <v>439</v>
      </c>
      <c r="N125" s="31">
        <v>424.9</v>
      </c>
      <c r="O125" s="247">
        <v>20208000</v>
      </c>
      <c r="P125" s="248">
        <v>7.626757562846187E-2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2716.5</v>
      </c>
      <c r="F126" s="38">
        <v>2713.6666666666665</v>
      </c>
      <c r="G126" s="39">
        <v>2700.333333333333</v>
      </c>
      <c r="H126" s="39">
        <v>2684.1666666666665</v>
      </c>
      <c r="I126" s="39">
        <v>2670.833333333333</v>
      </c>
      <c r="J126" s="39">
        <v>2729.833333333333</v>
      </c>
      <c r="K126" s="39">
        <v>2743.1666666666661</v>
      </c>
      <c r="L126" s="39">
        <v>2759.333333333333</v>
      </c>
      <c r="M126" s="31">
        <v>2727</v>
      </c>
      <c r="N126" s="31">
        <v>2697.5</v>
      </c>
      <c r="O126" s="247">
        <v>6120000</v>
      </c>
      <c r="P126" s="248">
        <v>6.4440386120532225E-2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5324.3</v>
      </c>
      <c r="F127" s="38">
        <v>5293.8499999999995</v>
      </c>
      <c r="G127" s="39">
        <v>5250.7499999999991</v>
      </c>
      <c r="H127" s="39">
        <v>5177.2</v>
      </c>
      <c r="I127" s="39">
        <v>5134.0999999999995</v>
      </c>
      <c r="J127" s="39">
        <v>5367.3999999999987</v>
      </c>
      <c r="K127" s="39">
        <v>5410.4999999999991</v>
      </c>
      <c r="L127" s="39">
        <v>5484.0499999999984</v>
      </c>
      <c r="M127" s="31">
        <v>5336.95</v>
      </c>
      <c r="N127" s="31">
        <v>5220.3</v>
      </c>
      <c r="O127" s="247">
        <v>1660350</v>
      </c>
      <c r="P127" s="248">
        <v>1.4945901338712635E-2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4481.8</v>
      </c>
      <c r="F128" s="38">
        <v>4470.1833333333334</v>
      </c>
      <c r="G128" s="39">
        <v>4448.3666666666668</v>
      </c>
      <c r="H128" s="39">
        <v>4414.9333333333334</v>
      </c>
      <c r="I128" s="39">
        <v>4393.1166666666668</v>
      </c>
      <c r="J128" s="39">
        <v>4503.6166666666668</v>
      </c>
      <c r="K128" s="39">
        <v>4525.4333333333343</v>
      </c>
      <c r="L128" s="39">
        <v>4558.8666666666668</v>
      </c>
      <c r="M128" s="31">
        <v>4492</v>
      </c>
      <c r="N128" s="31">
        <v>4436.75</v>
      </c>
      <c r="O128" s="247">
        <v>613600</v>
      </c>
      <c r="P128" s="248">
        <v>-2.0746887966804978E-2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1099.95</v>
      </c>
      <c r="F129" s="38">
        <v>1099.2833333333335</v>
      </c>
      <c r="G129" s="39">
        <v>1093.366666666667</v>
      </c>
      <c r="H129" s="39">
        <v>1086.7833333333335</v>
      </c>
      <c r="I129" s="39">
        <v>1080.866666666667</v>
      </c>
      <c r="J129" s="39">
        <v>1105.866666666667</v>
      </c>
      <c r="K129" s="39">
        <v>1111.7833333333335</v>
      </c>
      <c r="L129" s="39">
        <v>1118.366666666667</v>
      </c>
      <c r="M129" s="31">
        <v>1105.2</v>
      </c>
      <c r="N129" s="31">
        <v>1092.7</v>
      </c>
      <c r="O129" s="247">
        <v>5683100</v>
      </c>
      <c r="P129" s="248">
        <v>-1.2845120330724937E-2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1601</v>
      </c>
      <c r="F130" s="38">
        <v>1599.3166666666668</v>
      </c>
      <c r="G130" s="39">
        <v>1584.5833333333337</v>
      </c>
      <c r="H130" s="39">
        <v>1568.166666666667</v>
      </c>
      <c r="I130" s="39">
        <v>1553.4333333333338</v>
      </c>
      <c r="J130" s="39">
        <v>1615.7333333333336</v>
      </c>
      <c r="K130" s="39">
        <v>1630.4666666666667</v>
      </c>
      <c r="L130" s="39">
        <v>1646.8833333333334</v>
      </c>
      <c r="M130" s="31">
        <v>1614.05</v>
      </c>
      <c r="N130" s="31">
        <v>1582.9</v>
      </c>
      <c r="O130" s="247">
        <v>14570500</v>
      </c>
      <c r="P130" s="248">
        <v>1.8771659607239122E-3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294.45</v>
      </c>
      <c r="F131" s="38">
        <v>293.16666666666669</v>
      </c>
      <c r="G131" s="39">
        <v>290.58333333333337</v>
      </c>
      <c r="H131" s="39">
        <v>286.7166666666667</v>
      </c>
      <c r="I131" s="39">
        <v>284.13333333333338</v>
      </c>
      <c r="J131" s="39">
        <v>297.03333333333336</v>
      </c>
      <c r="K131" s="39">
        <v>299.61666666666673</v>
      </c>
      <c r="L131" s="39">
        <v>303.48333333333335</v>
      </c>
      <c r="M131" s="31">
        <v>295.75</v>
      </c>
      <c r="N131" s="31">
        <v>289.3</v>
      </c>
      <c r="O131" s="247">
        <v>39036000</v>
      </c>
      <c r="P131" s="248">
        <v>4.2294136494713232E-2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153</v>
      </c>
      <c r="F132" s="38">
        <v>153.9</v>
      </c>
      <c r="G132" s="39">
        <v>150.80000000000001</v>
      </c>
      <c r="H132" s="39">
        <v>148.6</v>
      </c>
      <c r="I132" s="39">
        <v>145.5</v>
      </c>
      <c r="J132" s="39">
        <v>156.10000000000002</v>
      </c>
      <c r="K132" s="39">
        <v>159.19999999999999</v>
      </c>
      <c r="L132" s="39">
        <v>161.40000000000003</v>
      </c>
      <c r="M132" s="31">
        <v>157</v>
      </c>
      <c r="N132" s="31">
        <v>151.69999999999999</v>
      </c>
      <c r="O132" s="247">
        <v>72888000</v>
      </c>
      <c r="P132" s="248">
        <v>7.609177075028789E-2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569.6</v>
      </c>
      <c r="F133" s="38">
        <v>570.36666666666667</v>
      </c>
      <c r="G133" s="39">
        <v>564.73333333333335</v>
      </c>
      <c r="H133" s="39">
        <v>559.86666666666667</v>
      </c>
      <c r="I133" s="39">
        <v>554.23333333333335</v>
      </c>
      <c r="J133" s="39">
        <v>575.23333333333335</v>
      </c>
      <c r="K133" s="39">
        <v>580.86666666666679</v>
      </c>
      <c r="L133" s="39">
        <v>585.73333333333335</v>
      </c>
      <c r="M133" s="31">
        <v>576</v>
      </c>
      <c r="N133" s="31">
        <v>565.5</v>
      </c>
      <c r="O133" s="247">
        <v>10837200</v>
      </c>
      <c r="P133" s="248">
        <v>5.8237637684555893E-2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10368.65</v>
      </c>
      <c r="F134" s="38">
        <v>10270.883333333333</v>
      </c>
      <c r="G134" s="39">
        <v>10118.416666666666</v>
      </c>
      <c r="H134" s="39">
        <v>9868.1833333333325</v>
      </c>
      <c r="I134" s="39">
        <v>9715.7166666666653</v>
      </c>
      <c r="J134" s="39">
        <v>10521.116666666667</v>
      </c>
      <c r="K134" s="39">
        <v>10673.583333333334</v>
      </c>
      <c r="L134" s="39">
        <v>10923.816666666668</v>
      </c>
      <c r="M134" s="31">
        <v>10423.35</v>
      </c>
      <c r="N134" s="31">
        <v>10020.65</v>
      </c>
      <c r="O134" s="247">
        <v>3059100</v>
      </c>
      <c r="P134" s="248">
        <v>8.2445773327200031E-2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1017.55</v>
      </c>
      <c r="F135" s="38">
        <v>1018.1</v>
      </c>
      <c r="G135" s="39">
        <v>1010.2</v>
      </c>
      <c r="H135" s="39">
        <v>1002.85</v>
      </c>
      <c r="I135" s="39">
        <v>994.95</v>
      </c>
      <c r="J135" s="39">
        <v>1025.45</v>
      </c>
      <c r="K135" s="39">
        <v>1033.3499999999999</v>
      </c>
      <c r="L135" s="39">
        <v>1040.7</v>
      </c>
      <c r="M135" s="31">
        <v>1026</v>
      </c>
      <c r="N135" s="31">
        <v>1010.75</v>
      </c>
      <c r="O135" s="247">
        <v>9456300</v>
      </c>
      <c r="P135" s="248">
        <v>-2.1724961981316532E-2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1818.8</v>
      </c>
      <c r="F136" s="38">
        <v>1776.1666666666667</v>
      </c>
      <c r="G136" s="39">
        <v>1713.6333333333334</v>
      </c>
      <c r="H136" s="39">
        <v>1608.4666666666667</v>
      </c>
      <c r="I136" s="39">
        <v>1545.9333333333334</v>
      </c>
      <c r="J136" s="39">
        <v>1881.3333333333335</v>
      </c>
      <c r="K136" s="39">
        <v>1943.8666666666668</v>
      </c>
      <c r="L136" s="39">
        <v>2049.0333333333338</v>
      </c>
      <c r="M136" s="31">
        <v>1838.7</v>
      </c>
      <c r="N136" s="31">
        <v>1671</v>
      </c>
      <c r="O136" s="247">
        <v>3328400</v>
      </c>
      <c r="P136" s="248">
        <v>9.6310935441370218E-2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1369</v>
      </c>
      <c r="F137" s="38">
        <v>1361.0166666666667</v>
      </c>
      <c r="G137" s="39">
        <v>1347.0333333333333</v>
      </c>
      <c r="H137" s="39">
        <v>1325.0666666666666</v>
      </c>
      <c r="I137" s="39">
        <v>1311.0833333333333</v>
      </c>
      <c r="J137" s="39">
        <v>1382.9833333333333</v>
      </c>
      <c r="K137" s="39">
        <v>1396.9666666666665</v>
      </c>
      <c r="L137" s="39">
        <v>1418.9333333333334</v>
      </c>
      <c r="M137" s="31">
        <v>1375</v>
      </c>
      <c r="N137" s="31">
        <v>1339.05</v>
      </c>
      <c r="O137" s="247">
        <v>1611600</v>
      </c>
      <c r="P137" s="248">
        <v>-3.2162295893122216E-3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943.8</v>
      </c>
      <c r="F138" s="38">
        <v>941.48333333333323</v>
      </c>
      <c r="G138" s="39">
        <v>930.81666666666649</v>
      </c>
      <c r="H138" s="39">
        <v>917.83333333333326</v>
      </c>
      <c r="I138" s="39">
        <v>907.16666666666652</v>
      </c>
      <c r="J138" s="39">
        <v>954.46666666666647</v>
      </c>
      <c r="K138" s="39">
        <v>965.13333333333321</v>
      </c>
      <c r="L138" s="39">
        <v>978.11666666666645</v>
      </c>
      <c r="M138" s="31">
        <v>952.15</v>
      </c>
      <c r="N138" s="31">
        <v>928.5</v>
      </c>
      <c r="O138" s="247">
        <v>6541600</v>
      </c>
      <c r="P138" s="248">
        <v>3.0238125236235352E-2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1034.25</v>
      </c>
      <c r="F139" s="38">
        <v>1031.3666666666666</v>
      </c>
      <c r="G139" s="39">
        <v>1022.8833333333332</v>
      </c>
      <c r="H139" s="39">
        <v>1011.5166666666667</v>
      </c>
      <c r="I139" s="39">
        <v>1003.0333333333333</v>
      </c>
      <c r="J139" s="39">
        <v>1042.7333333333331</v>
      </c>
      <c r="K139" s="39">
        <v>1051.2166666666662</v>
      </c>
      <c r="L139" s="39">
        <v>1062.583333333333</v>
      </c>
      <c r="M139" s="31">
        <v>1039.8499999999999</v>
      </c>
      <c r="N139" s="31">
        <v>1020</v>
      </c>
      <c r="O139" s="247">
        <v>2395200</v>
      </c>
      <c r="P139" s="248">
        <v>-2.8237585199610515E-2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98.1</v>
      </c>
      <c r="F140" s="38">
        <v>97.40000000000002</v>
      </c>
      <c r="G140" s="39">
        <v>96.100000000000037</v>
      </c>
      <c r="H140" s="39">
        <v>94.100000000000023</v>
      </c>
      <c r="I140" s="39">
        <v>92.80000000000004</v>
      </c>
      <c r="J140" s="39">
        <v>99.400000000000034</v>
      </c>
      <c r="K140" s="39">
        <v>100.70000000000002</v>
      </c>
      <c r="L140" s="39">
        <v>102.70000000000003</v>
      </c>
      <c r="M140" s="31">
        <v>98.7</v>
      </c>
      <c r="N140" s="31">
        <v>95.4</v>
      </c>
      <c r="O140" s="247">
        <v>69104300</v>
      </c>
      <c r="P140" s="248">
        <v>-2.8685585493289623E-3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2446.8000000000002</v>
      </c>
      <c r="F141" s="38">
        <v>2445.2166666666667</v>
      </c>
      <c r="G141" s="39">
        <v>2428.4833333333336</v>
      </c>
      <c r="H141" s="39">
        <v>2410.166666666667</v>
      </c>
      <c r="I141" s="39">
        <v>2393.4333333333338</v>
      </c>
      <c r="J141" s="39">
        <v>2463.5333333333333</v>
      </c>
      <c r="K141" s="39">
        <v>2480.266666666666</v>
      </c>
      <c r="L141" s="39">
        <v>2498.583333333333</v>
      </c>
      <c r="M141" s="31">
        <v>2461.9499999999998</v>
      </c>
      <c r="N141" s="31">
        <v>2426.9</v>
      </c>
      <c r="O141" s="247">
        <v>2491225</v>
      </c>
      <c r="P141" s="248">
        <v>1.7693243392679422E-3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108296.65</v>
      </c>
      <c r="F142" s="38">
        <v>108648.88333333335</v>
      </c>
      <c r="G142" s="39">
        <v>107597.76666666669</v>
      </c>
      <c r="H142" s="39">
        <v>106898.88333333335</v>
      </c>
      <c r="I142" s="39">
        <v>105847.76666666669</v>
      </c>
      <c r="J142" s="39">
        <v>109347.76666666669</v>
      </c>
      <c r="K142" s="39">
        <v>110398.88333333336</v>
      </c>
      <c r="L142" s="39">
        <v>111097.76666666669</v>
      </c>
      <c r="M142" s="31">
        <v>109700</v>
      </c>
      <c r="N142" s="31">
        <v>107950</v>
      </c>
      <c r="O142" s="247">
        <v>34480</v>
      </c>
      <c r="P142" s="248">
        <v>-4.6460176991150445E-2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1249.2</v>
      </c>
      <c r="F143" s="38">
        <v>1247.1166666666666</v>
      </c>
      <c r="G143" s="39">
        <v>1237.4833333333331</v>
      </c>
      <c r="H143" s="39">
        <v>1225.7666666666667</v>
      </c>
      <c r="I143" s="39">
        <v>1216.1333333333332</v>
      </c>
      <c r="J143" s="39">
        <v>1258.833333333333</v>
      </c>
      <c r="K143" s="39">
        <v>1268.4666666666667</v>
      </c>
      <c r="L143" s="39">
        <v>1280.1833333333329</v>
      </c>
      <c r="M143" s="31">
        <v>1256.75</v>
      </c>
      <c r="N143" s="31">
        <v>1235.4000000000001</v>
      </c>
      <c r="O143" s="247">
        <v>6421250</v>
      </c>
      <c r="P143" s="248">
        <v>1.7340536772394562E-2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98.1</v>
      </c>
      <c r="F144" s="38">
        <v>96.866666666666674</v>
      </c>
      <c r="G144" s="39">
        <v>95.333333333333343</v>
      </c>
      <c r="H144" s="39">
        <v>92.566666666666663</v>
      </c>
      <c r="I144" s="39">
        <v>91.033333333333331</v>
      </c>
      <c r="J144" s="39">
        <v>99.633333333333354</v>
      </c>
      <c r="K144" s="39">
        <v>101.16666666666669</v>
      </c>
      <c r="L144" s="39">
        <v>103.93333333333337</v>
      </c>
      <c r="M144" s="31">
        <v>98.4</v>
      </c>
      <c r="N144" s="31">
        <v>94.1</v>
      </c>
      <c r="O144" s="247">
        <v>51960000</v>
      </c>
      <c r="P144" s="248">
        <v>6.0787015770938597E-2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4401.95</v>
      </c>
      <c r="F145" s="38">
        <v>4389.083333333333</v>
      </c>
      <c r="G145" s="39">
        <v>4351.4166666666661</v>
      </c>
      <c r="H145" s="39">
        <v>4300.8833333333332</v>
      </c>
      <c r="I145" s="39">
        <v>4263.2166666666662</v>
      </c>
      <c r="J145" s="39">
        <v>4439.6166666666659</v>
      </c>
      <c r="K145" s="39">
        <v>4477.2833333333319</v>
      </c>
      <c r="L145" s="39">
        <v>4527.8166666666657</v>
      </c>
      <c r="M145" s="31">
        <v>4426.75</v>
      </c>
      <c r="N145" s="31">
        <v>4338.55</v>
      </c>
      <c r="O145" s="247">
        <v>1581150</v>
      </c>
      <c r="P145" s="248">
        <v>3.4344029045235994E-2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4609</v>
      </c>
      <c r="F146" s="38">
        <v>4589.0999999999995</v>
      </c>
      <c r="G146" s="39">
        <v>4562.1999999999989</v>
      </c>
      <c r="H146" s="39">
        <v>4515.3999999999996</v>
      </c>
      <c r="I146" s="39">
        <v>4488.4999999999991</v>
      </c>
      <c r="J146" s="39">
        <v>4635.8999999999987</v>
      </c>
      <c r="K146" s="39">
        <v>4662.7999999999984</v>
      </c>
      <c r="L146" s="39">
        <v>4709.5999999999985</v>
      </c>
      <c r="M146" s="31">
        <v>4616</v>
      </c>
      <c r="N146" s="31">
        <v>4542.3</v>
      </c>
      <c r="O146" s="247">
        <v>693750</v>
      </c>
      <c r="P146" s="248">
        <v>-4.3224551545277719E-4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21968.799999999999</v>
      </c>
      <c r="F147" s="38">
        <v>22032.833333333332</v>
      </c>
      <c r="G147" s="39">
        <v>21845.966666666664</v>
      </c>
      <c r="H147" s="39">
        <v>21723.133333333331</v>
      </c>
      <c r="I147" s="39">
        <v>21536.266666666663</v>
      </c>
      <c r="J147" s="39">
        <v>22155.666666666664</v>
      </c>
      <c r="K147" s="39">
        <v>22342.533333333333</v>
      </c>
      <c r="L147" s="39">
        <v>22465.366666666665</v>
      </c>
      <c r="M147" s="31">
        <v>22219.7</v>
      </c>
      <c r="N147" s="31">
        <v>21910</v>
      </c>
      <c r="O147" s="247">
        <v>328800</v>
      </c>
      <c r="P147" s="248">
        <v>2.6601723491944548E-2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131.5</v>
      </c>
      <c r="F148" s="38">
        <v>128.94999999999999</v>
      </c>
      <c r="G148" s="39">
        <v>125.99999999999997</v>
      </c>
      <c r="H148" s="39">
        <v>120.49999999999999</v>
      </c>
      <c r="I148" s="39">
        <v>117.54999999999997</v>
      </c>
      <c r="J148" s="39">
        <v>134.44999999999999</v>
      </c>
      <c r="K148" s="39">
        <v>137.40000000000003</v>
      </c>
      <c r="L148" s="39">
        <v>142.89999999999998</v>
      </c>
      <c r="M148" s="31">
        <v>131.9</v>
      </c>
      <c r="N148" s="31">
        <v>123.45</v>
      </c>
      <c r="O148" s="247">
        <v>105853500</v>
      </c>
      <c r="P148" s="248">
        <v>0.15314476199813717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232.25</v>
      </c>
      <c r="F149" s="38">
        <v>227.54999999999998</v>
      </c>
      <c r="G149" s="39">
        <v>222.34999999999997</v>
      </c>
      <c r="H149" s="39">
        <v>212.45</v>
      </c>
      <c r="I149" s="39">
        <v>207.24999999999997</v>
      </c>
      <c r="J149" s="39">
        <v>237.44999999999996</v>
      </c>
      <c r="K149" s="39">
        <v>242.64999999999995</v>
      </c>
      <c r="L149" s="39">
        <v>252.54999999999995</v>
      </c>
      <c r="M149" s="31">
        <v>232.75</v>
      </c>
      <c r="N149" s="31">
        <v>217.65</v>
      </c>
      <c r="O149" s="247">
        <v>67275000</v>
      </c>
      <c r="P149" s="248">
        <v>0.10527872246044655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1135.05</v>
      </c>
      <c r="F150" s="38">
        <v>1134.4499999999998</v>
      </c>
      <c r="G150" s="39">
        <v>1122.7999999999997</v>
      </c>
      <c r="H150" s="39">
        <v>1110.55</v>
      </c>
      <c r="I150" s="39">
        <v>1098.8999999999999</v>
      </c>
      <c r="J150" s="39">
        <v>1146.6999999999996</v>
      </c>
      <c r="K150" s="39">
        <v>1158.3499999999997</v>
      </c>
      <c r="L150" s="39">
        <v>1170.5999999999995</v>
      </c>
      <c r="M150" s="31">
        <v>1146.0999999999999</v>
      </c>
      <c r="N150" s="31">
        <v>1122.2</v>
      </c>
      <c r="O150" s="247">
        <v>6626200</v>
      </c>
      <c r="P150" s="248">
        <v>4.4005735083269E-2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4165.45</v>
      </c>
      <c r="F151" s="38">
        <v>4160.416666666667</v>
      </c>
      <c r="G151" s="39">
        <v>4125.0333333333338</v>
      </c>
      <c r="H151" s="39">
        <v>4084.6166666666668</v>
      </c>
      <c r="I151" s="39">
        <v>4049.2333333333336</v>
      </c>
      <c r="J151" s="39">
        <v>4200.8333333333339</v>
      </c>
      <c r="K151" s="39">
        <v>4236.2166666666672</v>
      </c>
      <c r="L151" s="39">
        <v>4276.6333333333341</v>
      </c>
      <c r="M151" s="31">
        <v>4195.8</v>
      </c>
      <c r="N151" s="31">
        <v>4120</v>
      </c>
      <c r="O151" s="247">
        <v>247800</v>
      </c>
      <c r="P151" s="248">
        <v>0.16338028169014085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182.15</v>
      </c>
      <c r="F152" s="38">
        <v>181.06666666666669</v>
      </c>
      <c r="G152" s="39">
        <v>176.13333333333338</v>
      </c>
      <c r="H152" s="39">
        <v>170.1166666666667</v>
      </c>
      <c r="I152" s="39">
        <v>165.18333333333339</v>
      </c>
      <c r="J152" s="39">
        <v>187.08333333333337</v>
      </c>
      <c r="K152" s="39">
        <v>192.01666666666671</v>
      </c>
      <c r="L152" s="39">
        <v>198.03333333333336</v>
      </c>
      <c r="M152" s="31">
        <v>186</v>
      </c>
      <c r="N152" s="31">
        <v>175.05</v>
      </c>
      <c r="O152" s="247">
        <v>40132400</v>
      </c>
      <c r="P152" s="248">
        <v>0.17110437029547243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40102.9</v>
      </c>
      <c r="F153" s="38">
        <v>40202.200000000004</v>
      </c>
      <c r="G153" s="39">
        <v>39850.850000000006</v>
      </c>
      <c r="H153" s="39">
        <v>39598.800000000003</v>
      </c>
      <c r="I153" s="39">
        <v>39247.450000000004</v>
      </c>
      <c r="J153" s="39">
        <v>40454.250000000007</v>
      </c>
      <c r="K153" s="39">
        <v>40805.599999999999</v>
      </c>
      <c r="L153" s="39">
        <v>41057.650000000009</v>
      </c>
      <c r="M153" s="31">
        <v>40553.550000000003</v>
      </c>
      <c r="N153" s="31">
        <v>39950.15</v>
      </c>
      <c r="O153" s="247">
        <v>147855</v>
      </c>
      <c r="P153" s="248">
        <v>-7.1514907332796132E-3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1085.5999999999999</v>
      </c>
      <c r="F154" s="38">
        <v>1078.4666666666665</v>
      </c>
      <c r="G154" s="39">
        <v>1062.333333333333</v>
      </c>
      <c r="H154" s="39">
        <v>1039.0666666666666</v>
      </c>
      <c r="I154" s="39">
        <v>1022.9333333333332</v>
      </c>
      <c r="J154" s="39">
        <v>1101.7333333333329</v>
      </c>
      <c r="K154" s="39">
        <v>1117.8666666666666</v>
      </c>
      <c r="L154" s="39">
        <v>1141.1333333333328</v>
      </c>
      <c r="M154" s="31">
        <v>1094.5999999999999</v>
      </c>
      <c r="N154" s="31">
        <v>1055.2</v>
      </c>
      <c r="O154" s="247">
        <v>9363000</v>
      </c>
      <c r="P154" s="248">
        <v>-3.0519530946649064E-2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5579.15</v>
      </c>
      <c r="F155" s="38">
        <v>5522.583333333333</v>
      </c>
      <c r="G155" s="39">
        <v>5431.8666666666659</v>
      </c>
      <c r="H155" s="39">
        <v>5284.583333333333</v>
      </c>
      <c r="I155" s="39">
        <v>5193.8666666666659</v>
      </c>
      <c r="J155" s="39">
        <v>5669.8666666666659</v>
      </c>
      <c r="K155" s="39">
        <v>5760.583333333333</v>
      </c>
      <c r="L155" s="39">
        <v>5907.8666666666659</v>
      </c>
      <c r="M155" s="31">
        <v>5613.3</v>
      </c>
      <c r="N155" s="31">
        <v>5375.3</v>
      </c>
      <c r="O155" s="247">
        <v>1219750</v>
      </c>
      <c r="P155" s="248">
        <v>0.12202189311010947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221.1</v>
      </c>
      <c r="F156" s="38">
        <v>219.53333333333333</v>
      </c>
      <c r="G156" s="39">
        <v>217.46666666666667</v>
      </c>
      <c r="H156" s="39">
        <v>213.83333333333334</v>
      </c>
      <c r="I156" s="39">
        <v>211.76666666666668</v>
      </c>
      <c r="J156" s="39">
        <v>223.16666666666666</v>
      </c>
      <c r="K156" s="39">
        <v>225.23333333333332</v>
      </c>
      <c r="L156" s="39">
        <v>228.86666666666665</v>
      </c>
      <c r="M156" s="31">
        <v>221.6</v>
      </c>
      <c r="N156" s="31">
        <v>215.9</v>
      </c>
      <c r="O156" s="247">
        <v>21021000</v>
      </c>
      <c r="P156" s="248">
        <v>-1.567398119122257E-3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259.10000000000002</v>
      </c>
      <c r="F157" s="38">
        <v>258.09999999999997</v>
      </c>
      <c r="G157" s="39">
        <v>252.94999999999993</v>
      </c>
      <c r="H157" s="39">
        <v>246.79999999999995</v>
      </c>
      <c r="I157" s="39">
        <v>241.64999999999992</v>
      </c>
      <c r="J157" s="39">
        <v>264.24999999999994</v>
      </c>
      <c r="K157" s="39">
        <v>269.39999999999992</v>
      </c>
      <c r="L157" s="39">
        <v>275.54999999999995</v>
      </c>
      <c r="M157" s="31">
        <v>263.25</v>
      </c>
      <c r="N157" s="31">
        <v>251.95</v>
      </c>
      <c r="O157" s="247">
        <v>65261200</v>
      </c>
      <c r="P157" s="248">
        <v>3.1758478729660852E-2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2509.75</v>
      </c>
      <c r="F158" s="38">
        <v>2515.1333333333332</v>
      </c>
      <c r="G158" s="39">
        <v>2492.3166666666666</v>
      </c>
      <c r="H158" s="39">
        <v>2474.8833333333332</v>
      </c>
      <c r="I158" s="39">
        <v>2452.0666666666666</v>
      </c>
      <c r="J158" s="39">
        <v>2532.5666666666666</v>
      </c>
      <c r="K158" s="39">
        <v>2555.3833333333332</v>
      </c>
      <c r="L158" s="39">
        <v>2572.8166666666666</v>
      </c>
      <c r="M158" s="31">
        <v>2537.9499999999998</v>
      </c>
      <c r="N158" s="31">
        <v>2497.6999999999998</v>
      </c>
      <c r="O158" s="247">
        <v>2633250</v>
      </c>
      <c r="P158" s="248">
        <v>4.9103585657370517E-2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3648.5</v>
      </c>
      <c r="F159" s="38">
        <v>3645.8833333333332</v>
      </c>
      <c r="G159" s="39">
        <v>3617.2166666666662</v>
      </c>
      <c r="H159" s="39">
        <v>3585.9333333333329</v>
      </c>
      <c r="I159" s="39">
        <v>3557.266666666666</v>
      </c>
      <c r="J159" s="39">
        <v>3677.1666666666665</v>
      </c>
      <c r="K159" s="39">
        <v>3705.8333333333335</v>
      </c>
      <c r="L159" s="39">
        <v>3737.1166666666668</v>
      </c>
      <c r="M159" s="31">
        <v>3674.55</v>
      </c>
      <c r="N159" s="31">
        <v>3614.6</v>
      </c>
      <c r="O159" s="247">
        <v>2365250</v>
      </c>
      <c r="P159" s="248">
        <v>1.8845573982339006E-2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65.900000000000006</v>
      </c>
      <c r="F160" s="38">
        <v>65.13333333333334</v>
      </c>
      <c r="G160" s="39">
        <v>63.566666666666677</v>
      </c>
      <c r="H160" s="39">
        <v>61.233333333333334</v>
      </c>
      <c r="I160" s="39">
        <v>59.666666666666671</v>
      </c>
      <c r="J160" s="39">
        <v>67.466666666666683</v>
      </c>
      <c r="K160" s="39">
        <v>69.033333333333346</v>
      </c>
      <c r="L160" s="39">
        <v>71.366666666666688</v>
      </c>
      <c r="M160" s="31">
        <v>66.7</v>
      </c>
      <c r="N160" s="31">
        <v>62.8</v>
      </c>
      <c r="O160" s="247">
        <v>309104000</v>
      </c>
      <c r="P160" s="248">
        <v>0.12287125835512933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5224.2</v>
      </c>
      <c r="F161" s="38">
        <v>5194.083333333333</v>
      </c>
      <c r="G161" s="39">
        <v>5150.1666666666661</v>
      </c>
      <c r="H161" s="39">
        <v>5076.1333333333332</v>
      </c>
      <c r="I161" s="39">
        <v>5032.2166666666662</v>
      </c>
      <c r="J161" s="39">
        <v>5268.1166666666659</v>
      </c>
      <c r="K161" s="39">
        <v>5312.0333333333319</v>
      </c>
      <c r="L161" s="39">
        <v>5386.0666666666657</v>
      </c>
      <c r="M161" s="31">
        <v>5238</v>
      </c>
      <c r="N161" s="31">
        <v>5120.05</v>
      </c>
      <c r="O161" s="247">
        <v>1787100</v>
      </c>
      <c r="P161" s="248">
        <v>-4.0127069051997992E-3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253.65</v>
      </c>
      <c r="F162" s="38">
        <v>251.33333333333334</v>
      </c>
      <c r="G162" s="39">
        <v>248.41666666666669</v>
      </c>
      <c r="H162" s="39">
        <v>243.18333333333334</v>
      </c>
      <c r="I162" s="39">
        <v>240.26666666666668</v>
      </c>
      <c r="J162" s="39">
        <v>256.56666666666672</v>
      </c>
      <c r="K162" s="39">
        <v>259.48333333333335</v>
      </c>
      <c r="L162" s="39">
        <v>264.7166666666667</v>
      </c>
      <c r="M162" s="31">
        <v>254.25</v>
      </c>
      <c r="N162" s="31">
        <v>246.1</v>
      </c>
      <c r="O162" s="247">
        <v>40815900</v>
      </c>
      <c r="P162" s="248">
        <v>-9.2410538733779003E-3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1792.05</v>
      </c>
      <c r="F163" s="38">
        <v>1793.3</v>
      </c>
      <c r="G163" s="39">
        <v>1779.8</v>
      </c>
      <c r="H163" s="39">
        <v>1767.55</v>
      </c>
      <c r="I163" s="39">
        <v>1754.05</v>
      </c>
      <c r="J163" s="39">
        <v>1805.55</v>
      </c>
      <c r="K163" s="39">
        <v>1819.05</v>
      </c>
      <c r="L163" s="39">
        <v>1831.3</v>
      </c>
      <c r="M163" s="31">
        <v>1806.8</v>
      </c>
      <c r="N163" s="31">
        <v>1781.05</v>
      </c>
      <c r="O163" s="247">
        <v>4372401</v>
      </c>
      <c r="P163" s="248">
        <v>6.1771101008104366E-2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883.75</v>
      </c>
      <c r="F164" s="38">
        <v>876.9</v>
      </c>
      <c r="G164" s="39">
        <v>866.8</v>
      </c>
      <c r="H164" s="39">
        <v>849.85</v>
      </c>
      <c r="I164" s="39">
        <v>839.75</v>
      </c>
      <c r="J164" s="39">
        <v>893.84999999999991</v>
      </c>
      <c r="K164" s="39">
        <v>903.95</v>
      </c>
      <c r="L164" s="39">
        <v>920.89999999999986</v>
      </c>
      <c r="M164" s="31">
        <v>887</v>
      </c>
      <c r="N164" s="31">
        <v>859.95</v>
      </c>
      <c r="O164" s="247">
        <v>3172200</v>
      </c>
      <c r="P164" s="248">
        <v>2.106703146374829E-2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239.9</v>
      </c>
      <c r="F165" s="38">
        <v>239.83333333333334</v>
      </c>
      <c r="G165" s="39">
        <v>236.4666666666667</v>
      </c>
      <c r="H165" s="39">
        <v>233.03333333333336</v>
      </c>
      <c r="I165" s="39">
        <v>229.66666666666671</v>
      </c>
      <c r="J165" s="39">
        <v>243.26666666666668</v>
      </c>
      <c r="K165" s="39">
        <v>246.6333333333333</v>
      </c>
      <c r="L165" s="39">
        <v>250.06666666666666</v>
      </c>
      <c r="M165" s="31">
        <v>243.2</v>
      </c>
      <c r="N165" s="31">
        <v>236.4</v>
      </c>
      <c r="O165" s="247">
        <v>41180000</v>
      </c>
      <c r="P165" s="248">
        <v>9.8133333333333336E-2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240.2</v>
      </c>
      <c r="F166" s="38">
        <v>237.98333333333335</v>
      </c>
      <c r="G166" s="39">
        <v>234.06666666666669</v>
      </c>
      <c r="H166" s="39">
        <v>227.93333333333334</v>
      </c>
      <c r="I166" s="39">
        <v>224.01666666666668</v>
      </c>
      <c r="J166" s="39">
        <v>244.1166666666667</v>
      </c>
      <c r="K166" s="39">
        <v>248.03333333333333</v>
      </c>
      <c r="L166" s="39">
        <v>254.16666666666671</v>
      </c>
      <c r="M166" s="31">
        <v>241.9</v>
      </c>
      <c r="N166" s="31">
        <v>231.85</v>
      </c>
      <c r="O166" s="247">
        <v>57920000</v>
      </c>
      <c r="P166" s="248">
        <v>5.9408838162130523E-2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2428</v>
      </c>
      <c r="F167" s="38">
        <v>2426.1333333333332</v>
      </c>
      <c r="G167" s="39">
        <v>2411.8166666666666</v>
      </c>
      <c r="H167" s="39">
        <v>2395.6333333333332</v>
      </c>
      <c r="I167" s="39">
        <v>2381.3166666666666</v>
      </c>
      <c r="J167" s="39">
        <v>2442.3166666666666</v>
      </c>
      <c r="K167" s="39">
        <v>2456.6333333333332</v>
      </c>
      <c r="L167" s="39">
        <v>2472.8166666666666</v>
      </c>
      <c r="M167" s="31">
        <v>2440.4499999999998</v>
      </c>
      <c r="N167" s="31">
        <v>2409.9499999999998</v>
      </c>
      <c r="O167" s="247">
        <v>42907500</v>
      </c>
      <c r="P167" s="248">
        <v>4.4595828358733056E-3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97.25</v>
      </c>
      <c r="F168" s="38">
        <v>95.333333333333329</v>
      </c>
      <c r="G168" s="39">
        <v>92.966666666666654</v>
      </c>
      <c r="H168" s="39">
        <v>88.683333333333323</v>
      </c>
      <c r="I168" s="39">
        <v>86.316666666666649</v>
      </c>
      <c r="J168" s="39">
        <v>99.61666666666666</v>
      </c>
      <c r="K168" s="39">
        <v>101.98333333333333</v>
      </c>
      <c r="L168" s="39">
        <v>106.26666666666667</v>
      </c>
      <c r="M168" s="31">
        <v>97.7</v>
      </c>
      <c r="N168" s="31">
        <v>91.05</v>
      </c>
      <c r="O168" s="247">
        <v>134224000</v>
      </c>
      <c r="P168" s="248">
        <v>0.11965298631965299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844.6</v>
      </c>
      <c r="F169" s="38">
        <v>836.9666666666667</v>
      </c>
      <c r="G169" s="39">
        <v>826.33333333333337</v>
      </c>
      <c r="H169" s="39">
        <v>808.06666666666672</v>
      </c>
      <c r="I169" s="39">
        <v>797.43333333333339</v>
      </c>
      <c r="J169" s="39">
        <v>855.23333333333335</v>
      </c>
      <c r="K169" s="39">
        <v>865.86666666666656</v>
      </c>
      <c r="L169" s="39">
        <v>884.13333333333333</v>
      </c>
      <c r="M169" s="31">
        <v>847.6</v>
      </c>
      <c r="N169" s="31">
        <v>818.7</v>
      </c>
      <c r="O169" s="247">
        <v>7359200</v>
      </c>
      <c r="P169" s="248">
        <v>-5.4087403598971726E-2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1325.45</v>
      </c>
      <c r="F170" s="38">
        <v>1318.5</v>
      </c>
      <c r="G170" s="39">
        <v>1304.6500000000001</v>
      </c>
      <c r="H170" s="39">
        <v>1283.8500000000001</v>
      </c>
      <c r="I170" s="39">
        <v>1270.0000000000002</v>
      </c>
      <c r="J170" s="39">
        <v>1339.3</v>
      </c>
      <c r="K170" s="39">
        <v>1353.1499999999999</v>
      </c>
      <c r="L170" s="39">
        <v>1373.9499999999998</v>
      </c>
      <c r="M170" s="31">
        <v>1332.35</v>
      </c>
      <c r="N170" s="31">
        <v>1297.7</v>
      </c>
      <c r="O170" s="247">
        <v>8741250</v>
      </c>
      <c r="P170" s="248">
        <v>-2.7209748768884066E-2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571.4</v>
      </c>
      <c r="F171" s="38">
        <v>569.38333333333333</v>
      </c>
      <c r="G171" s="39">
        <v>565.51666666666665</v>
      </c>
      <c r="H171" s="39">
        <v>559.63333333333333</v>
      </c>
      <c r="I171" s="39">
        <v>555.76666666666665</v>
      </c>
      <c r="J171" s="39">
        <v>575.26666666666665</v>
      </c>
      <c r="K171" s="39">
        <v>579.13333333333321</v>
      </c>
      <c r="L171" s="39">
        <v>585.01666666666665</v>
      </c>
      <c r="M171" s="31">
        <v>573.25</v>
      </c>
      <c r="N171" s="31">
        <v>563.5</v>
      </c>
      <c r="O171" s="247">
        <v>96136500</v>
      </c>
      <c r="P171" s="248">
        <v>-4.5867325671410705E-2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24231.5</v>
      </c>
      <c r="F172" s="38">
        <v>24143.566666666669</v>
      </c>
      <c r="G172" s="39">
        <v>23950.833333333339</v>
      </c>
      <c r="H172" s="39">
        <v>23670.166666666672</v>
      </c>
      <c r="I172" s="39">
        <v>23477.433333333342</v>
      </c>
      <c r="J172" s="39">
        <v>24424.233333333337</v>
      </c>
      <c r="K172" s="39">
        <v>24616.966666666667</v>
      </c>
      <c r="L172" s="39">
        <v>24897.633333333335</v>
      </c>
      <c r="M172" s="31">
        <v>24336.3</v>
      </c>
      <c r="N172" s="31">
        <v>23862.9</v>
      </c>
      <c r="O172" s="247">
        <v>176225</v>
      </c>
      <c r="P172" s="248">
        <v>-2.1379980563654033E-2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3912.3</v>
      </c>
      <c r="F173" s="38">
        <v>3911.4833333333336</v>
      </c>
      <c r="G173" s="39">
        <v>3871.1166666666672</v>
      </c>
      <c r="H173" s="39">
        <v>3829.9333333333338</v>
      </c>
      <c r="I173" s="39">
        <v>3789.5666666666675</v>
      </c>
      <c r="J173" s="39">
        <v>3952.666666666667</v>
      </c>
      <c r="K173" s="39">
        <v>3993.0333333333338</v>
      </c>
      <c r="L173" s="39">
        <v>4034.2166666666667</v>
      </c>
      <c r="M173" s="31">
        <v>3951.85</v>
      </c>
      <c r="N173" s="31">
        <v>3870.3</v>
      </c>
      <c r="O173" s="247">
        <v>1657425</v>
      </c>
      <c r="P173" s="248">
        <v>3.5389108400618451E-2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2394.5</v>
      </c>
      <c r="F174" s="38">
        <v>2390.3333333333335</v>
      </c>
      <c r="G174" s="39">
        <v>2374.0166666666669</v>
      </c>
      <c r="H174" s="39">
        <v>2353.5333333333333</v>
      </c>
      <c r="I174" s="39">
        <v>2337.2166666666667</v>
      </c>
      <c r="J174" s="39">
        <v>2410.8166666666671</v>
      </c>
      <c r="K174" s="39">
        <v>2427.1333333333337</v>
      </c>
      <c r="L174" s="39">
        <v>2447.6166666666672</v>
      </c>
      <c r="M174" s="31">
        <v>2406.65</v>
      </c>
      <c r="N174" s="31">
        <v>2369.85</v>
      </c>
      <c r="O174" s="247">
        <v>3570375</v>
      </c>
      <c r="P174" s="248">
        <v>-2.0876182640888523E-2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1926.4</v>
      </c>
      <c r="F175" s="38">
        <v>1930.25</v>
      </c>
      <c r="G175" s="39">
        <v>1914.15</v>
      </c>
      <c r="H175" s="39">
        <v>1901.9</v>
      </c>
      <c r="I175" s="39">
        <v>1885.8000000000002</v>
      </c>
      <c r="J175" s="39">
        <v>1942.5</v>
      </c>
      <c r="K175" s="39">
        <v>1958.6</v>
      </c>
      <c r="L175" s="39">
        <v>1970.85</v>
      </c>
      <c r="M175" s="31">
        <v>1946.35</v>
      </c>
      <c r="N175" s="31">
        <v>1918</v>
      </c>
      <c r="O175" s="247">
        <v>6474000</v>
      </c>
      <c r="P175" s="248">
        <v>-3.6435077692445077E-2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1112.6500000000001</v>
      </c>
      <c r="F176" s="38">
        <v>1115.4833333333333</v>
      </c>
      <c r="G176" s="39">
        <v>1107.2666666666667</v>
      </c>
      <c r="H176" s="39">
        <v>1101.8833333333332</v>
      </c>
      <c r="I176" s="39">
        <v>1093.6666666666665</v>
      </c>
      <c r="J176" s="39">
        <v>1120.8666666666668</v>
      </c>
      <c r="K176" s="39">
        <v>1129.0833333333335</v>
      </c>
      <c r="L176" s="39">
        <v>1134.4666666666669</v>
      </c>
      <c r="M176" s="31">
        <v>1123.7</v>
      </c>
      <c r="N176" s="31">
        <v>1110.0999999999999</v>
      </c>
      <c r="O176" s="247">
        <v>22344000</v>
      </c>
      <c r="P176" s="248">
        <v>-1.9113760678507775E-2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625.20000000000005</v>
      </c>
      <c r="F177" s="38">
        <v>624.19999999999993</v>
      </c>
      <c r="G177" s="39">
        <v>620.39999999999986</v>
      </c>
      <c r="H177" s="39">
        <v>615.59999999999991</v>
      </c>
      <c r="I177" s="39">
        <v>611.79999999999984</v>
      </c>
      <c r="J177" s="39">
        <v>628.99999999999989</v>
      </c>
      <c r="K177" s="39">
        <v>632.79999999999984</v>
      </c>
      <c r="L177" s="39">
        <v>637.59999999999991</v>
      </c>
      <c r="M177" s="31">
        <v>628</v>
      </c>
      <c r="N177" s="31">
        <v>619.4</v>
      </c>
      <c r="O177" s="247">
        <v>8053500</v>
      </c>
      <c r="P177" s="248">
        <v>2.1110688474705212E-2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781.3</v>
      </c>
      <c r="F178" s="38">
        <v>778.0333333333333</v>
      </c>
      <c r="G178" s="39">
        <v>772.31666666666661</v>
      </c>
      <c r="H178" s="39">
        <v>763.33333333333326</v>
      </c>
      <c r="I178" s="39">
        <v>757.61666666666656</v>
      </c>
      <c r="J178" s="39">
        <v>787.01666666666665</v>
      </c>
      <c r="K178" s="39">
        <v>792.73333333333335</v>
      </c>
      <c r="L178" s="39">
        <v>801.7166666666667</v>
      </c>
      <c r="M178" s="31">
        <v>783.75</v>
      </c>
      <c r="N178" s="31">
        <v>769.05</v>
      </c>
      <c r="O178" s="247">
        <v>3958000</v>
      </c>
      <c r="P178" s="248">
        <v>-1.9083023543990087E-2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1078.4000000000001</v>
      </c>
      <c r="F179" s="38">
        <v>1075.7833333333333</v>
      </c>
      <c r="G179" s="39">
        <v>1068.7666666666667</v>
      </c>
      <c r="H179" s="39">
        <v>1059.1333333333334</v>
      </c>
      <c r="I179" s="39">
        <v>1052.1166666666668</v>
      </c>
      <c r="J179" s="39">
        <v>1085.4166666666665</v>
      </c>
      <c r="K179" s="39">
        <v>1092.4333333333329</v>
      </c>
      <c r="L179" s="39">
        <v>1102.0666666666664</v>
      </c>
      <c r="M179" s="31">
        <v>1082.8</v>
      </c>
      <c r="N179" s="31">
        <v>1066.1500000000001</v>
      </c>
      <c r="O179" s="247">
        <v>8049800</v>
      </c>
      <c r="P179" s="248">
        <v>2.0001393825353684E-2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1865.1</v>
      </c>
      <c r="F180" s="38">
        <v>1855.7</v>
      </c>
      <c r="G180" s="39">
        <v>1819.4</v>
      </c>
      <c r="H180" s="39">
        <v>1773.7</v>
      </c>
      <c r="I180" s="39">
        <v>1737.4</v>
      </c>
      <c r="J180" s="39">
        <v>1901.4</v>
      </c>
      <c r="K180" s="39">
        <v>1937.6999999999998</v>
      </c>
      <c r="L180" s="39">
        <v>1983.4</v>
      </c>
      <c r="M180" s="31">
        <v>1892</v>
      </c>
      <c r="N180" s="31">
        <v>1810</v>
      </c>
      <c r="O180" s="247">
        <v>6273500</v>
      </c>
      <c r="P180" s="248">
        <v>4.7853682979789543E-2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849.8</v>
      </c>
      <c r="F181" s="38">
        <v>846.2166666666667</v>
      </c>
      <c r="G181" s="39">
        <v>840.93333333333339</v>
      </c>
      <c r="H181" s="39">
        <v>832.06666666666672</v>
      </c>
      <c r="I181" s="39">
        <v>826.78333333333342</v>
      </c>
      <c r="J181" s="39">
        <v>855.08333333333337</v>
      </c>
      <c r="K181" s="39">
        <v>860.36666666666667</v>
      </c>
      <c r="L181" s="39">
        <v>869.23333333333335</v>
      </c>
      <c r="M181" s="31">
        <v>851.5</v>
      </c>
      <c r="N181" s="31">
        <v>837.35</v>
      </c>
      <c r="O181" s="247">
        <v>9585900</v>
      </c>
      <c r="P181" s="248">
        <v>-4.6921921921921922E-4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613.95000000000005</v>
      </c>
      <c r="F182" s="38">
        <v>612.70000000000005</v>
      </c>
      <c r="G182" s="39">
        <v>606.20000000000005</v>
      </c>
      <c r="H182" s="39">
        <v>598.45000000000005</v>
      </c>
      <c r="I182" s="39">
        <v>591.95000000000005</v>
      </c>
      <c r="J182" s="39">
        <v>620.45000000000005</v>
      </c>
      <c r="K182" s="39">
        <v>626.95000000000005</v>
      </c>
      <c r="L182" s="39">
        <v>634.70000000000005</v>
      </c>
      <c r="M182" s="31">
        <v>619.20000000000005</v>
      </c>
      <c r="N182" s="31">
        <v>604.95000000000005</v>
      </c>
      <c r="O182" s="247">
        <v>62939400</v>
      </c>
      <c r="P182" s="248">
        <v>1.8141582720545862E-2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257.14999999999998</v>
      </c>
      <c r="F183" s="38">
        <v>254.25</v>
      </c>
      <c r="G183" s="39">
        <v>250.60000000000002</v>
      </c>
      <c r="H183" s="39">
        <v>244.05</v>
      </c>
      <c r="I183" s="39">
        <v>240.40000000000003</v>
      </c>
      <c r="J183" s="39">
        <v>260.8</v>
      </c>
      <c r="K183" s="39">
        <v>264.45</v>
      </c>
      <c r="L183" s="39">
        <v>271</v>
      </c>
      <c r="M183" s="31">
        <v>257.89999999999998</v>
      </c>
      <c r="N183" s="31">
        <v>247.7</v>
      </c>
      <c r="O183" s="247">
        <v>99474750</v>
      </c>
      <c r="P183" s="248">
        <v>7.1898752591191772E-2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128</v>
      </c>
      <c r="F184" s="38">
        <v>127.21666666666665</v>
      </c>
      <c r="G184" s="39">
        <v>124.93333333333331</v>
      </c>
      <c r="H184" s="39">
        <v>121.86666666666666</v>
      </c>
      <c r="I184" s="39">
        <v>119.58333333333331</v>
      </c>
      <c r="J184" s="39">
        <v>130.2833333333333</v>
      </c>
      <c r="K184" s="39">
        <v>132.56666666666663</v>
      </c>
      <c r="L184" s="39">
        <v>135.6333333333333</v>
      </c>
      <c r="M184" s="31">
        <v>129.5</v>
      </c>
      <c r="N184" s="31">
        <v>124.15</v>
      </c>
      <c r="O184" s="247">
        <v>225406500</v>
      </c>
      <c r="P184" s="248">
        <v>4.3328835823935236E-2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3400.1</v>
      </c>
      <c r="F185" s="38">
        <v>3393.8333333333335</v>
      </c>
      <c r="G185" s="39">
        <v>3383.666666666667</v>
      </c>
      <c r="H185" s="39">
        <v>3367.2333333333336</v>
      </c>
      <c r="I185" s="39">
        <v>3357.0666666666671</v>
      </c>
      <c r="J185" s="39">
        <v>3410.2666666666669</v>
      </c>
      <c r="K185" s="39">
        <v>3420.4333333333338</v>
      </c>
      <c r="L185" s="39">
        <v>3436.8666666666668</v>
      </c>
      <c r="M185" s="31">
        <v>3404</v>
      </c>
      <c r="N185" s="31">
        <v>3377.4</v>
      </c>
      <c r="O185" s="247">
        <v>9751000</v>
      </c>
      <c r="P185" s="248">
        <v>-1.5025631960403041E-2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1235.8</v>
      </c>
      <c r="F186" s="38">
        <v>1228.1000000000001</v>
      </c>
      <c r="G186" s="39">
        <v>1218.7000000000003</v>
      </c>
      <c r="H186" s="39">
        <v>1201.6000000000001</v>
      </c>
      <c r="I186" s="39">
        <v>1192.2000000000003</v>
      </c>
      <c r="J186" s="39">
        <v>1245.2000000000003</v>
      </c>
      <c r="K186" s="39">
        <v>1254.6000000000004</v>
      </c>
      <c r="L186" s="39">
        <v>1271.7000000000003</v>
      </c>
      <c r="M186" s="31">
        <v>1237.5</v>
      </c>
      <c r="N186" s="31">
        <v>1211</v>
      </c>
      <c r="O186" s="247">
        <v>12217800</v>
      </c>
      <c r="P186" s="248">
        <v>-2.2090957114728905E-2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3128.1</v>
      </c>
      <c r="F187" s="38">
        <v>3126.0500000000006</v>
      </c>
      <c r="G187" s="39">
        <v>3114.1000000000013</v>
      </c>
      <c r="H187" s="39">
        <v>3100.1000000000008</v>
      </c>
      <c r="I187" s="39">
        <v>3088.1500000000015</v>
      </c>
      <c r="J187" s="39">
        <v>3140.0500000000011</v>
      </c>
      <c r="K187" s="39">
        <v>3152.0000000000009</v>
      </c>
      <c r="L187" s="39">
        <v>3166.0000000000009</v>
      </c>
      <c r="M187" s="31">
        <v>3138</v>
      </c>
      <c r="N187" s="31">
        <v>3112.05</v>
      </c>
      <c r="O187" s="247">
        <v>4795125</v>
      </c>
      <c r="P187" s="248">
        <v>1.419733502538071E-2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1799.45</v>
      </c>
      <c r="F188" s="38">
        <v>1814.75</v>
      </c>
      <c r="G188" s="39">
        <v>1768.65</v>
      </c>
      <c r="H188" s="39">
        <v>1737.8500000000001</v>
      </c>
      <c r="I188" s="39">
        <v>1691.7500000000002</v>
      </c>
      <c r="J188" s="39">
        <v>1845.55</v>
      </c>
      <c r="K188" s="39">
        <v>1891.6499999999999</v>
      </c>
      <c r="L188" s="39">
        <v>1922.4499999999998</v>
      </c>
      <c r="M188" s="31">
        <v>1860.85</v>
      </c>
      <c r="N188" s="31">
        <v>1783.95</v>
      </c>
      <c r="O188" s="247">
        <v>2249500</v>
      </c>
      <c r="P188" s="248">
        <v>0.26875352509870276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2068.3000000000002</v>
      </c>
      <c r="F189" s="38">
        <v>2079.8333333333335</v>
      </c>
      <c r="G189" s="39">
        <v>2032.9666666666672</v>
      </c>
      <c r="H189" s="39">
        <v>1997.6333333333337</v>
      </c>
      <c r="I189" s="39">
        <v>1950.7666666666673</v>
      </c>
      <c r="J189" s="39">
        <v>2115.166666666667</v>
      </c>
      <c r="K189" s="39">
        <v>2162.0333333333328</v>
      </c>
      <c r="L189" s="39">
        <v>2197.3666666666668</v>
      </c>
      <c r="M189" s="31">
        <v>2126.6999999999998</v>
      </c>
      <c r="N189" s="31">
        <v>2044.5</v>
      </c>
      <c r="O189" s="247">
        <v>3664400</v>
      </c>
      <c r="P189" s="248">
        <v>-3.4362812269421311E-2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1454.85</v>
      </c>
      <c r="F190" s="38">
        <v>1445.2333333333333</v>
      </c>
      <c r="G190" s="39">
        <v>1430.4666666666667</v>
      </c>
      <c r="H190" s="39">
        <v>1406.0833333333333</v>
      </c>
      <c r="I190" s="39">
        <v>1391.3166666666666</v>
      </c>
      <c r="J190" s="39">
        <v>1469.6166666666668</v>
      </c>
      <c r="K190" s="39">
        <v>1484.3833333333337</v>
      </c>
      <c r="L190" s="39">
        <v>1508.7666666666669</v>
      </c>
      <c r="M190" s="31">
        <v>1460</v>
      </c>
      <c r="N190" s="31">
        <v>1420.85</v>
      </c>
      <c r="O190" s="247">
        <v>7585900</v>
      </c>
      <c r="P190" s="248">
        <v>9.6897419174508531E-3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1552</v>
      </c>
      <c r="F191" s="38">
        <v>1543.2666666666664</v>
      </c>
      <c r="G191" s="39">
        <v>1529.0833333333328</v>
      </c>
      <c r="H191" s="39">
        <v>1506.1666666666663</v>
      </c>
      <c r="I191" s="39">
        <v>1491.9833333333327</v>
      </c>
      <c r="J191" s="39">
        <v>1566.1833333333329</v>
      </c>
      <c r="K191" s="39">
        <v>1580.3666666666663</v>
      </c>
      <c r="L191" s="39">
        <v>1603.2833333333331</v>
      </c>
      <c r="M191" s="31">
        <v>1557.45</v>
      </c>
      <c r="N191" s="31">
        <v>1520.35</v>
      </c>
      <c r="O191" s="247">
        <v>2293200</v>
      </c>
      <c r="P191" s="248">
        <v>2.6683381088825214E-2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8321.4500000000007</v>
      </c>
      <c r="F192" s="38">
        <v>8335.2333333333336</v>
      </c>
      <c r="G192" s="39">
        <v>8293.7666666666664</v>
      </c>
      <c r="H192" s="39">
        <v>8266.0833333333321</v>
      </c>
      <c r="I192" s="39">
        <v>8224.616666666665</v>
      </c>
      <c r="J192" s="39">
        <v>8362.9166666666679</v>
      </c>
      <c r="K192" s="39">
        <v>8404.383333333335</v>
      </c>
      <c r="L192" s="39">
        <v>8432.0666666666693</v>
      </c>
      <c r="M192" s="31">
        <v>8376.7000000000007</v>
      </c>
      <c r="N192" s="31">
        <v>8307.5499999999993</v>
      </c>
      <c r="O192" s="247">
        <v>1301900</v>
      </c>
      <c r="P192" s="248">
        <v>1.6156728067436777E-2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607.4</v>
      </c>
      <c r="F193" s="38">
        <v>603.7166666666667</v>
      </c>
      <c r="G193" s="39">
        <v>598.68333333333339</v>
      </c>
      <c r="H193" s="39">
        <v>589.9666666666667</v>
      </c>
      <c r="I193" s="39">
        <v>584.93333333333339</v>
      </c>
      <c r="J193" s="39">
        <v>612.43333333333339</v>
      </c>
      <c r="K193" s="39">
        <v>617.4666666666667</v>
      </c>
      <c r="L193" s="39">
        <v>626.18333333333339</v>
      </c>
      <c r="M193" s="31">
        <v>608.75</v>
      </c>
      <c r="N193" s="31">
        <v>595</v>
      </c>
      <c r="O193" s="247">
        <v>34721700</v>
      </c>
      <c r="P193" s="248">
        <v>-1.5118551569010657E-2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237.7</v>
      </c>
      <c r="F194" s="38">
        <v>236.33333333333334</v>
      </c>
      <c r="G194" s="39">
        <v>234.16666666666669</v>
      </c>
      <c r="H194" s="39">
        <v>230.63333333333335</v>
      </c>
      <c r="I194" s="39">
        <v>228.4666666666667</v>
      </c>
      <c r="J194" s="39">
        <v>239.86666666666667</v>
      </c>
      <c r="K194" s="39">
        <v>242.03333333333336</v>
      </c>
      <c r="L194" s="39">
        <v>245.56666666666666</v>
      </c>
      <c r="M194" s="31">
        <v>238.5</v>
      </c>
      <c r="N194" s="31">
        <v>232.8</v>
      </c>
      <c r="O194" s="247">
        <v>56678000</v>
      </c>
      <c r="P194" s="248">
        <v>-3.0449211399637348E-2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875.95</v>
      </c>
      <c r="F195" s="38">
        <v>877.01666666666677</v>
      </c>
      <c r="G195" s="39">
        <v>871.33333333333348</v>
      </c>
      <c r="H195" s="39">
        <v>866.7166666666667</v>
      </c>
      <c r="I195" s="39">
        <v>861.03333333333342</v>
      </c>
      <c r="J195" s="39">
        <v>881.63333333333355</v>
      </c>
      <c r="K195" s="39">
        <v>887.31666666666672</v>
      </c>
      <c r="L195" s="39">
        <v>891.93333333333362</v>
      </c>
      <c r="M195" s="31">
        <v>882.7</v>
      </c>
      <c r="N195" s="31">
        <v>872.4</v>
      </c>
      <c r="O195" s="247">
        <v>6579000</v>
      </c>
      <c r="P195" s="248">
        <v>3.6781391830559756E-2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419.45</v>
      </c>
      <c r="F196" s="38">
        <v>416.46666666666664</v>
      </c>
      <c r="G196" s="39">
        <v>412.2833333333333</v>
      </c>
      <c r="H196" s="39">
        <v>405.11666666666667</v>
      </c>
      <c r="I196" s="39">
        <v>400.93333333333334</v>
      </c>
      <c r="J196" s="39">
        <v>423.63333333333327</v>
      </c>
      <c r="K196" s="39">
        <v>427.81666666666655</v>
      </c>
      <c r="L196" s="39">
        <v>434.98333333333323</v>
      </c>
      <c r="M196" s="31">
        <v>420.65</v>
      </c>
      <c r="N196" s="31">
        <v>409.3</v>
      </c>
      <c r="O196" s="247">
        <v>35592000</v>
      </c>
      <c r="P196" s="248">
        <v>2.9458978697557377E-2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264.55</v>
      </c>
      <c r="F197" s="38">
        <v>263.93333333333334</v>
      </c>
      <c r="G197" s="39">
        <v>260.66666666666669</v>
      </c>
      <c r="H197" s="39">
        <v>256.78333333333336</v>
      </c>
      <c r="I197" s="39">
        <v>253.51666666666671</v>
      </c>
      <c r="J197" s="39">
        <v>267.81666666666666</v>
      </c>
      <c r="K197" s="39">
        <v>271.08333333333331</v>
      </c>
      <c r="L197" s="39">
        <v>274.96666666666664</v>
      </c>
      <c r="M197" s="31">
        <v>267.2</v>
      </c>
      <c r="N197" s="31">
        <v>260.05</v>
      </c>
      <c r="O197" s="247">
        <v>86919000</v>
      </c>
      <c r="P197" s="248">
        <v>5.1799157400372951E-4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618.20000000000005</v>
      </c>
      <c r="F198" s="38">
        <v>622.50000000000011</v>
      </c>
      <c r="G198" s="39">
        <v>612.9000000000002</v>
      </c>
      <c r="H198" s="39">
        <v>607.60000000000014</v>
      </c>
      <c r="I198" s="39">
        <v>598.00000000000023</v>
      </c>
      <c r="J198" s="39">
        <v>627.80000000000018</v>
      </c>
      <c r="K198" s="39">
        <v>637.40000000000009</v>
      </c>
      <c r="L198" s="39">
        <v>642.70000000000016</v>
      </c>
      <c r="M198" s="31">
        <v>632.1</v>
      </c>
      <c r="N198" s="31">
        <v>617.20000000000005</v>
      </c>
      <c r="O198" s="247">
        <v>7326000</v>
      </c>
      <c r="P198" s="248">
        <v>2.9337379868487608E-2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287" t="s">
        <v>16</v>
      </c>
      <c r="B8" s="289"/>
      <c r="C8" s="293" t="s">
        <v>20</v>
      </c>
      <c r="D8" s="293" t="s">
        <v>21</v>
      </c>
      <c r="E8" s="284" t="s">
        <v>22</v>
      </c>
      <c r="F8" s="285"/>
      <c r="G8" s="286"/>
      <c r="H8" s="284" t="s">
        <v>23</v>
      </c>
      <c r="I8" s="285"/>
      <c r="J8" s="286"/>
      <c r="K8" s="26"/>
      <c r="L8" s="53"/>
      <c r="M8" s="53"/>
      <c r="N8" s="1"/>
      <c r="O8" s="1"/>
    </row>
    <row r="9" spans="1:15" ht="36" customHeight="1">
      <c r="A9" s="291"/>
      <c r="B9" s="292"/>
      <c r="C9" s="292"/>
      <c r="D9" s="2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19435.3</v>
      </c>
      <c r="D10" s="35">
        <v>19383.183333333334</v>
      </c>
      <c r="E10" s="35">
        <v>19307.816666666669</v>
      </c>
      <c r="F10" s="35">
        <v>19180.333333333336</v>
      </c>
      <c r="G10" s="35">
        <v>19104.966666666671</v>
      </c>
      <c r="H10" s="35">
        <v>19510.666666666668</v>
      </c>
      <c r="I10" s="35">
        <v>19586.033333333336</v>
      </c>
      <c r="J10" s="35">
        <v>19713.516666666666</v>
      </c>
      <c r="K10" s="35">
        <v>19458.55</v>
      </c>
      <c r="L10" s="35">
        <v>19255.7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44436.1</v>
      </c>
      <c r="D11" s="35">
        <v>44278.466666666667</v>
      </c>
      <c r="E11" s="35">
        <v>43988.383333333331</v>
      </c>
      <c r="F11" s="35">
        <v>43540.666666666664</v>
      </c>
      <c r="G11" s="35">
        <v>43250.583333333328</v>
      </c>
      <c r="H11" s="35">
        <v>44726.183333333334</v>
      </c>
      <c r="I11" s="35">
        <v>45016.266666666663</v>
      </c>
      <c r="J11" s="35">
        <v>45463.983333333337</v>
      </c>
      <c r="K11" s="35">
        <v>44568.55</v>
      </c>
      <c r="L11" s="35">
        <v>43830.75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3614.25</v>
      </c>
      <c r="D12" s="38">
        <v>3574.4500000000003</v>
      </c>
      <c r="E12" s="38">
        <v>3529.6000000000004</v>
      </c>
      <c r="F12" s="38">
        <v>3444.9500000000003</v>
      </c>
      <c r="G12" s="38">
        <v>3400.1000000000004</v>
      </c>
      <c r="H12" s="38">
        <v>3659.1000000000004</v>
      </c>
      <c r="I12" s="38">
        <v>3703.95</v>
      </c>
      <c r="J12" s="38">
        <v>3788.6000000000004</v>
      </c>
      <c r="K12" s="38">
        <v>3619.3</v>
      </c>
      <c r="L12" s="38">
        <v>3489.8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6016.05</v>
      </c>
      <c r="D13" s="38">
        <v>5993.7833333333338</v>
      </c>
      <c r="E13" s="38">
        <v>5966.4666666666672</v>
      </c>
      <c r="F13" s="38">
        <v>5916.8833333333332</v>
      </c>
      <c r="G13" s="38">
        <v>5889.5666666666666</v>
      </c>
      <c r="H13" s="38">
        <v>6043.3666666666677</v>
      </c>
      <c r="I13" s="38">
        <v>6070.6833333333352</v>
      </c>
      <c r="J13" s="38">
        <v>6120.2666666666682</v>
      </c>
      <c r="K13" s="38">
        <v>6021.1</v>
      </c>
      <c r="L13" s="38">
        <v>5944.2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31514.35</v>
      </c>
      <c r="D14" s="38">
        <v>31404.850000000002</v>
      </c>
      <c r="E14" s="38">
        <v>31258.750000000004</v>
      </c>
      <c r="F14" s="38">
        <v>31003.15</v>
      </c>
      <c r="G14" s="38">
        <v>30857.050000000003</v>
      </c>
      <c r="H14" s="38">
        <v>31660.450000000004</v>
      </c>
      <c r="I14" s="38">
        <v>31806.550000000003</v>
      </c>
      <c r="J14" s="38">
        <v>32062.150000000005</v>
      </c>
      <c r="K14" s="38">
        <v>31550.95</v>
      </c>
      <c r="L14" s="38">
        <v>31149.25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5621.4</v>
      </c>
      <c r="D15" s="38">
        <v>5563.416666666667</v>
      </c>
      <c r="E15" s="38">
        <v>5500.1333333333341</v>
      </c>
      <c r="F15" s="38">
        <v>5378.8666666666668</v>
      </c>
      <c r="G15" s="38">
        <v>5315.5833333333339</v>
      </c>
      <c r="H15" s="38">
        <v>5684.6833333333343</v>
      </c>
      <c r="I15" s="38">
        <v>5747.9666666666672</v>
      </c>
      <c r="J15" s="38">
        <v>5869.2333333333345</v>
      </c>
      <c r="K15" s="38">
        <v>5626.7</v>
      </c>
      <c r="L15" s="38">
        <v>5442.15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11260.6</v>
      </c>
      <c r="D16" s="38">
        <v>11229.866666666667</v>
      </c>
      <c r="E16" s="38">
        <v>11184.983333333334</v>
      </c>
      <c r="F16" s="38">
        <v>11109.366666666667</v>
      </c>
      <c r="G16" s="38">
        <v>11064.483333333334</v>
      </c>
      <c r="H16" s="38">
        <v>11305.483333333334</v>
      </c>
      <c r="I16" s="38">
        <v>11350.366666666669</v>
      </c>
      <c r="J16" s="38">
        <v>11425.983333333334</v>
      </c>
      <c r="K16" s="38">
        <v>11274.75</v>
      </c>
      <c r="L16" s="38">
        <v>11154.25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4291.45</v>
      </c>
      <c r="D17" s="38">
        <v>4320.4833333333336</v>
      </c>
      <c r="E17" s="38">
        <v>4241.9666666666672</v>
      </c>
      <c r="F17" s="38">
        <v>4192.4833333333336</v>
      </c>
      <c r="G17" s="38">
        <v>4113.9666666666672</v>
      </c>
      <c r="H17" s="38">
        <v>4369.9666666666672</v>
      </c>
      <c r="I17" s="38">
        <v>4448.4833333333336</v>
      </c>
      <c r="J17" s="38">
        <v>4497.9666666666672</v>
      </c>
      <c r="K17" s="31">
        <v>4399</v>
      </c>
      <c r="L17" s="31">
        <v>4271</v>
      </c>
      <c r="M17" s="31">
        <v>1.6490100000000001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22704.65</v>
      </c>
      <c r="D18" s="38">
        <v>22825.75</v>
      </c>
      <c r="E18" s="38">
        <v>22413.95</v>
      </c>
      <c r="F18" s="38">
        <v>22123.25</v>
      </c>
      <c r="G18" s="38">
        <v>21711.45</v>
      </c>
      <c r="H18" s="38">
        <v>23116.45</v>
      </c>
      <c r="I18" s="38">
        <v>23528.250000000004</v>
      </c>
      <c r="J18" s="38">
        <v>23818.95</v>
      </c>
      <c r="K18" s="31">
        <v>23237.55</v>
      </c>
      <c r="L18" s="31">
        <v>22535.05</v>
      </c>
      <c r="M18" s="31">
        <v>0.18057999999999999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184.1</v>
      </c>
      <c r="D19" s="38">
        <v>183.03333333333333</v>
      </c>
      <c r="E19" s="38">
        <v>181.06666666666666</v>
      </c>
      <c r="F19" s="38">
        <v>178.03333333333333</v>
      </c>
      <c r="G19" s="38">
        <v>176.06666666666666</v>
      </c>
      <c r="H19" s="38">
        <v>186.06666666666666</v>
      </c>
      <c r="I19" s="38">
        <v>188.0333333333333</v>
      </c>
      <c r="J19" s="38">
        <v>191.06666666666666</v>
      </c>
      <c r="K19" s="31">
        <v>185</v>
      </c>
      <c r="L19" s="31">
        <v>180</v>
      </c>
      <c r="M19" s="31">
        <v>63.10913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218.35</v>
      </c>
      <c r="D20" s="38">
        <v>218.95000000000002</v>
      </c>
      <c r="E20" s="38">
        <v>216.90000000000003</v>
      </c>
      <c r="F20" s="38">
        <v>215.45000000000002</v>
      </c>
      <c r="G20" s="38">
        <v>213.40000000000003</v>
      </c>
      <c r="H20" s="38">
        <v>220.40000000000003</v>
      </c>
      <c r="I20" s="38">
        <v>222.45000000000005</v>
      </c>
      <c r="J20" s="38">
        <v>223.90000000000003</v>
      </c>
      <c r="K20" s="31">
        <v>221</v>
      </c>
      <c r="L20" s="31">
        <v>217.5</v>
      </c>
      <c r="M20" s="31">
        <v>17.090140000000002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2011.25</v>
      </c>
      <c r="D21" s="38">
        <v>2012.9666666666665</v>
      </c>
      <c r="E21" s="38">
        <v>1988.2833333333328</v>
      </c>
      <c r="F21" s="38">
        <v>1965.3166666666664</v>
      </c>
      <c r="G21" s="38">
        <v>1940.6333333333328</v>
      </c>
      <c r="H21" s="38">
        <v>2035.9333333333329</v>
      </c>
      <c r="I21" s="38">
        <v>2060.6166666666668</v>
      </c>
      <c r="J21" s="38">
        <v>2083.583333333333</v>
      </c>
      <c r="K21" s="31">
        <v>2037.65</v>
      </c>
      <c r="L21" s="31">
        <v>1990</v>
      </c>
      <c r="M21" s="31">
        <v>5.1177299999999999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2450.0500000000002</v>
      </c>
      <c r="D22" s="38">
        <v>2431.8666666666668</v>
      </c>
      <c r="E22" s="38">
        <v>2398.1833333333334</v>
      </c>
      <c r="F22" s="38">
        <v>2346.3166666666666</v>
      </c>
      <c r="G22" s="38">
        <v>2312.6333333333332</v>
      </c>
      <c r="H22" s="38">
        <v>2483.7333333333336</v>
      </c>
      <c r="I22" s="38">
        <v>2517.416666666667</v>
      </c>
      <c r="J22" s="38">
        <v>2569.2833333333338</v>
      </c>
      <c r="K22" s="31">
        <v>2465.5500000000002</v>
      </c>
      <c r="L22" s="31">
        <v>2380</v>
      </c>
      <c r="M22" s="31">
        <v>67.643969999999996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949.1</v>
      </c>
      <c r="D23" s="38">
        <v>937.08333333333337</v>
      </c>
      <c r="E23" s="38">
        <v>917.16666666666674</v>
      </c>
      <c r="F23" s="38">
        <v>885.23333333333335</v>
      </c>
      <c r="G23" s="38">
        <v>865.31666666666672</v>
      </c>
      <c r="H23" s="38">
        <v>969.01666666666677</v>
      </c>
      <c r="I23" s="38">
        <v>988.93333333333351</v>
      </c>
      <c r="J23" s="38">
        <v>1020.8666666666668</v>
      </c>
      <c r="K23" s="31">
        <v>957</v>
      </c>
      <c r="L23" s="31">
        <v>905.15</v>
      </c>
      <c r="M23" s="31">
        <v>40.967970000000001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799.5</v>
      </c>
      <c r="D24" s="38">
        <v>795.7166666666667</v>
      </c>
      <c r="E24" s="38">
        <v>783.43333333333339</v>
      </c>
      <c r="F24" s="38">
        <v>767.36666666666667</v>
      </c>
      <c r="G24" s="38">
        <v>755.08333333333337</v>
      </c>
      <c r="H24" s="38">
        <v>811.78333333333342</v>
      </c>
      <c r="I24" s="38">
        <v>824.06666666666672</v>
      </c>
      <c r="J24" s="38">
        <v>840.13333333333344</v>
      </c>
      <c r="K24" s="31">
        <v>808</v>
      </c>
      <c r="L24" s="31">
        <v>779.65</v>
      </c>
      <c r="M24" s="31">
        <v>119.00199000000001</v>
      </c>
      <c r="N24" s="1"/>
      <c r="O24" s="1"/>
    </row>
    <row r="25" spans="1:15" ht="12.75" customHeight="1">
      <c r="A25" s="56">
        <v>16</v>
      </c>
      <c r="B25" s="58" t="s">
        <v>847</v>
      </c>
      <c r="C25" s="31">
        <v>330.25</v>
      </c>
      <c r="D25" s="38">
        <v>326.15000000000003</v>
      </c>
      <c r="E25" s="38">
        <v>316.35000000000008</v>
      </c>
      <c r="F25" s="38">
        <v>302.45000000000005</v>
      </c>
      <c r="G25" s="38">
        <v>292.65000000000009</v>
      </c>
      <c r="H25" s="38">
        <v>340.05000000000007</v>
      </c>
      <c r="I25" s="38">
        <v>349.85</v>
      </c>
      <c r="J25" s="38">
        <v>363.75000000000006</v>
      </c>
      <c r="K25" s="31">
        <v>335.95</v>
      </c>
      <c r="L25" s="31">
        <v>312.25</v>
      </c>
      <c r="M25" s="31">
        <v>248.63643999999999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3614.75</v>
      </c>
      <c r="D26" s="38">
        <v>3627.7833333333333</v>
      </c>
      <c r="E26" s="38">
        <v>3593.5666666666666</v>
      </c>
      <c r="F26" s="38">
        <v>3572.3833333333332</v>
      </c>
      <c r="G26" s="38">
        <v>3538.1666666666665</v>
      </c>
      <c r="H26" s="38">
        <v>3648.9666666666667</v>
      </c>
      <c r="I26" s="38">
        <v>3683.1833333333329</v>
      </c>
      <c r="J26" s="38">
        <v>3704.3666666666668</v>
      </c>
      <c r="K26" s="31">
        <v>3662</v>
      </c>
      <c r="L26" s="31">
        <v>3606.6</v>
      </c>
      <c r="M26" s="31">
        <v>2.4751099999999999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433.9</v>
      </c>
      <c r="D27" s="38">
        <v>432.26666666666665</v>
      </c>
      <c r="E27" s="38">
        <v>427.13333333333333</v>
      </c>
      <c r="F27" s="38">
        <v>420.36666666666667</v>
      </c>
      <c r="G27" s="38">
        <v>415.23333333333335</v>
      </c>
      <c r="H27" s="38">
        <v>439.0333333333333</v>
      </c>
      <c r="I27" s="38">
        <v>444.16666666666663</v>
      </c>
      <c r="J27" s="38">
        <v>450.93333333333328</v>
      </c>
      <c r="K27" s="31">
        <v>437.4</v>
      </c>
      <c r="L27" s="31">
        <v>425.5</v>
      </c>
      <c r="M27" s="31">
        <v>38.46763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4840.3500000000004</v>
      </c>
      <c r="D28" s="38">
        <v>4830.5</v>
      </c>
      <c r="E28" s="38">
        <v>4811.05</v>
      </c>
      <c r="F28" s="38">
        <v>4781.75</v>
      </c>
      <c r="G28" s="38">
        <v>4762.3</v>
      </c>
      <c r="H28" s="38">
        <v>4859.8</v>
      </c>
      <c r="I28" s="38">
        <v>4879.2500000000009</v>
      </c>
      <c r="J28" s="38">
        <v>4908.55</v>
      </c>
      <c r="K28" s="31">
        <v>4849.95</v>
      </c>
      <c r="L28" s="31">
        <v>4801.2</v>
      </c>
      <c r="M28" s="31">
        <v>2.0609700000000002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384.75</v>
      </c>
      <c r="D29" s="38">
        <v>386.36666666666662</v>
      </c>
      <c r="E29" s="38">
        <v>382.18333333333322</v>
      </c>
      <c r="F29" s="38">
        <v>379.61666666666662</v>
      </c>
      <c r="G29" s="38">
        <v>375.43333333333322</v>
      </c>
      <c r="H29" s="38">
        <v>388.93333333333322</v>
      </c>
      <c r="I29" s="38">
        <v>393.11666666666662</v>
      </c>
      <c r="J29" s="38">
        <v>395.68333333333322</v>
      </c>
      <c r="K29" s="31">
        <v>390.55</v>
      </c>
      <c r="L29" s="31">
        <v>383.8</v>
      </c>
      <c r="M29" s="31">
        <v>26.014289999999999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184.2</v>
      </c>
      <c r="D30" s="38">
        <v>183.53333333333333</v>
      </c>
      <c r="E30" s="38">
        <v>181.66666666666666</v>
      </c>
      <c r="F30" s="38">
        <v>179.13333333333333</v>
      </c>
      <c r="G30" s="38">
        <v>177.26666666666665</v>
      </c>
      <c r="H30" s="38">
        <v>186.06666666666666</v>
      </c>
      <c r="I30" s="38">
        <v>187.93333333333334</v>
      </c>
      <c r="J30" s="38">
        <v>190.46666666666667</v>
      </c>
      <c r="K30" s="31">
        <v>185.4</v>
      </c>
      <c r="L30" s="31">
        <v>181</v>
      </c>
      <c r="M30" s="31">
        <v>137.76902000000001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3259.55</v>
      </c>
      <c r="D31" s="38">
        <v>3246.9500000000003</v>
      </c>
      <c r="E31" s="38">
        <v>3229.7000000000007</v>
      </c>
      <c r="F31" s="38">
        <v>3199.8500000000004</v>
      </c>
      <c r="G31" s="38">
        <v>3182.6000000000008</v>
      </c>
      <c r="H31" s="38">
        <v>3276.8000000000006</v>
      </c>
      <c r="I31" s="38">
        <v>3294.0499999999997</v>
      </c>
      <c r="J31" s="38">
        <v>3323.9000000000005</v>
      </c>
      <c r="K31" s="31">
        <v>3264.2</v>
      </c>
      <c r="L31" s="31">
        <v>3217.1</v>
      </c>
      <c r="M31" s="31">
        <v>6.5013100000000001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1911.1</v>
      </c>
      <c r="D32" s="38">
        <v>1924.25</v>
      </c>
      <c r="E32" s="38">
        <v>1891.95</v>
      </c>
      <c r="F32" s="38">
        <v>1872.8</v>
      </c>
      <c r="G32" s="38">
        <v>1840.5</v>
      </c>
      <c r="H32" s="38">
        <v>1943.4</v>
      </c>
      <c r="I32" s="38">
        <v>1975.7000000000003</v>
      </c>
      <c r="J32" s="38">
        <v>1994.8500000000001</v>
      </c>
      <c r="K32" s="31">
        <v>1956.55</v>
      </c>
      <c r="L32" s="31">
        <v>1905.1</v>
      </c>
      <c r="M32" s="31">
        <v>7.8014099999999997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633.85</v>
      </c>
      <c r="D33" s="38">
        <v>631.2833333333333</v>
      </c>
      <c r="E33" s="38">
        <v>623.56666666666661</v>
      </c>
      <c r="F33" s="38">
        <v>613.2833333333333</v>
      </c>
      <c r="G33" s="38">
        <v>605.56666666666661</v>
      </c>
      <c r="H33" s="38">
        <v>641.56666666666661</v>
      </c>
      <c r="I33" s="38">
        <v>649.2833333333333</v>
      </c>
      <c r="J33" s="38">
        <v>659.56666666666661</v>
      </c>
      <c r="K33" s="31">
        <v>639</v>
      </c>
      <c r="L33" s="31">
        <v>621</v>
      </c>
      <c r="M33" s="31">
        <v>9.8740699999999997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725.65</v>
      </c>
      <c r="D34" s="38">
        <v>726.41666666666663</v>
      </c>
      <c r="E34" s="38">
        <v>718.63333333333321</v>
      </c>
      <c r="F34" s="38">
        <v>711.61666666666656</v>
      </c>
      <c r="G34" s="38">
        <v>703.83333333333314</v>
      </c>
      <c r="H34" s="38">
        <v>733.43333333333328</v>
      </c>
      <c r="I34" s="38">
        <v>741.21666666666681</v>
      </c>
      <c r="J34" s="38">
        <v>748.23333333333335</v>
      </c>
      <c r="K34" s="31">
        <v>734.2</v>
      </c>
      <c r="L34" s="31">
        <v>719.4</v>
      </c>
      <c r="M34" s="31">
        <v>15.24424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825.55</v>
      </c>
      <c r="D35" s="38">
        <v>827.94999999999993</v>
      </c>
      <c r="E35" s="38">
        <v>816.94999999999982</v>
      </c>
      <c r="F35" s="38">
        <v>808.34999999999991</v>
      </c>
      <c r="G35" s="38">
        <v>797.3499999999998</v>
      </c>
      <c r="H35" s="38">
        <v>836.54999999999984</v>
      </c>
      <c r="I35" s="38">
        <v>847.55000000000007</v>
      </c>
      <c r="J35" s="38">
        <v>856.14999999999986</v>
      </c>
      <c r="K35" s="31">
        <v>838.95</v>
      </c>
      <c r="L35" s="31">
        <v>819.35</v>
      </c>
      <c r="M35" s="31">
        <v>10.64301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352.25</v>
      </c>
      <c r="D36" s="38">
        <v>352.41666666666669</v>
      </c>
      <c r="E36" s="38">
        <v>347.83333333333337</v>
      </c>
      <c r="F36" s="38">
        <v>343.41666666666669</v>
      </c>
      <c r="G36" s="38">
        <v>338.83333333333337</v>
      </c>
      <c r="H36" s="38">
        <v>356.83333333333337</v>
      </c>
      <c r="I36" s="38">
        <v>361.41666666666674</v>
      </c>
      <c r="J36" s="38">
        <v>365.83333333333337</v>
      </c>
      <c r="K36" s="31">
        <v>357</v>
      </c>
      <c r="L36" s="31">
        <v>348</v>
      </c>
      <c r="M36" s="31">
        <v>34.189230000000002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991.15</v>
      </c>
      <c r="D37" s="38">
        <v>984.38333333333333</v>
      </c>
      <c r="E37" s="38">
        <v>975.76666666666665</v>
      </c>
      <c r="F37" s="38">
        <v>960.38333333333333</v>
      </c>
      <c r="G37" s="38">
        <v>951.76666666666665</v>
      </c>
      <c r="H37" s="38">
        <v>999.76666666666665</v>
      </c>
      <c r="I37" s="38">
        <v>1008.3833333333332</v>
      </c>
      <c r="J37" s="38">
        <v>1023.7666666666667</v>
      </c>
      <c r="K37" s="31">
        <v>993</v>
      </c>
      <c r="L37" s="31">
        <v>969</v>
      </c>
      <c r="M37" s="31">
        <v>109.46742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4668.45</v>
      </c>
      <c r="D38" s="38">
        <v>4662.1500000000005</v>
      </c>
      <c r="E38" s="38">
        <v>4625.3000000000011</v>
      </c>
      <c r="F38" s="38">
        <v>4582.1500000000005</v>
      </c>
      <c r="G38" s="38">
        <v>4545.3000000000011</v>
      </c>
      <c r="H38" s="38">
        <v>4705.3000000000011</v>
      </c>
      <c r="I38" s="38">
        <v>4742.1500000000015</v>
      </c>
      <c r="J38" s="38">
        <v>4785.3000000000011</v>
      </c>
      <c r="K38" s="31">
        <v>4699</v>
      </c>
      <c r="L38" s="31">
        <v>4619</v>
      </c>
      <c r="M38" s="31">
        <v>4.5607100000000003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1514.5</v>
      </c>
      <c r="D39" s="38">
        <v>1506.8499999999997</v>
      </c>
      <c r="E39" s="38">
        <v>1494.9999999999993</v>
      </c>
      <c r="F39" s="38">
        <v>1475.4999999999995</v>
      </c>
      <c r="G39" s="38">
        <v>1463.6499999999992</v>
      </c>
      <c r="H39" s="38">
        <v>1526.3499999999995</v>
      </c>
      <c r="I39" s="38">
        <v>1538.1999999999998</v>
      </c>
      <c r="J39" s="38">
        <v>1557.6999999999996</v>
      </c>
      <c r="K39" s="31">
        <v>1518.7</v>
      </c>
      <c r="L39" s="31">
        <v>1487.35</v>
      </c>
      <c r="M39" s="31">
        <v>9.0459599999999991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7340.8</v>
      </c>
      <c r="D40" s="38">
        <v>7371.8666666666659</v>
      </c>
      <c r="E40" s="38">
        <v>7275.7333333333318</v>
      </c>
      <c r="F40" s="38">
        <v>7210.6666666666661</v>
      </c>
      <c r="G40" s="38">
        <v>7114.5333333333319</v>
      </c>
      <c r="H40" s="38">
        <v>7436.9333333333316</v>
      </c>
      <c r="I40" s="38">
        <v>7533.0666666666648</v>
      </c>
      <c r="J40" s="38">
        <v>7598.1333333333314</v>
      </c>
      <c r="K40" s="31">
        <v>7468</v>
      </c>
      <c r="L40" s="31">
        <v>7306.8</v>
      </c>
      <c r="M40" s="31">
        <v>0.16811999999999999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7320.6</v>
      </c>
      <c r="D41" s="38">
        <v>7268.333333333333</v>
      </c>
      <c r="E41" s="38">
        <v>7207.2666666666664</v>
      </c>
      <c r="F41" s="38">
        <v>7093.9333333333334</v>
      </c>
      <c r="G41" s="38">
        <v>7032.8666666666668</v>
      </c>
      <c r="H41" s="38">
        <v>7381.6666666666661</v>
      </c>
      <c r="I41" s="38">
        <v>7442.7333333333336</v>
      </c>
      <c r="J41" s="38">
        <v>7556.0666666666657</v>
      </c>
      <c r="K41" s="31">
        <v>7329.4</v>
      </c>
      <c r="L41" s="31">
        <v>7155</v>
      </c>
      <c r="M41" s="31">
        <v>6.7607600000000003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2361.8000000000002</v>
      </c>
      <c r="D42" s="38">
        <v>2350.3833333333337</v>
      </c>
      <c r="E42" s="38">
        <v>2334.6166666666672</v>
      </c>
      <c r="F42" s="38">
        <v>2307.4333333333334</v>
      </c>
      <c r="G42" s="38">
        <v>2291.666666666667</v>
      </c>
      <c r="H42" s="38">
        <v>2377.5666666666675</v>
      </c>
      <c r="I42" s="38">
        <v>2393.3333333333339</v>
      </c>
      <c r="J42" s="38">
        <v>2420.5166666666678</v>
      </c>
      <c r="K42" s="31">
        <v>2366.15</v>
      </c>
      <c r="L42" s="31">
        <v>2323.1999999999998</v>
      </c>
      <c r="M42" s="31">
        <v>1.0094099999999999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235.1</v>
      </c>
      <c r="D43" s="38">
        <v>233.56666666666669</v>
      </c>
      <c r="E43" s="38">
        <v>230.88333333333338</v>
      </c>
      <c r="F43" s="38">
        <v>226.66666666666669</v>
      </c>
      <c r="G43" s="38">
        <v>223.98333333333338</v>
      </c>
      <c r="H43" s="38">
        <v>237.78333333333339</v>
      </c>
      <c r="I43" s="38">
        <v>240.46666666666673</v>
      </c>
      <c r="J43" s="38">
        <v>244.68333333333339</v>
      </c>
      <c r="K43" s="31">
        <v>236.25</v>
      </c>
      <c r="L43" s="31">
        <v>229.35</v>
      </c>
      <c r="M43" s="31">
        <v>81.572370000000006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190.6</v>
      </c>
      <c r="D44" s="38">
        <v>189.56666666666669</v>
      </c>
      <c r="E44" s="38">
        <v>187.33333333333337</v>
      </c>
      <c r="F44" s="38">
        <v>184.06666666666669</v>
      </c>
      <c r="G44" s="38">
        <v>181.83333333333337</v>
      </c>
      <c r="H44" s="38">
        <v>192.83333333333337</v>
      </c>
      <c r="I44" s="38">
        <v>195.06666666666666</v>
      </c>
      <c r="J44" s="38">
        <v>198.33333333333337</v>
      </c>
      <c r="K44" s="31">
        <v>191.8</v>
      </c>
      <c r="L44" s="31">
        <v>186.3</v>
      </c>
      <c r="M44" s="31">
        <v>158.38570999999999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88</v>
      </c>
      <c r="D45" s="38">
        <v>87.25</v>
      </c>
      <c r="E45" s="38">
        <v>86</v>
      </c>
      <c r="F45" s="38">
        <v>84</v>
      </c>
      <c r="G45" s="38">
        <v>82.75</v>
      </c>
      <c r="H45" s="38">
        <v>89.25</v>
      </c>
      <c r="I45" s="38">
        <v>90.5</v>
      </c>
      <c r="J45" s="38">
        <v>92.5</v>
      </c>
      <c r="K45" s="31">
        <v>88.5</v>
      </c>
      <c r="L45" s="31">
        <v>85.25</v>
      </c>
      <c r="M45" s="31">
        <v>104.11546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1684.2</v>
      </c>
      <c r="D46" s="38">
        <v>1685.25</v>
      </c>
      <c r="E46" s="38">
        <v>1675.5</v>
      </c>
      <c r="F46" s="38">
        <v>1666.8</v>
      </c>
      <c r="G46" s="38">
        <v>1657.05</v>
      </c>
      <c r="H46" s="38">
        <v>1693.95</v>
      </c>
      <c r="I46" s="38">
        <v>1703.7</v>
      </c>
      <c r="J46" s="38">
        <v>1712.4</v>
      </c>
      <c r="K46" s="31">
        <v>1695</v>
      </c>
      <c r="L46" s="31">
        <v>1676.55</v>
      </c>
      <c r="M46" s="31">
        <v>1.89008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137.85</v>
      </c>
      <c r="D47" s="38">
        <v>136.71666666666667</v>
      </c>
      <c r="E47" s="38">
        <v>135.03333333333333</v>
      </c>
      <c r="F47" s="38">
        <v>132.21666666666667</v>
      </c>
      <c r="G47" s="38">
        <v>130.53333333333333</v>
      </c>
      <c r="H47" s="38">
        <v>139.53333333333333</v>
      </c>
      <c r="I47" s="38">
        <v>141.21666666666667</v>
      </c>
      <c r="J47" s="38">
        <v>144.03333333333333</v>
      </c>
      <c r="K47" s="31">
        <v>138.4</v>
      </c>
      <c r="L47" s="31">
        <v>133.9</v>
      </c>
      <c r="M47" s="31">
        <v>234.15545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719.85</v>
      </c>
      <c r="D48" s="38">
        <v>717.46666666666658</v>
      </c>
      <c r="E48" s="38">
        <v>713.93333333333317</v>
      </c>
      <c r="F48" s="38">
        <v>708.01666666666654</v>
      </c>
      <c r="G48" s="38">
        <v>704.48333333333312</v>
      </c>
      <c r="H48" s="38">
        <v>723.38333333333321</v>
      </c>
      <c r="I48" s="38">
        <v>726.91666666666674</v>
      </c>
      <c r="J48" s="38">
        <v>732.83333333333326</v>
      </c>
      <c r="K48" s="31">
        <v>721</v>
      </c>
      <c r="L48" s="31">
        <v>711.55</v>
      </c>
      <c r="M48" s="31">
        <v>6.1534000000000004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1078.8</v>
      </c>
      <c r="D49" s="38">
        <v>1071.6166666666666</v>
      </c>
      <c r="E49" s="38">
        <v>1063.1333333333332</v>
      </c>
      <c r="F49" s="38">
        <v>1047.4666666666667</v>
      </c>
      <c r="G49" s="38">
        <v>1038.9833333333333</v>
      </c>
      <c r="H49" s="38">
        <v>1087.2833333333331</v>
      </c>
      <c r="I49" s="38">
        <v>1095.7666666666662</v>
      </c>
      <c r="J49" s="38">
        <v>1111.4333333333329</v>
      </c>
      <c r="K49" s="31">
        <v>1080.0999999999999</v>
      </c>
      <c r="L49" s="31">
        <v>1055.95</v>
      </c>
      <c r="M49" s="31">
        <v>8.9001400000000004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865.95</v>
      </c>
      <c r="D50" s="38">
        <v>862.08333333333337</v>
      </c>
      <c r="E50" s="38">
        <v>856.61666666666679</v>
      </c>
      <c r="F50" s="38">
        <v>847.28333333333342</v>
      </c>
      <c r="G50" s="38">
        <v>841.81666666666683</v>
      </c>
      <c r="H50" s="38">
        <v>871.41666666666674</v>
      </c>
      <c r="I50" s="38">
        <v>876.88333333333321</v>
      </c>
      <c r="J50" s="38">
        <v>886.2166666666667</v>
      </c>
      <c r="K50" s="31">
        <v>867.55</v>
      </c>
      <c r="L50" s="31">
        <v>852.75</v>
      </c>
      <c r="M50" s="31">
        <v>44.27899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136.15</v>
      </c>
      <c r="D51" s="38">
        <v>131.54999999999998</v>
      </c>
      <c r="E51" s="38">
        <v>125.99999999999997</v>
      </c>
      <c r="F51" s="38">
        <v>115.85</v>
      </c>
      <c r="G51" s="38">
        <v>110.29999999999998</v>
      </c>
      <c r="H51" s="38">
        <v>141.69999999999996</v>
      </c>
      <c r="I51" s="38">
        <v>147.24999999999997</v>
      </c>
      <c r="J51" s="38">
        <v>157.39999999999995</v>
      </c>
      <c r="K51" s="31">
        <v>137.1</v>
      </c>
      <c r="L51" s="31">
        <v>121.4</v>
      </c>
      <c r="M51" s="31">
        <v>1922.80009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260.8</v>
      </c>
      <c r="D52" s="38">
        <v>260.98333333333335</v>
      </c>
      <c r="E52" s="38">
        <v>258.61666666666667</v>
      </c>
      <c r="F52" s="38">
        <v>256.43333333333334</v>
      </c>
      <c r="G52" s="38">
        <v>254.06666666666666</v>
      </c>
      <c r="H52" s="38">
        <v>263.16666666666669</v>
      </c>
      <c r="I52" s="38">
        <v>265.53333333333336</v>
      </c>
      <c r="J52" s="38">
        <v>267.7166666666667</v>
      </c>
      <c r="K52" s="31">
        <v>263.35000000000002</v>
      </c>
      <c r="L52" s="31">
        <v>258.8</v>
      </c>
      <c r="M52" s="31">
        <v>20.155799999999999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18986.8</v>
      </c>
      <c r="D53" s="38">
        <v>18847.633333333335</v>
      </c>
      <c r="E53" s="38">
        <v>18646.316666666669</v>
      </c>
      <c r="F53" s="38">
        <v>18305.833333333336</v>
      </c>
      <c r="G53" s="38">
        <v>18104.51666666667</v>
      </c>
      <c r="H53" s="38">
        <v>19188.116666666669</v>
      </c>
      <c r="I53" s="38">
        <v>19389.433333333334</v>
      </c>
      <c r="J53" s="38">
        <v>19729.916666666668</v>
      </c>
      <c r="K53" s="31">
        <v>19048.95</v>
      </c>
      <c r="L53" s="31">
        <v>18507.150000000001</v>
      </c>
      <c r="M53" s="31">
        <v>0.24442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344.2</v>
      </c>
      <c r="D54" s="38">
        <v>343.21666666666664</v>
      </c>
      <c r="E54" s="38">
        <v>341.5333333333333</v>
      </c>
      <c r="F54" s="38">
        <v>338.86666666666667</v>
      </c>
      <c r="G54" s="38">
        <v>337.18333333333334</v>
      </c>
      <c r="H54" s="38">
        <v>345.88333333333327</v>
      </c>
      <c r="I54" s="38">
        <v>347.56666666666655</v>
      </c>
      <c r="J54" s="38">
        <v>350.23333333333323</v>
      </c>
      <c r="K54" s="31">
        <v>344.9</v>
      </c>
      <c r="L54" s="31">
        <v>340.55</v>
      </c>
      <c r="M54" s="31">
        <v>49.903759999999998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4484.3500000000004</v>
      </c>
      <c r="D55" s="38">
        <v>4467.4333333333334</v>
      </c>
      <c r="E55" s="38">
        <v>4442.916666666667</v>
      </c>
      <c r="F55" s="38">
        <v>4401.4833333333336</v>
      </c>
      <c r="G55" s="38">
        <v>4376.9666666666672</v>
      </c>
      <c r="H55" s="38">
        <v>4508.8666666666668</v>
      </c>
      <c r="I55" s="38">
        <v>4533.3833333333332</v>
      </c>
      <c r="J55" s="38">
        <v>4574.8166666666666</v>
      </c>
      <c r="K55" s="31">
        <v>4491.95</v>
      </c>
      <c r="L55" s="31">
        <v>4426</v>
      </c>
      <c r="M55" s="31">
        <v>3.8312400000000002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328.4</v>
      </c>
      <c r="D56" s="38">
        <v>326.15000000000003</v>
      </c>
      <c r="E56" s="38">
        <v>321.95000000000005</v>
      </c>
      <c r="F56" s="38">
        <v>315.5</v>
      </c>
      <c r="G56" s="38">
        <v>311.3</v>
      </c>
      <c r="H56" s="38">
        <v>332.60000000000008</v>
      </c>
      <c r="I56" s="38">
        <v>336.8</v>
      </c>
      <c r="J56" s="38">
        <v>343.25000000000011</v>
      </c>
      <c r="K56" s="31">
        <v>330.35</v>
      </c>
      <c r="L56" s="31">
        <v>319.7</v>
      </c>
      <c r="M56" s="31">
        <v>72.240279999999998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423.95</v>
      </c>
      <c r="D57" s="38">
        <v>422.18333333333339</v>
      </c>
      <c r="E57" s="38">
        <v>418.36666666666679</v>
      </c>
      <c r="F57" s="38">
        <v>412.78333333333342</v>
      </c>
      <c r="G57" s="38">
        <v>408.96666666666681</v>
      </c>
      <c r="H57" s="38">
        <v>427.76666666666677</v>
      </c>
      <c r="I57" s="38">
        <v>431.58333333333337</v>
      </c>
      <c r="J57" s="38">
        <v>437.16666666666674</v>
      </c>
      <c r="K57" s="31">
        <v>426</v>
      </c>
      <c r="L57" s="31">
        <v>416.6</v>
      </c>
      <c r="M57" s="31">
        <v>21.90945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1128.8499999999999</v>
      </c>
      <c r="D58" s="38">
        <v>1126.45</v>
      </c>
      <c r="E58" s="38">
        <v>1118.9000000000001</v>
      </c>
      <c r="F58" s="38">
        <v>1108.95</v>
      </c>
      <c r="G58" s="38">
        <v>1101.4000000000001</v>
      </c>
      <c r="H58" s="38">
        <v>1136.4000000000001</v>
      </c>
      <c r="I58" s="38">
        <v>1143.9499999999998</v>
      </c>
      <c r="J58" s="38">
        <v>1153.9000000000001</v>
      </c>
      <c r="K58" s="31">
        <v>1134</v>
      </c>
      <c r="L58" s="31">
        <v>1116.5</v>
      </c>
      <c r="M58" s="31">
        <v>8.8184100000000001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1245.4000000000001</v>
      </c>
      <c r="D59" s="38">
        <v>1251.3166666666668</v>
      </c>
      <c r="E59" s="38">
        <v>1233.7333333333336</v>
      </c>
      <c r="F59" s="38">
        <v>1222.0666666666668</v>
      </c>
      <c r="G59" s="38">
        <v>1204.4833333333336</v>
      </c>
      <c r="H59" s="38">
        <v>1262.9833333333336</v>
      </c>
      <c r="I59" s="38">
        <v>1280.5666666666671</v>
      </c>
      <c r="J59" s="38">
        <v>1292.2333333333336</v>
      </c>
      <c r="K59" s="31">
        <v>1268.9000000000001</v>
      </c>
      <c r="L59" s="31">
        <v>1239.6500000000001</v>
      </c>
      <c r="M59" s="31">
        <v>11.67597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236.9</v>
      </c>
      <c r="D60" s="38">
        <v>234.93333333333331</v>
      </c>
      <c r="E60" s="38">
        <v>232.61666666666662</v>
      </c>
      <c r="F60" s="38">
        <v>228.33333333333331</v>
      </c>
      <c r="G60" s="38">
        <v>226.01666666666662</v>
      </c>
      <c r="H60" s="38">
        <v>239.21666666666661</v>
      </c>
      <c r="I60" s="38">
        <v>241.53333333333327</v>
      </c>
      <c r="J60" s="38">
        <v>245.81666666666661</v>
      </c>
      <c r="K60" s="31">
        <v>237.25</v>
      </c>
      <c r="L60" s="31">
        <v>230.65</v>
      </c>
      <c r="M60" s="31">
        <v>148.69577000000001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5451.9</v>
      </c>
      <c r="D61" s="38">
        <v>5461.8833333333341</v>
      </c>
      <c r="E61" s="38">
        <v>5417.3666666666686</v>
      </c>
      <c r="F61" s="38">
        <v>5382.8333333333348</v>
      </c>
      <c r="G61" s="38">
        <v>5338.3166666666693</v>
      </c>
      <c r="H61" s="38">
        <v>5496.4166666666679</v>
      </c>
      <c r="I61" s="38">
        <v>5540.9333333333325</v>
      </c>
      <c r="J61" s="38">
        <v>5575.4666666666672</v>
      </c>
      <c r="K61" s="31">
        <v>5506.4</v>
      </c>
      <c r="L61" s="31">
        <v>5427.35</v>
      </c>
      <c r="M61" s="31">
        <v>3.6413799999999998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1939.4</v>
      </c>
      <c r="D62" s="38">
        <v>1934.8999999999999</v>
      </c>
      <c r="E62" s="38">
        <v>1918.4999999999998</v>
      </c>
      <c r="F62" s="38">
        <v>1897.6</v>
      </c>
      <c r="G62" s="38">
        <v>1881.1999999999998</v>
      </c>
      <c r="H62" s="38">
        <v>1955.7999999999997</v>
      </c>
      <c r="I62" s="38">
        <v>1972.1999999999998</v>
      </c>
      <c r="J62" s="38">
        <v>1993.0999999999997</v>
      </c>
      <c r="K62" s="31">
        <v>1951.3</v>
      </c>
      <c r="L62" s="31">
        <v>1914</v>
      </c>
      <c r="M62" s="31">
        <v>6.6180599999999998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687</v>
      </c>
      <c r="D63" s="38">
        <v>683.48333333333323</v>
      </c>
      <c r="E63" s="38">
        <v>675.91666666666652</v>
      </c>
      <c r="F63" s="38">
        <v>664.83333333333326</v>
      </c>
      <c r="G63" s="38">
        <v>657.26666666666654</v>
      </c>
      <c r="H63" s="38">
        <v>694.56666666666649</v>
      </c>
      <c r="I63" s="38">
        <v>702.13333333333333</v>
      </c>
      <c r="J63" s="38">
        <v>713.21666666666647</v>
      </c>
      <c r="K63" s="31">
        <v>691.05</v>
      </c>
      <c r="L63" s="31">
        <v>672.4</v>
      </c>
      <c r="M63" s="31">
        <v>9.7150800000000004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1111</v>
      </c>
      <c r="D64" s="38">
        <v>1105.3166666666666</v>
      </c>
      <c r="E64" s="38">
        <v>1092.6833333333332</v>
      </c>
      <c r="F64" s="38">
        <v>1074.3666666666666</v>
      </c>
      <c r="G64" s="38">
        <v>1061.7333333333331</v>
      </c>
      <c r="H64" s="38">
        <v>1123.6333333333332</v>
      </c>
      <c r="I64" s="38">
        <v>1136.2666666666664</v>
      </c>
      <c r="J64" s="38">
        <v>1154.5833333333333</v>
      </c>
      <c r="K64" s="31">
        <v>1117.95</v>
      </c>
      <c r="L64" s="31">
        <v>1087</v>
      </c>
      <c r="M64" s="31">
        <v>3.88422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303.05</v>
      </c>
      <c r="D65" s="38">
        <v>302.38333333333338</v>
      </c>
      <c r="E65" s="38">
        <v>299.86666666666679</v>
      </c>
      <c r="F65" s="38">
        <v>296.68333333333339</v>
      </c>
      <c r="G65" s="38">
        <v>294.1666666666668</v>
      </c>
      <c r="H65" s="38">
        <v>305.56666666666678</v>
      </c>
      <c r="I65" s="38">
        <v>308.08333333333331</v>
      </c>
      <c r="J65" s="38">
        <v>311.26666666666677</v>
      </c>
      <c r="K65" s="31">
        <v>304.89999999999998</v>
      </c>
      <c r="L65" s="31">
        <v>299.2</v>
      </c>
      <c r="M65" s="31">
        <v>13.735849999999999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1706</v>
      </c>
      <c r="D66" s="38">
        <v>1696.3</v>
      </c>
      <c r="E66" s="38">
        <v>1681.6</v>
      </c>
      <c r="F66" s="38">
        <v>1657.2</v>
      </c>
      <c r="G66" s="38">
        <v>1642.5</v>
      </c>
      <c r="H66" s="38">
        <v>1720.6999999999998</v>
      </c>
      <c r="I66" s="38">
        <v>1735.4</v>
      </c>
      <c r="J66" s="38">
        <v>1759.7999999999997</v>
      </c>
      <c r="K66" s="31">
        <v>1711</v>
      </c>
      <c r="L66" s="31">
        <v>1671.9</v>
      </c>
      <c r="M66" s="31">
        <v>8.8113799999999998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553.35</v>
      </c>
      <c r="D67" s="38">
        <v>553.23333333333346</v>
      </c>
      <c r="E67" s="38">
        <v>550.51666666666688</v>
      </c>
      <c r="F67" s="38">
        <v>547.68333333333339</v>
      </c>
      <c r="G67" s="38">
        <v>544.96666666666681</v>
      </c>
      <c r="H67" s="38">
        <v>556.06666666666695</v>
      </c>
      <c r="I67" s="38">
        <v>558.78333333333342</v>
      </c>
      <c r="J67" s="38">
        <v>561.61666666666702</v>
      </c>
      <c r="K67" s="31">
        <v>555.95000000000005</v>
      </c>
      <c r="L67" s="31">
        <v>550.4</v>
      </c>
      <c r="M67" s="31">
        <v>9.2411700000000003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2123.5500000000002</v>
      </c>
      <c r="D68" s="38">
        <v>2109.4666666666667</v>
      </c>
      <c r="E68" s="38">
        <v>2083.9333333333334</v>
      </c>
      <c r="F68" s="38">
        <v>2044.3166666666666</v>
      </c>
      <c r="G68" s="38">
        <v>2018.7833333333333</v>
      </c>
      <c r="H68" s="38">
        <v>2149.0833333333335</v>
      </c>
      <c r="I68" s="38">
        <v>2174.6166666666672</v>
      </c>
      <c r="J68" s="38">
        <v>2214.2333333333336</v>
      </c>
      <c r="K68" s="31">
        <v>2135</v>
      </c>
      <c r="L68" s="31">
        <v>2069.85</v>
      </c>
      <c r="M68" s="31">
        <v>2.9920399999999998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2226.0500000000002</v>
      </c>
      <c r="D69" s="38">
        <v>2221.0166666666669</v>
      </c>
      <c r="E69" s="38">
        <v>2208.9833333333336</v>
      </c>
      <c r="F69" s="38">
        <v>2191.9166666666665</v>
      </c>
      <c r="G69" s="38">
        <v>2179.8833333333332</v>
      </c>
      <c r="H69" s="38">
        <v>2238.0833333333339</v>
      </c>
      <c r="I69" s="38">
        <v>2250.1166666666677</v>
      </c>
      <c r="J69" s="38">
        <v>2267.1833333333343</v>
      </c>
      <c r="K69" s="31">
        <v>2233.0500000000002</v>
      </c>
      <c r="L69" s="31">
        <v>2203.9499999999998</v>
      </c>
      <c r="M69" s="31">
        <v>3.2569599999999999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438.15</v>
      </c>
      <c r="D70" s="38">
        <v>437.85000000000008</v>
      </c>
      <c r="E70" s="38">
        <v>433.40000000000015</v>
      </c>
      <c r="F70" s="38">
        <v>428.65000000000009</v>
      </c>
      <c r="G70" s="38">
        <v>424.20000000000016</v>
      </c>
      <c r="H70" s="38">
        <v>442.60000000000014</v>
      </c>
      <c r="I70" s="38">
        <v>447.05000000000007</v>
      </c>
      <c r="J70" s="38">
        <v>451.80000000000013</v>
      </c>
      <c r="K70" s="31">
        <v>442.3</v>
      </c>
      <c r="L70" s="31">
        <v>433.1</v>
      </c>
      <c r="M70" s="31">
        <v>7.1369100000000003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197.05</v>
      </c>
      <c r="D71" s="38">
        <v>197.25</v>
      </c>
      <c r="E71" s="38">
        <v>195.5</v>
      </c>
      <c r="F71" s="38">
        <v>193.95</v>
      </c>
      <c r="G71" s="38">
        <v>192.2</v>
      </c>
      <c r="H71" s="38">
        <v>198.8</v>
      </c>
      <c r="I71" s="38">
        <v>200.55</v>
      </c>
      <c r="J71" s="38">
        <v>202.10000000000002</v>
      </c>
      <c r="K71" s="31">
        <v>199</v>
      </c>
      <c r="L71" s="31">
        <v>195.7</v>
      </c>
      <c r="M71" s="31">
        <v>13.93506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3589.3</v>
      </c>
      <c r="D72" s="38">
        <v>3573.0166666666664</v>
      </c>
      <c r="E72" s="38">
        <v>3546.0333333333328</v>
      </c>
      <c r="F72" s="38">
        <v>3502.7666666666664</v>
      </c>
      <c r="G72" s="38">
        <v>3475.7833333333328</v>
      </c>
      <c r="H72" s="38">
        <v>3616.2833333333328</v>
      </c>
      <c r="I72" s="38">
        <v>3643.2666666666664</v>
      </c>
      <c r="J72" s="38">
        <v>3686.5333333333328</v>
      </c>
      <c r="K72" s="31">
        <v>3600</v>
      </c>
      <c r="L72" s="31">
        <v>3529.75</v>
      </c>
      <c r="M72" s="31">
        <v>5.8628999999999998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5057.25</v>
      </c>
      <c r="D73" s="38">
        <v>5070.2833333333338</v>
      </c>
      <c r="E73" s="38">
        <v>4977.5666666666675</v>
      </c>
      <c r="F73" s="38">
        <v>4897.8833333333341</v>
      </c>
      <c r="G73" s="38">
        <v>4805.1666666666679</v>
      </c>
      <c r="H73" s="38">
        <v>5149.9666666666672</v>
      </c>
      <c r="I73" s="38">
        <v>5242.6833333333325</v>
      </c>
      <c r="J73" s="38">
        <v>5322.3666666666668</v>
      </c>
      <c r="K73" s="31">
        <v>5163</v>
      </c>
      <c r="L73" s="31">
        <v>4990.6000000000004</v>
      </c>
      <c r="M73" s="31">
        <v>5.7789099999999998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503.25</v>
      </c>
      <c r="D74" s="38">
        <v>504.34999999999997</v>
      </c>
      <c r="E74" s="38">
        <v>499.19999999999993</v>
      </c>
      <c r="F74" s="38">
        <v>495.15</v>
      </c>
      <c r="G74" s="38">
        <v>489.99999999999994</v>
      </c>
      <c r="H74" s="38">
        <v>508.39999999999992</v>
      </c>
      <c r="I74" s="38">
        <v>513.54999999999995</v>
      </c>
      <c r="J74" s="38">
        <v>517.59999999999991</v>
      </c>
      <c r="K74" s="31">
        <v>509.5</v>
      </c>
      <c r="L74" s="31">
        <v>500.3</v>
      </c>
      <c r="M74" s="31">
        <v>30.440799999999999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3761.05</v>
      </c>
      <c r="D75" s="38">
        <v>3747.35</v>
      </c>
      <c r="E75" s="38">
        <v>3729.7</v>
      </c>
      <c r="F75" s="38">
        <v>3698.35</v>
      </c>
      <c r="G75" s="38">
        <v>3680.7</v>
      </c>
      <c r="H75" s="38">
        <v>3778.7</v>
      </c>
      <c r="I75" s="38">
        <v>3796.3500000000004</v>
      </c>
      <c r="J75" s="38">
        <v>3827.7</v>
      </c>
      <c r="K75" s="31">
        <v>3765</v>
      </c>
      <c r="L75" s="31">
        <v>3716</v>
      </c>
      <c r="M75" s="31">
        <v>3.6100300000000001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5578.55</v>
      </c>
      <c r="D76" s="38">
        <v>5587.6333333333341</v>
      </c>
      <c r="E76" s="38">
        <v>5541.0166666666682</v>
      </c>
      <c r="F76" s="38">
        <v>5503.4833333333345</v>
      </c>
      <c r="G76" s="38">
        <v>5456.8666666666686</v>
      </c>
      <c r="H76" s="38">
        <v>5625.1666666666679</v>
      </c>
      <c r="I76" s="38">
        <v>5671.7833333333347</v>
      </c>
      <c r="J76" s="38">
        <v>5709.3166666666675</v>
      </c>
      <c r="K76" s="31">
        <v>5634.25</v>
      </c>
      <c r="L76" s="31">
        <v>5550.1</v>
      </c>
      <c r="M76" s="31">
        <v>2.2105600000000001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3400.4</v>
      </c>
      <c r="D77" s="38">
        <v>3376.3166666666671</v>
      </c>
      <c r="E77" s="38">
        <v>3346.1833333333343</v>
      </c>
      <c r="F77" s="38">
        <v>3291.9666666666672</v>
      </c>
      <c r="G77" s="38">
        <v>3261.8333333333344</v>
      </c>
      <c r="H77" s="38">
        <v>3430.5333333333342</v>
      </c>
      <c r="I77" s="38">
        <v>3460.6666666666665</v>
      </c>
      <c r="J77" s="38">
        <v>3514.8833333333341</v>
      </c>
      <c r="K77" s="31">
        <v>3406.45</v>
      </c>
      <c r="L77" s="31">
        <v>3322.1</v>
      </c>
      <c r="M77" s="31">
        <v>6.9150999999999998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3133.9</v>
      </c>
      <c r="D78" s="38">
        <v>3133.9333333333329</v>
      </c>
      <c r="E78" s="38">
        <v>3072.8666666666659</v>
      </c>
      <c r="F78" s="38">
        <v>3011.833333333333</v>
      </c>
      <c r="G78" s="38">
        <v>2950.766666666666</v>
      </c>
      <c r="H78" s="38">
        <v>3194.9666666666658</v>
      </c>
      <c r="I78" s="38">
        <v>3256.0333333333324</v>
      </c>
      <c r="J78" s="38">
        <v>3317.0666666666657</v>
      </c>
      <c r="K78" s="31">
        <v>3195</v>
      </c>
      <c r="L78" s="31">
        <v>3072.9</v>
      </c>
      <c r="M78" s="31">
        <v>6.2701599999999997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143.80000000000001</v>
      </c>
      <c r="D79" s="38">
        <v>143.43333333333334</v>
      </c>
      <c r="E79" s="38">
        <v>141.66666666666669</v>
      </c>
      <c r="F79" s="38">
        <v>139.53333333333336</v>
      </c>
      <c r="G79" s="38">
        <v>137.76666666666671</v>
      </c>
      <c r="H79" s="38">
        <v>145.56666666666666</v>
      </c>
      <c r="I79" s="38">
        <v>147.33333333333331</v>
      </c>
      <c r="J79" s="38">
        <v>149.46666666666664</v>
      </c>
      <c r="K79" s="31">
        <v>145.19999999999999</v>
      </c>
      <c r="L79" s="31">
        <v>141.30000000000001</v>
      </c>
      <c r="M79" s="31">
        <v>136.87325000000001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3073.55</v>
      </c>
      <c r="D80" s="38">
        <v>3080.4</v>
      </c>
      <c r="E80" s="38">
        <v>3039.75</v>
      </c>
      <c r="F80" s="38">
        <v>3005.95</v>
      </c>
      <c r="G80" s="38">
        <v>2965.2999999999997</v>
      </c>
      <c r="H80" s="38">
        <v>3114.2000000000003</v>
      </c>
      <c r="I80" s="38">
        <v>3154.8500000000008</v>
      </c>
      <c r="J80" s="38">
        <v>3188.6500000000005</v>
      </c>
      <c r="K80" s="31">
        <v>3121.05</v>
      </c>
      <c r="L80" s="31">
        <v>3046.6</v>
      </c>
      <c r="M80" s="31">
        <v>1.3512900000000001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324.39999999999998</v>
      </c>
      <c r="D81" s="38">
        <v>327.18333333333334</v>
      </c>
      <c r="E81" s="38">
        <v>318.86666666666667</v>
      </c>
      <c r="F81" s="38">
        <v>313.33333333333331</v>
      </c>
      <c r="G81" s="38">
        <v>305.01666666666665</v>
      </c>
      <c r="H81" s="38">
        <v>332.7166666666667</v>
      </c>
      <c r="I81" s="38">
        <v>341.03333333333342</v>
      </c>
      <c r="J81" s="38">
        <v>346.56666666666672</v>
      </c>
      <c r="K81" s="31">
        <v>335.5</v>
      </c>
      <c r="L81" s="31">
        <v>321.64999999999998</v>
      </c>
      <c r="M81" s="31">
        <v>8.4333799999999997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121.35</v>
      </c>
      <c r="D82" s="38">
        <v>119.73333333333333</v>
      </c>
      <c r="E82" s="38">
        <v>117.16666666666667</v>
      </c>
      <c r="F82" s="38">
        <v>112.98333333333333</v>
      </c>
      <c r="G82" s="38">
        <v>110.41666666666667</v>
      </c>
      <c r="H82" s="38">
        <v>123.91666666666667</v>
      </c>
      <c r="I82" s="38">
        <v>126.48333333333333</v>
      </c>
      <c r="J82" s="38">
        <v>130.66666666666669</v>
      </c>
      <c r="K82" s="31">
        <v>122.3</v>
      </c>
      <c r="L82" s="31">
        <v>115.55</v>
      </c>
      <c r="M82" s="31">
        <v>319.91937999999999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1768.1</v>
      </c>
      <c r="D83" s="38">
        <v>1765.8</v>
      </c>
      <c r="E83" s="38">
        <v>1720.75</v>
      </c>
      <c r="F83" s="38">
        <v>1673.4</v>
      </c>
      <c r="G83" s="38">
        <v>1628.3500000000001</v>
      </c>
      <c r="H83" s="38">
        <v>1813.1499999999999</v>
      </c>
      <c r="I83" s="38">
        <v>1858.1999999999996</v>
      </c>
      <c r="J83" s="38">
        <v>1905.5499999999997</v>
      </c>
      <c r="K83" s="31">
        <v>1810.85</v>
      </c>
      <c r="L83" s="31">
        <v>1718.45</v>
      </c>
      <c r="M83" s="31">
        <v>12.68319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1005.35</v>
      </c>
      <c r="D84" s="38">
        <v>1006.1166666666668</v>
      </c>
      <c r="E84" s="38">
        <v>1000.2833333333335</v>
      </c>
      <c r="F84" s="38">
        <v>995.2166666666667</v>
      </c>
      <c r="G84" s="38">
        <v>989.38333333333344</v>
      </c>
      <c r="H84" s="38">
        <v>1011.1833333333336</v>
      </c>
      <c r="I84" s="38">
        <v>1017.0166666666669</v>
      </c>
      <c r="J84" s="38">
        <v>1022.0833333333337</v>
      </c>
      <c r="K84" s="31">
        <v>1011.95</v>
      </c>
      <c r="L84" s="31">
        <v>1001.05</v>
      </c>
      <c r="M84" s="31">
        <v>3.1055700000000002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1643.65</v>
      </c>
      <c r="D85" s="38">
        <v>1645.75</v>
      </c>
      <c r="E85" s="38">
        <v>1634.05</v>
      </c>
      <c r="F85" s="38">
        <v>1624.45</v>
      </c>
      <c r="G85" s="38">
        <v>1612.75</v>
      </c>
      <c r="H85" s="38">
        <v>1655.35</v>
      </c>
      <c r="I85" s="38">
        <v>1667.0499999999997</v>
      </c>
      <c r="J85" s="38">
        <v>1676.6499999999999</v>
      </c>
      <c r="K85" s="31">
        <v>1657.45</v>
      </c>
      <c r="L85" s="31">
        <v>1636.15</v>
      </c>
      <c r="M85" s="31">
        <v>3.2872300000000001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1811.5</v>
      </c>
      <c r="D86" s="38">
        <v>1808.1333333333332</v>
      </c>
      <c r="E86" s="38">
        <v>1791.2666666666664</v>
      </c>
      <c r="F86" s="38">
        <v>1771.0333333333333</v>
      </c>
      <c r="G86" s="38">
        <v>1754.1666666666665</v>
      </c>
      <c r="H86" s="38">
        <v>1828.3666666666663</v>
      </c>
      <c r="I86" s="38">
        <v>1845.2333333333331</v>
      </c>
      <c r="J86" s="38">
        <v>1865.4666666666662</v>
      </c>
      <c r="K86" s="31">
        <v>1825</v>
      </c>
      <c r="L86" s="31">
        <v>1787.9</v>
      </c>
      <c r="M86" s="31">
        <v>4.2024499999999998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458</v>
      </c>
      <c r="D87" s="38">
        <v>455.9666666666667</v>
      </c>
      <c r="E87" s="38">
        <v>452.58333333333337</v>
      </c>
      <c r="F87" s="38">
        <v>447.16666666666669</v>
      </c>
      <c r="G87" s="38">
        <v>443.78333333333336</v>
      </c>
      <c r="H87" s="38">
        <v>461.38333333333338</v>
      </c>
      <c r="I87" s="38">
        <v>464.76666666666671</v>
      </c>
      <c r="J87" s="38">
        <v>470.18333333333339</v>
      </c>
      <c r="K87" s="31">
        <v>459.35</v>
      </c>
      <c r="L87" s="31">
        <v>450.55</v>
      </c>
      <c r="M87" s="31">
        <v>32.227409999999999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3941.75</v>
      </c>
      <c r="D88" s="38">
        <v>3943.1833333333329</v>
      </c>
      <c r="E88" s="38">
        <v>3907.5666666666657</v>
      </c>
      <c r="F88" s="38">
        <v>3873.3833333333328</v>
      </c>
      <c r="G88" s="38">
        <v>3837.7666666666655</v>
      </c>
      <c r="H88" s="38">
        <v>3977.3666666666659</v>
      </c>
      <c r="I88" s="38">
        <v>4012.9833333333336</v>
      </c>
      <c r="J88" s="38">
        <v>4047.1666666666661</v>
      </c>
      <c r="K88" s="31">
        <v>3978.8</v>
      </c>
      <c r="L88" s="31">
        <v>3909</v>
      </c>
      <c r="M88" s="31">
        <v>8.8926999999999996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1377.75</v>
      </c>
      <c r="D89" s="38">
        <v>1378.8</v>
      </c>
      <c r="E89" s="38">
        <v>1367.9499999999998</v>
      </c>
      <c r="F89" s="38">
        <v>1358.1499999999999</v>
      </c>
      <c r="G89" s="38">
        <v>1347.2999999999997</v>
      </c>
      <c r="H89" s="38">
        <v>1388.6</v>
      </c>
      <c r="I89" s="38">
        <v>1399.4499999999998</v>
      </c>
      <c r="J89" s="38">
        <v>1409.25</v>
      </c>
      <c r="K89" s="31">
        <v>1389.65</v>
      </c>
      <c r="L89" s="31">
        <v>1369</v>
      </c>
      <c r="M89" s="31">
        <v>8.48245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1185.8</v>
      </c>
      <c r="D90" s="38">
        <v>1181.6333333333334</v>
      </c>
      <c r="E90" s="38">
        <v>1175.2666666666669</v>
      </c>
      <c r="F90" s="38">
        <v>1164.7333333333333</v>
      </c>
      <c r="G90" s="38">
        <v>1158.3666666666668</v>
      </c>
      <c r="H90" s="38">
        <v>1192.166666666667</v>
      </c>
      <c r="I90" s="38">
        <v>1198.5333333333333</v>
      </c>
      <c r="J90" s="38">
        <v>1209.0666666666671</v>
      </c>
      <c r="K90" s="31">
        <v>1188</v>
      </c>
      <c r="L90" s="31">
        <v>1171.0999999999999</v>
      </c>
      <c r="M90" s="31">
        <v>16.696400000000001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2431.25</v>
      </c>
      <c r="D91" s="38">
        <v>2440.9833333333331</v>
      </c>
      <c r="E91" s="38">
        <v>2412.2666666666664</v>
      </c>
      <c r="F91" s="38">
        <v>2393.2833333333333</v>
      </c>
      <c r="G91" s="38">
        <v>2364.5666666666666</v>
      </c>
      <c r="H91" s="38">
        <v>2459.9666666666662</v>
      </c>
      <c r="I91" s="38">
        <v>2488.6833333333325</v>
      </c>
      <c r="J91" s="38">
        <v>2507.6666666666661</v>
      </c>
      <c r="K91" s="31">
        <v>2469.6999999999998</v>
      </c>
      <c r="L91" s="31">
        <v>2422</v>
      </c>
      <c r="M91" s="31">
        <v>12.41184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1574.7</v>
      </c>
      <c r="D92" s="38">
        <v>1571.0166666666664</v>
      </c>
      <c r="E92" s="38">
        <v>1563.0333333333328</v>
      </c>
      <c r="F92" s="38">
        <v>1551.3666666666663</v>
      </c>
      <c r="G92" s="38">
        <v>1543.3833333333328</v>
      </c>
      <c r="H92" s="38">
        <v>1582.6833333333329</v>
      </c>
      <c r="I92" s="38">
        <v>1590.6666666666665</v>
      </c>
      <c r="J92" s="38">
        <v>1602.333333333333</v>
      </c>
      <c r="K92" s="31">
        <v>1579</v>
      </c>
      <c r="L92" s="31">
        <v>1559.35</v>
      </c>
      <c r="M92" s="31">
        <v>216.13388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641.35</v>
      </c>
      <c r="D93" s="38">
        <v>642.63333333333333</v>
      </c>
      <c r="E93" s="38">
        <v>637.26666666666665</v>
      </c>
      <c r="F93" s="38">
        <v>633.18333333333328</v>
      </c>
      <c r="G93" s="38">
        <v>627.81666666666661</v>
      </c>
      <c r="H93" s="38">
        <v>646.7166666666667</v>
      </c>
      <c r="I93" s="38">
        <v>652.08333333333326</v>
      </c>
      <c r="J93" s="38">
        <v>656.16666666666674</v>
      </c>
      <c r="K93" s="31">
        <v>648</v>
      </c>
      <c r="L93" s="31">
        <v>638.54999999999995</v>
      </c>
      <c r="M93" s="31">
        <v>12.71599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2927.4</v>
      </c>
      <c r="D94" s="38">
        <v>2927.5166666666664</v>
      </c>
      <c r="E94" s="38">
        <v>2907.8833333333328</v>
      </c>
      <c r="F94" s="38">
        <v>2888.3666666666663</v>
      </c>
      <c r="G94" s="38">
        <v>2868.7333333333327</v>
      </c>
      <c r="H94" s="38">
        <v>2947.0333333333328</v>
      </c>
      <c r="I94" s="38">
        <v>2966.6666666666661</v>
      </c>
      <c r="J94" s="38">
        <v>2986.1833333333329</v>
      </c>
      <c r="K94" s="31">
        <v>2947.15</v>
      </c>
      <c r="L94" s="31">
        <v>2908</v>
      </c>
      <c r="M94" s="31">
        <v>3.3181099999999999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473.25</v>
      </c>
      <c r="D95" s="38">
        <v>471.2833333333333</v>
      </c>
      <c r="E95" s="38">
        <v>464.06666666666661</v>
      </c>
      <c r="F95" s="38">
        <v>454.88333333333333</v>
      </c>
      <c r="G95" s="38">
        <v>447.66666666666663</v>
      </c>
      <c r="H95" s="38">
        <v>480.46666666666658</v>
      </c>
      <c r="I95" s="38">
        <v>487.68333333333328</v>
      </c>
      <c r="J95" s="38">
        <v>496.86666666666656</v>
      </c>
      <c r="K95" s="31">
        <v>478.5</v>
      </c>
      <c r="L95" s="31">
        <v>462.1</v>
      </c>
      <c r="M95" s="31">
        <v>111.51562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250.25</v>
      </c>
      <c r="D96" s="38">
        <v>249.11666666666665</v>
      </c>
      <c r="E96" s="38">
        <v>247.33333333333329</v>
      </c>
      <c r="F96" s="38">
        <v>244.41666666666663</v>
      </c>
      <c r="G96" s="38">
        <v>242.63333333333327</v>
      </c>
      <c r="H96" s="38">
        <v>252.0333333333333</v>
      </c>
      <c r="I96" s="38">
        <v>253.81666666666666</v>
      </c>
      <c r="J96" s="38">
        <v>256.73333333333335</v>
      </c>
      <c r="K96" s="31">
        <v>250.9</v>
      </c>
      <c r="L96" s="31">
        <v>246.2</v>
      </c>
      <c r="M96" s="31">
        <v>57.253549999999997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2504.8000000000002</v>
      </c>
      <c r="D97" s="38">
        <v>2506.4333333333334</v>
      </c>
      <c r="E97" s="38">
        <v>2498.3666666666668</v>
      </c>
      <c r="F97" s="38">
        <v>2491.9333333333334</v>
      </c>
      <c r="G97" s="38">
        <v>2483.8666666666668</v>
      </c>
      <c r="H97" s="38">
        <v>2512.8666666666668</v>
      </c>
      <c r="I97" s="38">
        <v>2520.9333333333334</v>
      </c>
      <c r="J97" s="38">
        <v>2527.3666666666668</v>
      </c>
      <c r="K97" s="31">
        <v>2514.5</v>
      </c>
      <c r="L97" s="31">
        <v>2500</v>
      </c>
      <c r="M97" s="31">
        <v>8.1341300000000007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319.7</v>
      </c>
      <c r="D98" s="38">
        <v>319.95</v>
      </c>
      <c r="E98" s="38">
        <v>317.89999999999998</v>
      </c>
      <c r="F98" s="38">
        <v>316.09999999999997</v>
      </c>
      <c r="G98" s="38">
        <v>314.04999999999995</v>
      </c>
      <c r="H98" s="38">
        <v>321.75</v>
      </c>
      <c r="I98" s="38">
        <v>323.80000000000007</v>
      </c>
      <c r="J98" s="38">
        <v>325.60000000000002</v>
      </c>
      <c r="K98" s="31">
        <v>322</v>
      </c>
      <c r="L98" s="31">
        <v>318.14999999999998</v>
      </c>
      <c r="M98" s="31">
        <v>2.8139699999999999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39397.599999999999</v>
      </c>
      <c r="D99" s="38">
        <v>39363.65</v>
      </c>
      <c r="E99" s="38">
        <v>38865.65</v>
      </c>
      <c r="F99" s="38">
        <v>38333.699999999997</v>
      </c>
      <c r="G99" s="38">
        <v>37835.699999999997</v>
      </c>
      <c r="H99" s="38">
        <v>39895.600000000006</v>
      </c>
      <c r="I99" s="38">
        <v>40393.600000000006</v>
      </c>
      <c r="J99" s="38">
        <v>40925.55000000001</v>
      </c>
      <c r="K99" s="31">
        <v>39861.65</v>
      </c>
      <c r="L99" s="31">
        <v>38831.699999999997</v>
      </c>
      <c r="M99" s="31">
        <v>4.0930000000000001E-2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968.7</v>
      </c>
      <c r="D100" s="38">
        <v>964.85</v>
      </c>
      <c r="E100" s="38">
        <v>956.65000000000009</v>
      </c>
      <c r="F100" s="38">
        <v>944.6</v>
      </c>
      <c r="G100" s="38">
        <v>936.40000000000009</v>
      </c>
      <c r="H100" s="38">
        <v>976.90000000000009</v>
      </c>
      <c r="I100" s="38">
        <v>985.10000000000014</v>
      </c>
      <c r="J100" s="38">
        <v>997.15000000000009</v>
      </c>
      <c r="K100" s="31">
        <v>973.05</v>
      </c>
      <c r="L100" s="31">
        <v>952.8</v>
      </c>
      <c r="M100" s="31">
        <v>162.68146999999999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1341.35</v>
      </c>
      <c r="D101" s="38">
        <v>1336.95</v>
      </c>
      <c r="E101" s="38">
        <v>1319.4</v>
      </c>
      <c r="F101" s="38">
        <v>1297.45</v>
      </c>
      <c r="G101" s="38">
        <v>1279.9000000000001</v>
      </c>
      <c r="H101" s="38">
        <v>1358.9</v>
      </c>
      <c r="I101" s="38">
        <v>1376.4499999999998</v>
      </c>
      <c r="J101" s="38">
        <v>1398.4</v>
      </c>
      <c r="K101" s="31">
        <v>1354.5</v>
      </c>
      <c r="L101" s="31">
        <v>1315</v>
      </c>
      <c r="M101" s="31">
        <v>6.3986999999999998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561.79999999999995</v>
      </c>
      <c r="D102" s="38">
        <v>562.86666666666667</v>
      </c>
      <c r="E102" s="38">
        <v>556.58333333333337</v>
      </c>
      <c r="F102" s="38">
        <v>551.36666666666667</v>
      </c>
      <c r="G102" s="38">
        <v>545.08333333333337</v>
      </c>
      <c r="H102" s="38">
        <v>568.08333333333337</v>
      </c>
      <c r="I102" s="38">
        <v>574.36666666666667</v>
      </c>
      <c r="J102" s="38">
        <v>579.58333333333337</v>
      </c>
      <c r="K102" s="31">
        <v>569.15</v>
      </c>
      <c r="L102" s="31">
        <v>557.65</v>
      </c>
      <c r="M102" s="31">
        <v>11.07985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</v>
      </c>
      <c r="D103" s="38">
        <v>9.8333333333333339</v>
      </c>
      <c r="E103" s="38">
        <v>9.2666666666666675</v>
      </c>
      <c r="F103" s="38">
        <v>8.5333333333333332</v>
      </c>
      <c r="G103" s="38">
        <v>7.9666666666666668</v>
      </c>
      <c r="H103" s="38">
        <v>10.566666666666668</v>
      </c>
      <c r="I103" s="38">
        <v>11.133333333333335</v>
      </c>
      <c r="J103" s="38">
        <v>11.866666666666669</v>
      </c>
      <c r="K103" s="31">
        <v>10.4</v>
      </c>
      <c r="L103" s="31">
        <v>9.1</v>
      </c>
      <c r="M103" s="31">
        <v>7233.52196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93.4</v>
      </c>
      <c r="D104" s="38">
        <v>92.166666666666671</v>
      </c>
      <c r="E104" s="38">
        <v>90.333333333333343</v>
      </c>
      <c r="F104" s="38">
        <v>87.266666666666666</v>
      </c>
      <c r="G104" s="38">
        <v>85.433333333333337</v>
      </c>
      <c r="H104" s="38">
        <v>95.233333333333348</v>
      </c>
      <c r="I104" s="38">
        <v>97.066666666666691</v>
      </c>
      <c r="J104" s="38">
        <v>100.13333333333335</v>
      </c>
      <c r="K104" s="31">
        <v>94</v>
      </c>
      <c r="L104" s="31">
        <v>89.1</v>
      </c>
      <c r="M104" s="31">
        <v>888.35098000000005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467.05</v>
      </c>
      <c r="D105" s="38">
        <v>467.38333333333338</v>
      </c>
      <c r="E105" s="38">
        <v>462.81666666666678</v>
      </c>
      <c r="F105" s="38">
        <v>458.58333333333337</v>
      </c>
      <c r="G105" s="38">
        <v>454.01666666666677</v>
      </c>
      <c r="H105" s="38">
        <v>471.61666666666679</v>
      </c>
      <c r="I105" s="38">
        <v>476.18333333333339</v>
      </c>
      <c r="J105" s="38">
        <v>480.4166666666668</v>
      </c>
      <c r="K105" s="31">
        <v>471.95</v>
      </c>
      <c r="L105" s="31">
        <v>463.15</v>
      </c>
      <c r="M105" s="31">
        <v>9.6559200000000001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424.25</v>
      </c>
      <c r="D106" s="38">
        <v>422.48333333333335</v>
      </c>
      <c r="E106" s="38">
        <v>417.4666666666667</v>
      </c>
      <c r="F106" s="38">
        <v>410.68333333333334</v>
      </c>
      <c r="G106" s="38">
        <v>405.66666666666669</v>
      </c>
      <c r="H106" s="38">
        <v>429.26666666666671</v>
      </c>
      <c r="I106" s="38">
        <v>434.28333333333336</v>
      </c>
      <c r="J106" s="38">
        <v>441.06666666666672</v>
      </c>
      <c r="K106" s="31">
        <v>427.5</v>
      </c>
      <c r="L106" s="31">
        <v>415.7</v>
      </c>
      <c r="M106" s="31">
        <v>35.526989999999998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377.1</v>
      </c>
      <c r="D107" s="38">
        <v>378.18333333333334</v>
      </c>
      <c r="E107" s="38">
        <v>375.41666666666669</v>
      </c>
      <c r="F107" s="38">
        <v>373.73333333333335</v>
      </c>
      <c r="G107" s="38">
        <v>370.9666666666667</v>
      </c>
      <c r="H107" s="38">
        <v>379.86666666666667</v>
      </c>
      <c r="I107" s="38">
        <v>382.63333333333333</v>
      </c>
      <c r="J107" s="38">
        <v>384.31666666666666</v>
      </c>
      <c r="K107" s="31">
        <v>380.95</v>
      </c>
      <c r="L107" s="31">
        <v>376.5</v>
      </c>
      <c r="M107" s="31">
        <v>8.4528999999999996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2438.9</v>
      </c>
      <c r="D108" s="38">
        <v>2429.0499999999997</v>
      </c>
      <c r="E108" s="38">
        <v>2412.8499999999995</v>
      </c>
      <c r="F108" s="38">
        <v>2386.7999999999997</v>
      </c>
      <c r="G108" s="38">
        <v>2370.5999999999995</v>
      </c>
      <c r="H108" s="38">
        <v>2455.0999999999995</v>
      </c>
      <c r="I108" s="38">
        <v>2471.2999999999993</v>
      </c>
      <c r="J108" s="38">
        <v>2497.3499999999995</v>
      </c>
      <c r="K108" s="31">
        <v>2445.25</v>
      </c>
      <c r="L108" s="31">
        <v>2403</v>
      </c>
      <c r="M108" s="31">
        <v>5.6299099999999997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1416.55</v>
      </c>
      <c r="D109" s="38">
        <v>1405.4499999999998</v>
      </c>
      <c r="E109" s="38">
        <v>1387.2999999999997</v>
      </c>
      <c r="F109" s="38">
        <v>1358.05</v>
      </c>
      <c r="G109" s="38">
        <v>1339.8999999999999</v>
      </c>
      <c r="H109" s="38">
        <v>1434.6999999999996</v>
      </c>
      <c r="I109" s="38">
        <v>1452.8499999999997</v>
      </c>
      <c r="J109" s="38">
        <v>1482.0999999999995</v>
      </c>
      <c r="K109" s="31">
        <v>1423.6</v>
      </c>
      <c r="L109" s="31">
        <v>1376.2</v>
      </c>
      <c r="M109" s="31">
        <v>27.92033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181.7</v>
      </c>
      <c r="D110" s="38">
        <v>180.08333333333334</v>
      </c>
      <c r="E110" s="38">
        <v>176.31666666666669</v>
      </c>
      <c r="F110" s="38">
        <v>170.93333333333334</v>
      </c>
      <c r="G110" s="38">
        <v>167.16666666666669</v>
      </c>
      <c r="H110" s="38">
        <v>185.4666666666667</v>
      </c>
      <c r="I110" s="38">
        <v>189.23333333333335</v>
      </c>
      <c r="J110" s="38">
        <v>194.6166666666667</v>
      </c>
      <c r="K110" s="31">
        <v>183.85</v>
      </c>
      <c r="L110" s="31">
        <v>174.7</v>
      </c>
      <c r="M110" s="31">
        <v>132.5694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1443.85</v>
      </c>
      <c r="D111" s="38">
        <v>1439.3500000000001</v>
      </c>
      <c r="E111" s="38">
        <v>1432.7000000000003</v>
      </c>
      <c r="F111" s="38">
        <v>1421.5500000000002</v>
      </c>
      <c r="G111" s="38">
        <v>1414.9000000000003</v>
      </c>
      <c r="H111" s="38">
        <v>1450.5000000000002</v>
      </c>
      <c r="I111" s="38">
        <v>1457.1500000000003</v>
      </c>
      <c r="J111" s="38">
        <v>1468.3000000000002</v>
      </c>
      <c r="K111" s="31">
        <v>1446</v>
      </c>
      <c r="L111" s="31">
        <v>1428.2</v>
      </c>
      <c r="M111" s="31">
        <v>35.821330000000003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89.05</v>
      </c>
      <c r="D112" s="38">
        <v>89.266666666666666</v>
      </c>
      <c r="E112" s="38">
        <v>88.533333333333331</v>
      </c>
      <c r="F112" s="38">
        <v>88.016666666666666</v>
      </c>
      <c r="G112" s="38">
        <v>87.283333333333331</v>
      </c>
      <c r="H112" s="38">
        <v>89.783333333333331</v>
      </c>
      <c r="I112" s="38">
        <v>90.516666666666652</v>
      </c>
      <c r="J112" s="38">
        <v>91.033333333333331</v>
      </c>
      <c r="K112" s="31">
        <v>90</v>
      </c>
      <c r="L112" s="31">
        <v>88.75</v>
      </c>
      <c r="M112" s="31">
        <v>147.35373000000001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866.8</v>
      </c>
      <c r="D113" s="38">
        <v>869.61666666666667</v>
      </c>
      <c r="E113" s="38">
        <v>860.23333333333335</v>
      </c>
      <c r="F113" s="38">
        <v>853.66666666666663</v>
      </c>
      <c r="G113" s="38">
        <v>844.2833333333333</v>
      </c>
      <c r="H113" s="38">
        <v>876.18333333333339</v>
      </c>
      <c r="I113" s="38">
        <v>885.56666666666683</v>
      </c>
      <c r="J113" s="38">
        <v>892.13333333333344</v>
      </c>
      <c r="K113" s="31">
        <v>879</v>
      </c>
      <c r="L113" s="31">
        <v>863.05</v>
      </c>
      <c r="M113" s="31">
        <v>2.8841000000000001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688.35</v>
      </c>
      <c r="D114" s="38">
        <v>683.51666666666677</v>
      </c>
      <c r="E114" s="38">
        <v>677.38333333333355</v>
      </c>
      <c r="F114" s="38">
        <v>666.41666666666674</v>
      </c>
      <c r="G114" s="38">
        <v>660.28333333333353</v>
      </c>
      <c r="H114" s="38">
        <v>694.48333333333358</v>
      </c>
      <c r="I114" s="38">
        <v>700.61666666666679</v>
      </c>
      <c r="J114" s="38">
        <v>711.5833333333336</v>
      </c>
      <c r="K114" s="31">
        <v>689.65</v>
      </c>
      <c r="L114" s="31">
        <v>672.55</v>
      </c>
      <c r="M114" s="31">
        <v>41.466009999999997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55.75</v>
      </c>
      <c r="D115" s="38">
        <v>54.116666666666667</v>
      </c>
      <c r="E115" s="38">
        <v>51.733333333333334</v>
      </c>
      <c r="F115" s="38">
        <v>47.716666666666669</v>
      </c>
      <c r="G115" s="38">
        <v>45.333333333333336</v>
      </c>
      <c r="H115" s="38">
        <v>58.133333333333333</v>
      </c>
      <c r="I115" s="38">
        <v>60.516666666666673</v>
      </c>
      <c r="J115" s="38">
        <v>64.533333333333331</v>
      </c>
      <c r="K115" s="31">
        <v>56.5</v>
      </c>
      <c r="L115" s="31">
        <v>50.1</v>
      </c>
      <c r="M115" s="31">
        <v>2360.65708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441.05</v>
      </c>
      <c r="D116" s="38">
        <v>441.45</v>
      </c>
      <c r="E116" s="38">
        <v>437.9</v>
      </c>
      <c r="F116" s="38">
        <v>434.75</v>
      </c>
      <c r="G116" s="38">
        <v>431.2</v>
      </c>
      <c r="H116" s="38">
        <v>444.59999999999997</v>
      </c>
      <c r="I116" s="38">
        <v>448.15000000000003</v>
      </c>
      <c r="J116" s="38">
        <v>451.29999999999995</v>
      </c>
      <c r="K116" s="31">
        <v>445</v>
      </c>
      <c r="L116" s="31">
        <v>438.3</v>
      </c>
      <c r="M116" s="31">
        <v>114.38624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701.1</v>
      </c>
      <c r="D117" s="38">
        <v>700.43333333333339</v>
      </c>
      <c r="E117" s="38">
        <v>687.16666666666674</v>
      </c>
      <c r="F117" s="38">
        <v>673.23333333333335</v>
      </c>
      <c r="G117" s="38">
        <v>659.9666666666667</v>
      </c>
      <c r="H117" s="38">
        <v>714.36666666666679</v>
      </c>
      <c r="I117" s="38">
        <v>727.63333333333344</v>
      </c>
      <c r="J117" s="38">
        <v>741.56666666666683</v>
      </c>
      <c r="K117" s="31">
        <v>713.7</v>
      </c>
      <c r="L117" s="31">
        <v>686.5</v>
      </c>
      <c r="M117" s="31">
        <v>38.216729999999998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354.25</v>
      </c>
      <c r="D118" s="38">
        <v>354.13333333333338</v>
      </c>
      <c r="E118" s="38">
        <v>349.61666666666679</v>
      </c>
      <c r="F118" s="38">
        <v>344.98333333333341</v>
      </c>
      <c r="G118" s="38">
        <v>340.46666666666681</v>
      </c>
      <c r="H118" s="38">
        <v>358.76666666666677</v>
      </c>
      <c r="I118" s="38">
        <v>363.2833333333333</v>
      </c>
      <c r="J118" s="38">
        <v>367.91666666666674</v>
      </c>
      <c r="K118" s="31">
        <v>358.65</v>
      </c>
      <c r="L118" s="31">
        <v>349.5</v>
      </c>
      <c r="M118" s="31">
        <v>21.840540000000001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806.4</v>
      </c>
      <c r="D119" s="38">
        <v>797.36666666666667</v>
      </c>
      <c r="E119" s="38">
        <v>787.0333333333333</v>
      </c>
      <c r="F119" s="38">
        <v>767.66666666666663</v>
      </c>
      <c r="G119" s="38">
        <v>757.33333333333326</v>
      </c>
      <c r="H119" s="38">
        <v>816.73333333333335</v>
      </c>
      <c r="I119" s="38">
        <v>827.06666666666661</v>
      </c>
      <c r="J119" s="38">
        <v>846.43333333333339</v>
      </c>
      <c r="K119" s="31">
        <v>807.7</v>
      </c>
      <c r="L119" s="31">
        <v>778</v>
      </c>
      <c r="M119" s="31">
        <v>35.137979999999999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506.05</v>
      </c>
      <c r="D120" s="38">
        <v>508.13333333333338</v>
      </c>
      <c r="E120" s="38">
        <v>502.91666666666674</v>
      </c>
      <c r="F120" s="38">
        <v>499.78333333333336</v>
      </c>
      <c r="G120" s="38">
        <v>494.56666666666672</v>
      </c>
      <c r="H120" s="38">
        <v>511.26666666666677</v>
      </c>
      <c r="I120" s="38">
        <v>516.48333333333335</v>
      </c>
      <c r="J120" s="38">
        <v>519.61666666666679</v>
      </c>
      <c r="K120" s="31">
        <v>513.35</v>
      </c>
      <c r="L120" s="31">
        <v>505</v>
      </c>
      <c r="M120" s="31">
        <v>14.93295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1771.1</v>
      </c>
      <c r="D121" s="38">
        <v>1768.3499999999997</v>
      </c>
      <c r="E121" s="38">
        <v>1757.0999999999995</v>
      </c>
      <c r="F121" s="38">
        <v>1743.0999999999997</v>
      </c>
      <c r="G121" s="38">
        <v>1731.8499999999995</v>
      </c>
      <c r="H121" s="38">
        <v>1782.3499999999995</v>
      </c>
      <c r="I121" s="38">
        <v>1793.6</v>
      </c>
      <c r="J121" s="38">
        <v>1807.5999999999995</v>
      </c>
      <c r="K121" s="31">
        <v>1779.6</v>
      </c>
      <c r="L121" s="31">
        <v>1754.35</v>
      </c>
      <c r="M121" s="31">
        <v>26.952100000000002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126.45</v>
      </c>
      <c r="D122" s="38">
        <v>125.73333333333333</v>
      </c>
      <c r="E122" s="38">
        <v>124.46666666666667</v>
      </c>
      <c r="F122" s="38">
        <v>122.48333333333333</v>
      </c>
      <c r="G122" s="38">
        <v>121.21666666666667</v>
      </c>
      <c r="H122" s="38">
        <v>127.71666666666667</v>
      </c>
      <c r="I122" s="38">
        <v>128.98333333333335</v>
      </c>
      <c r="J122" s="38">
        <v>130.96666666666667</v>
      </c>
      <c r="K122" s="31">
        <v>127</v>
      </c>
      <c r="L122" s="31">
        <v>123.75</v>
      </c>
      <c r="M122" s="31">
        <v>47.253810000000001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2201.25</v>
      </c>
      <c r="D123" s="38">
        <v>2189.5</v>
      </c>
      <c r="E123" s="38">
        <v>2169</v>
      </c>
      <c r="F123" s="38">
        <v>2136.75</v>
      </c>
      <c r="G123" s="38">
        <v>2116.25</v>
      </c>
      <c r="H123" s="38">
        <v>2221.75</v>
      </c>
      <c r="I123" s="38">
        <v>2242.25</v>
      </c>
      <c r="J123" s="38">
        <v>2274.5</v>
      </c>
      <c r="K123" s="31">
        <v>2210</v>
      </c>
      <c r="L123" s="31">
        <v>2157.25</v>
      </c>
      <c r="M123" s="31">
        <v>1.11459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396.45</v>
      </c>
      <c r="D124" s="38">
        <v>397.88333333333338</v>
      </c>
      <c r="E124" s="38">
        <v>392.01666666666677</v>
      </c>
      <c r="F124" s="38">
        <v>387.58333333333337</v>
      </c>
      <c r="G124" s="38">
        <v>381.71666666666675</v>
      </c>
      <c r="H124" s="38">
        <v>402.31666666666678</v>
      </c>
      <c r="I124" s="38">
        <v>408.18333333333345</v>
      </c>
      <c r="J124" s="38">
        <v>412.61666666666679</v>
      </c>
      <c r="K124" s="31">
        <v>403.75</v>
      </c>
      <c r="L124" s="31">
        <v>393.45</v>
      </c>
      <c r="M124" s="31">
        <v>11.025969999999999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433.2</v>
      </c>
      <c r="D125" s="38">
        <v>430.84999999999997</v>
      </c>
      <c r="E125" s="38">
        <v>425.84999999999991</v>
      </c>
      <c r="F125" s="38">
        <v>418.49999999999994</v>
      </c>
      <c r="G125" s="38">
        <v>413.49999999999989</v>
      </c>
      <c r="H125" s="38">
        <v>438.19999999999993</v>
      </c>
      <c r="I125" s="38">
        <v>443.20000000000005</v>
      </c>
      <c r="J125" s="38">
        <v>450.54999999999995</v>
      </c>
      <c r="K125" s="31">
        <v>435.85</v>
      </c>
      <c r="L125" s="31">
        <v>423.5</v>
      </c>
      <c r="M125" s="31">
        <v>65.720519999999993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645.75</v>
      </c>
      <c r="D126" s="38">
        <v>646.73333333333335</v>
      </c>
      <c r="E126" s="38">
        <v>644.06666666666672</v>
      </c>
      <c r="F126" s="38">
        <v>642.38333333333333</v>
      </c>
      <c r="G126" s="38">
        <v>639.7166666666667</v>
      </c>
      <c r="H126" s="38">
        <v>648.41666666666674</v>
      </c>
      <c r="I126" s="38">
        <v>651.08333333333326</v>
      </c>
      <c r="J126" s="38">
        <v>652.76666666666677</v>
      </c>
      <c r="K126" s="31">
        <v>649.4</v>
      </c>
      <c r="L126" s="31">
        <v>645.04999999999995</v>
      </c>
      <c r="M126" s="31">
        <v>7.9348700000000001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2702.1</v>
      </c>
      <c r="D127" s="38">
        <v>2702.1166666666663</v>
      </c>
      <c r="E127" s="38">
        <v>2688.2833333333328</v>
      </c>
      <c r="F127" s="38">
        <v>2674.4666666666667</v>
      </c>
      <c r="G127" s="38">
        <v>2660.6333333333332</v>
      </c>
      <c r="H127" s="38">
        <v>2715.9333333333325</v>
      </c>
      <c r="I127" s="38">
        <v>2729.7666666666655</v>
      </c>
      <c r="J127" s="38">
        <v>2743.5833333333321</v>
      </c>
      <c r="K127" s="31">
        <v>2715.95</v>
      </c>
      <c r="L127" s="31">
        <v>2688.3</v>
      </c>
      <c r="M127" s="31">
        <v>12.6343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5303.35</v>
      </c>
      <c r="D128" s="38">
        <v>5271.4666666666672</v>
      </c>
      <c r="E128" s="38">
        <v>5228.9333333333343</v>
      </c>
      <c r="F128" s="38">
        <v>5154.5166666666673</v>
      </c>
      <c r="G128" s="38">
        <v>5111.9833333333345</v>
      </c>
      <c r="H128" s="38">
        <v>5345.8833333333341</v>
      </c>
      <c r="I128" s="38">
        <v>5388.416666666667</v>
      </c>
      <c r="J128" s="38">
        <v>5462.8333333333339</v>
      </c>
      <c r="K128" s="31">
        <v>5314</v>
      </c>
      <c r="L128" s="31">
        <v>5197.05</v>
      </c>
      <c r="M128" s="31">
        <v>4.3544400000000003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4450.7</v>
      </c>
      <c r="D129" s="38">
        <v>4440.7</v>
      </c>
      <c r="E129" s="38">
        <v>4421.3999999999996</v>
      </c>
      <c r="F129" s="38">
        <v>4392.0999999999995</v>
      </c>
      <c r="G129" s="38">
        <v>4372.7999999999993</v>
      </c>
      <c r="H129" s="38">
        <v>4470</v>
      </c>
      <c r="I129" s="38">
        <v>4489.3000000000011</v>
      </c>
      <c r="J129" s="38">
        <v>4518.6000000000004</v>
      </c>
      <c r="K129" s="31">
        <v>4460</v>
      </c>
      <c r="L129" s="31">
        <v>4411.3999999999996</v>
      </c>
      <c r="M129" s="31">
        <v>0.97419999999999995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1093.8499999999999</v>
      </c>
      <c r="D130" s="38">
        <v>1093.5333333333333</v>
      </c>
      <c r="E130" s="38">
        <v>1087.6666666666665</v>
      </c>
      <c r="F130" s="38">
        <v>1081.4833333333331</v>
      </c>
      <c r="G130" s="38">
        <v>1075.6166666666663</v>
      </c>
      <c r="H130" s="38">
        <v>1099.7166666666667</v>
      </c>
      <c r="I130" s="38">
        <v>1105.5833333333335</v>
      </c>
      <c r="J130" s="38">
        <v>1111.7666666666669</v>
      </c>
      <c r="K130" s="31">
        <v>1099.4000000000001</v>
      </c>
      <c r="L130" s="31">
        <v>1087.3499999999999</v>
      </c>
      <c r="M130" s="31">
        <v>3.84388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1591.95</v>
      </c>
      <c r="D131" s="38">
        <v>1590.4833333333333</v>
      </c>
      <c r="E131" s="38">
        <v>1576.4666666666667</v>
      </c>
      <c r="F131" s="38">
        <v>1560.9833333333333</v>
      </c>
      <c r="G131" s="38">
        <v>1546.9666666666667</v>
      </c>
      <c r="H131" s="38">
        <v>1605.9666666666667</v>
      </c>
      <c r="I131" s="38">
        <v>1619.9833333333336</v>
      </c>
      <c r="J131" s="38">
        <v>1635.4666666666667</v>
      </c>
      <c r="K131" s="31">
        <v>1604.5</v>
      </c>
      <c r="L131" s="31">
        <v>1575</v>
      </c>
      <c r="M131" s="31">
        <v>21.472989999999999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299.14999999999998</v>
      </c>
      <c r="D132" s="38">
        <v>297.73333333333329</v>
      </c>
      <c r="E132" s="38">
        <v>295.26666666666659</v>
      </c>
      <c r="F132" s="38">
        <v>291.38333333333333</v>
      </c>
      <c r="G132" s="38">
        <v>288.91666666666663</v>
      </c>
      <c r="H132" s="38">
        <v>301.61666666666656</v>
      </c>
      <c r="I132" s="38">
        <v>304.08333333333326</v>
      </c>
      <c r="J132" s="38">
        <v>307.96666666666653</v>
      </c>
      <c r="K132" s="31">
        <v>300.2</v>
      </c>
      <c r="L132" s="31">
        <v>293.85000000000002</v>
      </c>
      <c r="M132" s="31">
        <v>22.981619999999999</v>
      </c>
      <c r="N132" s="1"/>
      <c r="O132" s="1"/>
    </row>
    <row r="133" spans="1:15" ht="12.75" customHeight="1">
      <c r="A133" s="56">
        <v>124</v>
      </c>
      <c r="B133" s="58" t="s">
        <v>871</v>
      </c>
      <c r="C133" s="31">
        <v>1716.55</v>
      </c>
      <c r="D133" s="38">
        <v>1739.7166666666665</v>
      </c>
      <c r="E133" s="38">
        <v>1662.9833333333329</v>
      </c>
      <c r="F133" s="38">
        <v>1609.4166666666665</v>
      </c>
      <c r="G133" s="38">
        <v>1532.6833333333329</v>
      </c>
      <c r="H133" s="38">
        <v>1793.2833333333328</v>
      </c>
      <c r="I133" s="38">
        <v>1870.0166666666664</v>
      </c>
      <c r="J133" s="38">
        <v>1923.5833333333328</v>
      </c>
      <c r="K133" s="31">
        <v>1816.45</v>
      </c>
      <c r="L133" s="31">
        <v>1686.15</v>
      </c>
      <c r="M133" s="31">
        <v>4.7257600000000002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569.35</v>
      </c>
      <c r="D134" s="38">
        <v>569.6</v>
      </c>
      <c r="E134" s="38">
        <v>563.25</v>
      </c>
      <c r="F134" s="38">
        <v>557.15</v>
      </c>
      <c r="G134" s="38">
        <v>550.79999999999995</v>
      </c>
      <c r="H134" s="38">
        <v>575.70000000000005</v>
      </c>
      <c r="I134" s="38">
        <v>582.05000000000018</v>
      </c>
      <c r="J134" s="38">
        <v>588.15000000000009</v>
      </c>
      <c r="K134" s="31">
        <v>575.95000000000005</v>
      </c>
      <c r="L134" s="31">
        <v>563.5</v>
      </c>
      <c r="M134" s="31">
        <v>31.96294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10331.25</v>
      </c>
      <c r="D135" s="38">
        <v>10226.85</v>
      </c>
      <c r="E135" s="38">
        <v>10055.75</v>
      </c>
      <c r="F135" s="38">
        <v>9780.25</v>
      </c>
      <c r="G135" s="38">
        <v>9609.15</v>
      </c>
      <c r="H135" s="38">
        <v>10502.35</v>
      </c>
      <c r="I135" s="38">
        <v>10673.450000000003</v>
      </c>
      <c r="J135" s="38">
        <v>10948.95</v>
      </c>
      <c r="K135" s="31">
        <v>10397.950000000001</v>
      </c>
      <c r="L135" s="31">
        <v>9951.35</v>
      </c>
      <c r="M135" s="31">
        <v>11.93178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574.95000000000005</v>
      </c>
      <c r="D136" s="38">
        <v>579.31666666666672</v>
      </c>
      <c r="E136" s="38">
        <v>568.63333333333344</v>
      </c>
      <c r="F136" s="38">
        <v>562.31666666666672</v>
      </c>
      <c r="G136" s="38">
        <v>551.63333333333344</v>
      </c>
      <c r="H136" s="38">
        <v>585.63333333333344</v>
      </c>
      <c r="I136" s="38">
        <v>596.31666666666661</v>
      </c>
      <c r="J136" s="38">
        <v>602.63333333333344</v>
      </c>
      <c r="K136" s="31">
        <v>590</v>
      </c>
      <c r="L136" s="31">
        <v>573</v>
      </c>
      <c r="M136" s="31">
        <v>12.440289999999999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1012.45</v>
      </c>
      <c r="D137" s="38">
        <v>1012.6833333333334</v>
      </c>
      <c r="E137" s="38">
        <v>1004.7666666666668</v>
      </c>
      <c r="F137" s="38">
        <v>997.08333333333337</v>
      </c>
      <c r="G137" s="38">
        <v>989.16666666666674</v>
      </c>
      <c r="H137" s="38">
        <v>1020.3666666666668</v>
      </c>
      <c r="I137" s="38">
        <v>1028.2833333333333</v>
      </c>
      <c r="J137" s="38">
        <v>1035.9666666666667</v>
      </c>
      <c r="K137" s="31">
        <v>1020.6</v>
      </c>
      <c r="L137" s="31">
        <v>1005</v>
      </c>
      <c r="M137" s="31">
        <v>4.6657700000000002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937.25</v>
      </c>
      <c r="D138" s="38">
        <v>935.81666666666661</v>
      </c>
      <c r="E138" s="38">
        <v>926.63333333333321</v>
      </c>
      <c r="F138" s="38">
        <v>916.01666666666665</v>
      </c>
      <c r="G138" s="38">
        <v>906.83333333333326</v>
      </c>
      <c r="H138" s="38">
        <v>946.43333333333317</v>
      </c>
      <c r="I138" s="38">
        <v>955.61666666666656</v>
      </c>
      <c r="J138" s="38">
        <v>966.23333333333312</v>
      </c>
      <c r="K138" s="31">
        <v>945</v>
      </c>
      <c r="L138" s="31">
        <v>925.2</v>
      </c>
      <c r="M138" s="31">
        <v>6.5176100000000003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97.8</v>
      </c>
      <c r="D139" s="38">
        <v>97.016666666666652</v>
      </c>
      <c r="E139" s="38">
        <v>95.883333333333297</v>
      </c>
      <c r="F139" s="38">
        <v>93.96666666666664</v>
      </c>
      <c r="G139" s="38">
        <v>92.833333333333286</v>
      </c>
      <c r="H139" s="38">
        <v>98.933333333333309</v>
      </c>
      <c r="I139" s="38">
        <v>100.06666666666666</v>
      </c>
      <c r="J139" s="38">
        <v>101.98333333333332</v>
      </c>
      <c r="K139" s="31">
        <v>98.15</v>
      </c>
      <c r="L139" s="31">
        <v>95.1</v>
      </c>
      <c r="M139" s="31">
        <v>83.367069999999998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2433.1999999999998</v>
      </c>
      <c r="D140" s="38">
        <v>2432.0499999999997</v>
      </c>
      <c r="E140" s="38">
        <v>2416.6499999999996</v>
      </c>
      <c r="F140" s="38">
        <v>2400.1</v>
      </c>
      <c r="G140" s="38">
        <v>2384.6999999999998</v>
      </c>
      <c r="H140" s="38">
        <v>2448.5999999999995</v>
      </c>
      <c r="I140" s="38">
        <v>2464</v>
      </c>
      <c r="J140" s="38">
        <v>2480.5499999999993</v>
      </c>
      <c r="K140" s="31">
        <v>2447.4499999999998</v>
      </c>
      <c r="L140" s="31">
        <v>2415.5</v>
      </c>
      <c r="M140" s="31">
        <v>3.1936800000000001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107984.15</v>
      </c>
      <c r="D141" s="38">
        <v>108347.73333333334</v>
      </c>
      <c r="E141" s="38">
        <v>107195.46666666667</v>
      </c>
      <c r="F141" s="38">
        <v>106406.78333333334</v>
      </c>
      <c r="G141" s="38">
        <v>105254.51666666668</v>
      </c>
      <c r="H141" s="38">
        <v>109136.41666666667</v>
      </c>
      <c r="I141" s="38">
        <v>110288.68333333333</v>
      </c>
      <c r="J141" s="38">
        <v>111077.36666666667</v>
      </c>
      <c r="K141" s="31">
        <v>109500</v>
      </c>
      <c r="L141" s="31">
        <v>107559.05</v>
      </c>
      <c r="M141" s="31">
        <v>6.5740000000000007E-2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65.95</v>
      </c>
      <c r="D142" s="38">
        <v>65.083333333333329</v>
      </c>
      <c r="E142" s="38">
        <v>63.066666666666663</v>
      </c>
      <c r="F142" s="38">
        <v>60.183333333333337</v>
      </c>
      <c r="G142" s="38">
        <v>58.166666666666671</v>
      </c>
      <c r="H142" s="38">
        <v>67.966666666666654</v>
      </c>
      <c r="I142" s="38">
        <v>69.983333333333334</v>
      </c>
      <c r="J142" s="38">
        <v>72.866666666666646</v>
      </c>
      <c r="K142" s="31">
        <v>67.099999999999994</v>
      </c>
      <c r="L142" s="31">
        <v>62.2</v>
      </c>
      <c r="M142" s="31">
        <v>186.67742000000001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1261.25</v>
      </c>
      <c r="D143" s="38">
        <v>1262.25</v>
      </c>
      <c r="E143" s="38">
        <v>1253.4000000000001</v>
      </c>
      <c r="F143" s="38">
        <v>1245.5500000000002</v>
      </c>
      <c r="G143" s="38">
        <v>1236.7000000000003</v>
      </c>
      <c r="H143" s="38">
        <v>1270.0999999999999</v>
      </c>
      <c r="I143" s="38">
        <v>1278.9499999999998</v>
      </c>
      <c r="J143" s="38">
        <v>1286.7999999999997</v>
      </c>
      <c r="K143" s="31">
        <v>1271.0999999999999</v>
      </c>
      <c r="L143" s="31">
        <v>1254.4000000000001</v>
      </c>
      <c r="M143" s="31">
        <v>4.8459300000000001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4372.3500000000004</v>
      </c>
      <c r="D144" s="38">
        <v>4359.0999999999995</v>
      </c>
      <c r="E144" s="38">
        <v>4322.1999999999989</v>
      </c>
      <c r="F144" s="38">
        <v>4272.0499999999993</v>
      </c>
      <c r="G144" s="38">
        <v>4235.1499999999987</v>
      </c>
      <c r="H144" s="38">
        <v>4409.2499999999991</v>
      </c>
      <c r="I144" s="38">
        <v>4446.1499999999987</v>
      </c>
      <c r="J144" s="38">
        <v>4496.2999999999993</v>
      </c>
      <c r="K144" s="31">
        <v>4396</v>
      </c>
      <c r="L144" s="31">
        <v>4308.95</v>
      </c>
      <c r="M144" s="31">
        <v>1.15255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4599.1499999999996</v>
      </c>
      <c r="D145" s="38">
        <v>4590.0666666666666</v>
      </c>
      <c r="E145" s="38">
        <v>4555.083333333333</v>
      </c>
      <c r="F145" s="38">
        <v>4511.0166666666664</v>
      </c>
      <c r="G145" s="38">
        <v>4476.0333333333328</v>
      </c>
      <c r="H145" s="38">
        <v>4634.1333333333332</v>
      </c>
      <c r="I145" s="38">
        <v>4669.1166666666668</v>
      </c>
      <c r="J145" s="38">
        <v>4713.1833333333334</v>
      </c>
      <c r="K145" s="31">
        <v>4625.05</v>
      </c>
      <c r="L145" s="31">
        <v>4546</v>
      </c>
      <c r="M145" s="31">
        <v>0.95140000000000002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21915.55</v>
      </c>
      <c r="D146" s="38">
        <v>21961.75</v>
      </c>
      <c r="E146" s="38">
        <v>21813.8</v>
      </c>
      <c r="F146" s="38">
        <v>21712.05</v>
      </c>
      <c r="G146" s="38">
        <v>21564.1</v>
      </c>
      <c r="H146" s="38">
        <v>22063.5</v>
      </c>
      <c r="I146" s="38">
        <v>22211.449999999997</v>
      </c>
      <c r="J146" s="38">
        <v>22313.200000000001</v>
      </c>
      <c r="K146" s="31">
        <v>22109.7</v>
      </c>
      <c r="L146" s="31">
        <v>21860</v>
      </c>
      <c r="M146" s="31">
        <v>0.35848999999999998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50.25</v>
      </c>
      <c r="D147" s="38">
        <v>50.4</v>
      </c>
      <c r="E147" s="38">
        <v>49.75</v>
      </c>
      <c r="F147" s="38">
        <v>49.25</v>
      </c>
      <c r="G147" s="38">
        <v>48.6</v>
      </c>
      <c r="H147" s="38">
        <v>50.9</v>
      </c>
      <c r="I147" s="38">
        <v>51.54999999999999</v>
      </c>
      <c r="J147" s="38">
        <v>52.05</v>
      </c>
      <c r="K147" s="31">
        <v>51.05</v>
      </c>
      <c r="L147" s="31">
        <v>49.9</v>
      </c>
      <c r="M147" s="31">
        <v>156.00040000000001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130.5</v>
      </c>
      <c r="D148" s="38">
        <v>128</v>
      </c>
      <c r="E148" s="38">
        <v>125.1</v>
      </c>
      <c r="F148" s="38">
        <v>119.69999999999999</v>
      </c>
      <c r="G148" s="38">
        <v>116.79999999999998</v>
      </c>
      <c r="H148" s="38">
        <v>133.4</v>
      </c>
      <c r="I148" s="38">
        <v>136.29999999999998</v>
      </c>
      <c r="J148" s="38">
        <v>141.70000000000002</v>
      </c>
      <c r="K148" s="31">
        <v>130.9</v>
      </c>
      <c r="L148" s="31">
        <v>122.6</v>
      </c>
      <c r="M148" s="31">
        <v>393.89920000000001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230.7</v>
      </c>
      <c r="D149" s="38">
        <v>226.16666666666666</v>
      </c>
      <c r="E149" s="38">
        <v>220.68333333333331</v>
      </c>
      <c r="F149" s="38">
        <v>210.66666666666666</v>
      </c>
      <c r="G149" s="38">
        <v>205.18333333333331</v>
      </c>
      <c r="H149" s="38">
        <v>236.18333333333331</v>
      </c>
      <c r="I149" s="38">
        <v>241.66666666666666</v>
      </c>
      <c r="J149" s="38">
        <v>251.68333333333331</v>
      </c>
      <c r="K149" s="31">
        <v>231.65</v>
      </c>
      <c r="L149" s="31">
        <v>216.15</v>
      </c>
      <c r="M149" s="31">
        <v>298.59814999999998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135.44999999999999</v>
      </c>
      <c r="D150" s="38">
        <v>135.01666666666665</v>
      </c>
      <c r="E150" s="38">
        <v>134.18333333333331</v>
      </c>
      <c r="F150" s="38">
        <v>132.91666666666666</v>
      </c>
      <c r="G150" s="38">
        <v>132.08333333333331</v>
      </c>
      <c r="H150" s="38">
        <v>136.2833333333333</v>
      </c>
      <c r="I150" s="38">
        <v>137.11666666666667</v>
      </c>
      <c r="J150" s="38">
        <v>138.3833333333333</v>
      </c>
      <c r="K150" s="31">
        <v>135.85</v>
      </c>
      <c r="L150" s="31">
        <v>133.75</v>
      </c>
      <c r="M150" s="31">
        <v>63.752949999999998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1127.9000000000001</v>
      </c>
      <c r="D151" s="38">
        <v>1127.4833333333333</v>
      </c>
      <c r="E151" s="38">
        <v>1116.4166666666667</v>
      </c>
      <c r="F151" s="38">
        <v>1104.9333333333334</v>
      </c>
      <c r="G151" s="38">
        <v>1093.8666666666668</v>
      </c>
      <c r="H151" s="38">
        <v>1138.9666666666667</v>
      </c>
      <c r="I151" s="38">
        <v>1150.0333333333333</v>
      </c>
      <c r="J151" s="38">
        <v>1161.5166666666667</v>
      </c>
      <c r="K151" s="31">
        <v>1138.55</v>
      </c>
      <c r="L151" s="31">
        <v>1116</v>
      </c>
      <c r="M151" s="31">
        <v>7.8623500000000002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4136.25</v>
      </c>
      <c r="D152" s="38">
        <v>4131.3499999999995</v>
      </c>
      <c r="E152" s="38">
        <v>4095.8999999999987</v>
      </c>
      <c r="F152" s="38">
        <v>4055.5499999999993</v>
      </c>
      <c r="G152" s="38">
        <v>4020.0999999999985</v>
      </c>
      <c r="H152" s="38">
        <v>4171.6999999999989</v>
      </c>
      <c r="I152" s="38">
        <v>4207.1499999999996</v>
      </c>
      <c r="J152" s="38">
        <v>4247.4999999999991</v>
      </c>
      <c r="K152" s="31">
        <v>4166.8</v>
      </c>
      <c r="L152" s="31">
        <v>4091</v>
      </c>
      <c r="M152" s="31">
        <v>0.68915999999999999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273.05</v>
      </c>
      <c r="D153" s="38">
        <v>276.59999999999997</v>
      </c>
      <c r="E153" s="38">
        <v>268.64999999999992</v>
      </c>
      <c r="F153" s="38">
        <v>264.24999999999994</v>
      </c>
      <c r="G153" s="38">
        <v>256.2999999999999</v>
      </c>
      <c r="H153" s="38">
        <v>280.99999999999994</v>
      </c>
      <c r="I153" s="38">
        <v>288.95</v>
      </c>
      <c r="J153" s="38">
        <v>293.34999999999997</v>
      </c>
      <c r="K153" s="31">
        <v>284.55</v>
      </c>
      <c r="L153" s="31">
        <v>272.2</v>
      </c>
      <c r="M153" s="31">
        <v>19.808579999999999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181.75</v>
      </c>
      <c r="D154" s="38">
        <v>180.29999999999998</v>
      </c>
      <c r="E154" s="38">
        <v>175.84999999999997</v>
      </c>
      <c r="F154" s="38">
        <v>169.95</v>
      </c>
      <c r="G154" s="38">
        <v>165.49999999999997</v>
      </c>
      <c r="H154" s="38">
        <v>186.19999999999996</v>
      </c>
      <c r="I154" s="38">
        <v>190.64999999999995</v>
      </c>
      <c r="J154" s="38">
        <v>196.54999999999995</v>
      </c>
      <c r="K154" s="31">
        <v>184.75</v>
      </c>
      <c r="L154" s="31">
        <v>174.4</v>
      </c>
      <c r="M154" s="31">
        <v>224.6096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39822</v>
      </c>
      <c r="D155" s="38">
        <v>39960.966666666667</v>
      </c>
      <c r="E155" s="38">
        <v>39613.033333333333</v>
      </c>
      <c r="F155" s="38">
        <v>39404.066666666666</v>
      </c>
      <c r="G155" s="38">
        <v>39056.133333333331</v>
      </c>
      <c r="H155" s="38">
        <v>40169.933333333334</v>
      </c>
      <c r="I155" s="38">
        <v>40517.866666666669</v>
      </c>
      <c r="J155" s="38">
        <v>40726.833333333336</v>
      </c>
      <c r="K155" s="31">
        <v>40308.9</v>
      </c>
      <c r="L155" s="31">
        <v>39752</v>
      </c>
      <c r="M155" s="31">
        <v>0.12243999999999999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1247.2</v>
      </c>
      <c r="D156" s="38">
        <v>1235.5666666666666</v>
      </c>
      <c r="E156" s="38">
        <v>1216.6333333333332</v>
      </c>
      <c r="F156" s="38">
        <v>1186.0666666666666</v>
      </c>
      <c r="G156" s="38">
        <v>1167.1333333333332</v>
      </c>
      <c r="H156" s="38">
        <v>1266.1333333333332</v>
      </c>
      <c r="I156" s="38">
        <v>1285.0666666666666</v>
      </c>
      <c r="J156" s="38">
        <v>1315.6333333333332</v>
      </c>
      <c r="K156" s="31">
        <v>1254.5</v>
      </c>
      <c r="L156" s="31">
        <v>1205</v>
      </c>
      <c r="M156" s="31">
        <v>3.3659500000000002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857.4</v>
      </c>
      <c r="D157" s="38">
        <v>860.91666666666663</v>
      </c>
      <c r="E157" s="38">
        <v>847.08333333333326</v>
      </c>
      <c r="F157" s="38">
        <v>836.76666666666665</v>
      </c>
      <c r="G157" s="38">
        <v>822.93333333333328</v>
      </c>
      <c r="H157" s="38">
        <v>871.23333333333323</v>
      </c>
      <c r="I157" s="38">
        <v>885.06666666666649</v>
      </c>
      <c r="J157" s="38">
        <v>895.38333333333321</v>
      </c>
      <c r="K157" s="31">
        <v>874.75</v>
      </c>
      <c r="L157" s="31">
        <v>850.6</v>
      </c>
      <c r="M157" s="31">
        <v>28.5748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1078.25</v>
      </c>
      <c r="D158" s="38">
        <v>1072.3166666666666</v>
      </c>
      <c r="E158" s="38">
        <v>1057.9833333333331</v>
      </c>
      <c r="F158" s="38">
        <v>1037.7166666666665</v>
      </c>
      <c r="G158" s="38">
        <v>1023.383333333333</v>
      </c>
      <c r="H158" s="38">
        <v>1092.5833333333333</v>
      </c>
      <c r="I158" s="38">
        <v>1106.9166666666667</v>
      </c>
      <c r="J158" s="38">
        <v>1127.1833333333334</v>
      </c>
      <c r="K158" s="31">
        <v>1086.6500000000001</v>
      </c>
      <c r="L158" s="31">
        <v>1052.05</v>
      </c>
      <c r="M158" s="31">
        <v>15.61551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5543.3</v>
      </c>
      <c r="D159" s="38">
        <v>5472.0666666666666</v>
      </c>
      <c r="E159" s="38">
        <v>5371.2333333333336</v>
      </c>
      <c r="F159" s="38">
        <v>5199.166666666667</v>
      </c>
      <c r="G159" s="38">
        <v>5098.3333333333339</v>
      </c>
      <c r="H159" s="38">
        <v>5644.1333333333332</v>
      </c>
      <c r="I159" s="38">
        <v>5744.9666666666672</v>
      </c>
      <c r="J159" s="38">
        <v>5917.0333333333328</v>
      </c>
      <c r="K159" s="31">
        <v>5572.9</v>
      </c>
      <c r="L159" s="31">
        <v>5300</v>
      </c>
      <c r="M159" s="31">
        <v>6.4806800000000004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219.55</v>
      </c>
      <c r="D160" s="38">
        <v>218.05000000000004</v>
      </c>
      <c r="E160" s="38">
        <v>216.20000000000007</v>
      </c>
      <c r="F160" s="38">
        <v>212.85000000000002</v>
      </c>
      <c r="G160" s="38">
        <v>211.00000000000006</v>
      </c>
      <c r="H160" s="38">
        <v>221.40000000000009</v>
      </c>
      <c r="I160" s="38">
        <v>223.25000000000006</v>
      </c>
      <c r="J160" s="38">
        <v>226.60000000000011</v>
      </c>
      <c r="K160" s="31">
        <v>219.9</v>
      </c>
      <c r="L160" s="31">
        <v>214.7</v>
      </c>
      <c r="M160" s="31">
        <v>42.666289999999996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257.39999999999998</v>
      </c>
      <c r="D161" s="38">
        <v>256.56666666666666</v>
      </c>
      <c r="E161" s="38">
        <v>251.38333333333333</v>
      </c>
      <c r="F161" s="38">
        <v>245.36666666666667</v>
      </c>
      <c r="G161" s="38">
        <v>240.18333333333334</v>
      </c>
      <c r="H161" s="38">
        <v>262.58333333333331</v>
      </c>
      <c r="I161" s="38">
        <v>267.76666666666659</v>
      </c>
      <c r="J161" s="38">
        <v>273.7833333333333</v>
      </c>
      <c r="K161" s="31">
        <v>261.75</v>
      </c>
      <c r="L161" s="31">
        <v>250.55</v>
      </c>
      <c r="M161" s="31">
        <v>255.08835999999999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16119.25</v>
      </c>
      <c r="D162" s="38">
        <v>16054.35</v>
      </c>
      <c r="E162" s="38">
        <v>15888.7</v>
      </c>
      <c r="F162" s="38">
        <v>15658.15</v>
      </c>
      <c r="G162" s="38">
        <v>15492.5</v>
      </c>
      <c r="H162" s="38">
        <v>16284.900000000001</v>
      </c>
      <c r="I162" s="38">
        <v>16450.55</v>
      </c>
      <c r="J162" s="38">
        <v>16681.100000000002</v>
      </c>
      <c r="K162" s="31">
        <v>16220</v>
      </c>
      <c r="L162" s="31">
        <v>15823.8</v>
      </c>
      <c r="M162" s="31">
        <v>3.8789999999999998E-2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2498.25</v>
      </c>
      <c r="D163" s="38">
        <v>2505.9666666666667</v>
      </c>
      <c r="E163" s="38">
        <v>2478.3833333333332</v>
      </c>
      <c r="F163" s="38">
        <v>2458.5166666666664</v>
      </c>
      <c r="G163" s="38">
        <v>2430.9333333333329</v>
      </c>
      <c r="H163" s="38">
        <v>2525.8333333333335</v>
      </c>
      <c r="I163" s="38">
        <v>2553.4166666666665</v>
      </c>
      <c r="J163" s="38">
        <v>2573.2833333333338</v>
      </c>
      <c r="K163" s="31">
        <v>2533.5500000000002</v>
      </c>
      <c r="L163" s="31">
        <v>2486.1</v>
      </c>
      <c r="M163" s="31">
        <v>4.6871099999999997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3621.1</v>
      </c>
      <c r="D164" s="38">
        <v>3624.7333333333336</v>
      </c>
      <c r="E164" s="38">
        <v>3599.4666666666672</v>
      </c>
      <c r="F164" s="38">
        <v>3577.8333333333335</v>
      </c>
      <c r="G164" s="38">
        <v>3552.5666666666671</v>
      </c>
      <c r="H164" s="38">
        <v>3646.3666666666672</v>
      </c>
      <c r="I164" s="38">
        <v>3671.6333333333337</v>
      </c>
      <c r="J164" s="38">
        <v>3693.2666666666673</v>
      </c>
      <c r="K164" s="31">
        <v>3650</v>
      </c>
      <c r="L164" s="31">
        <v>3603.1</v>
      </c>
      <c r="M164" s="31">
        <v>2.4002699999999999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65.400000000000006</v>
      </c>
      <c r="D165" s="38">
        <v>64.7</v>
      </c>
      <c r="E165" s="38">
        <v>63.2</v>
      </c>
      <c r="F165" s="38">
        <v>61</v>
      </c>
      <c r="G165" s="38">
        <v>59.5</v>
      </c>
      <c r="H165" s="38">
        <v>66.900000000000006</v>
      </c>
      <c r="I165" s="38">
        <v>68.400000000000006</v>
      </c>
      <c r="J165" s="38">
        <v>70.600000000000009</v>
      </c>
      <c r="K165" s="31">
        <v>66.2</v>
      </c>
      <c r="L165" s="31">
        <v>62.5</v>
      </c>
      <c r="M165" s="31">
        <v>1202.9772800000001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769.9</v>
      </c>
      <c r="D166" s="38">
        <v>773.61666666666667</v>
      </c>
      <c r="E166" s="38">
        <v>764.2833333333333</v>
      </c>
      <c r="F166" s="38">
        <v>758.66666666666663</v>
      </c>
      <c r="G166" s="38">
        <v>749.33333333333326</v>
      </c>
      <c r="H166" s="38">
        <v>779.23333333333335</v>
      </c>
      <c r="I166" s="38">
        <v>788.56666666666661</v>
      </c>
      <c r="J166" s="38">
        <v>794.18333333333339</v>
      </c>
      <c r="K166" s="31">
        <v>782.95</v>
      </c>
      <c r="L166" s="31">
        <v>768</v>
      </c>
      <c r="M166" s="31">
        <v>3.0486499999999999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5208.25</v>
      </c>
      <c r="D167" s="38">
        <v>5174.3833333333332</v>
      </c>
      <c r="E167" s="38">
        <v>5128.7666666666664</v>
      </c>
      <c r="F167" s="38">
        <v>5049.2833333333328</v>
      </c>
      <c r="G167" s="38">
        <v>5003.6666666666661</v>
      </c>
      <c r="H167" s="38">
        <v>5253.8666666666668</v>
      </c>
      <c r="I167" s="38">
        <v>5299.4833333333336</v>
      </c>
      <c r="J167" s="38">
        <v>5378.9666666666672</v>
      </c>
      <c r="K167" s="31">
        <v>5220</v>
      </c>
      <c r="L167" s="31">
        <v>5094.8999999999996</v>
      </c>
      <c r="M167" s="31">
        <v>4.4844900000000001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409.8</v>
      </c>
      <c r="D168" s="38">
        <v>411.26666666666665</v>
      </c>
      <c r="E168" s="38">
        <v>405.5333333333333</v>
      </c>
      <c r="F168" s="38">
        <v>401.26666666666665</v>
      </c>
      <c r="G168" s="38">
        <v>395.5333333333333</v>
      </c>
      <c r="H168" s="38">
        <v>415.5333333333333</v>
      </c>
      <c r="I168" s="38">
        <v>421.26666666666665</v>
      </c>
      <c r="J168" s="38">
        <v>425.5333333333333</v>
      </c>
      <c r="K168" s="31">
        <v>417</v>
      </c>
      <c r="L168" s="31">
        <v>407</v>
      </c>
      <c r="M168" s="31">
        <v>15.15086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252.2</v>
      </c>
      <c r="D169" s="38">
        <v>250</v>
      </c>
      <c r="E169" s="38">
        <v>247.4</v>
      </c>
      <c r="F169" s="38">
        <v>242.6</v>
      </c>
      <c r="G169" s="38">
        <v>240</v>
      </c>
      <c r="H169" s="38">
        <v>254.8</v>
      </c>
      <c r="I169" s="38">
        <v>257.40000000000003</v>
      </c>
      <c r="J169" s="38">
        <v>262.20000000000005</v>
      </c>
      <c r="K169" s="31">
        <v>252.6</v>
      </c>
      <c r="L169" s="31">
        <v>245.2</v>
      </c>
      <c r="M169" s="31">
        <v>98.405429999999996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668.45</v>
      </c>
      <c r="D170" s="38">
        <v>663.6</v>
      </c>
      <c r="E170" s="38">
        <v>635.25</v>
      </c>
      <c r="F170" s="38">
        <v>602.04999999999995</v>
      </c>
      <c r="G170" s="38">
        <v>573.69999999999993</v>
      </c>
      <c r="H170" s="38">
        <v>696.80000000000007</v>
      </c>
      <c r="I170" s="38">
        <v>725.1500000000002</v>
      </c>
      <c r="J170" s="38">
        <v>758.35000000000014</v>
      </c>
      <c r="K170" s="31">
        <v>691.95</v>
      </c>
      <c r="L170" s="31">
        <v>630.4</v>
      </c>
      <c r="M170" s="31">
        <v>12.31864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888.3</v>
      </c>
      <c r="D171" s="38">
        <v>881.18333333333339</v>
      </c>
      <c r="E171" s="38">
        <v>870.16666666666674</v>
      </c>
      <c r="F171" s="38">
        <v>852.0333333333333</v>
      </c>
      <c r="G171" s="38">
        <v>841.01666666666665</v>
      </c>
      <c r="H171" s="38">
        <v>899.31666666666683</v>
      </c>
      <c r="I171" s="38">
        <v>910.33333333333348</v>
      </c>
      <c r="J171" s="38">
        <v>928.46666666666692</v>
      </c>
      <c r="K171" s="31">
        <v>892.2</v>
      </c>
      <c r="L171" s="31">
        <v>863.05</v>
      </c>
      <c r="M171" s="31">
        <v>3.8696600000000001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238.8</v>
      </c>
      <c r="D172" s="38">
        <v>236.7166666666667</v>
      </c>
      <c r="E172" s="38">
        <v>232.63333333333338</v>
      </c>
      <c r="F172" s="38">
        <v>226.4666666666667</v>
      </c>
      <c r="G172" s="38">
        <v>222.38333333333338</v>
      </c>
      <c r="H172" s="38">
        <v>242.88333333333338</v>
      </c>
      <c r="I172" s="38">
        <v>246.9666666666667</v>
      </c>
      <c r="J172" s="38">
        <v>253.13333333333338</v>
      </c>
      <c r="K172" s="31">
        <v>240.8</v>
      </c>
      <c r="L172" s="31">
        <v>230.55</v>
      </c>
      <c r="M172" s="31">
        <v>142.21473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2412.65</v>
      </c>
      <c r="D173" s="38">
        <v>2413.3166666666671</v>
      </c>
      <c r="E173" s="38">
        <v>2400.983333333334</v>
      </c>
      <c r="F173" s="38">
        <v>2389.3166666666671</v>
      </c>
      <c r="G173" s="38">
        <v>2376.983333333334</v>
      </c>
      <c r="H173" s="38">
        <v>2424.983333333334</v>
      </c>
      <c r="I173" s="38">
        <v>2437.3166666666671</v>
      </c>
      <c r="J173" s="38">
        <v>2448.983333333334</v>
      </c>
      <c r="K173" s="31">
        <v>2425.65</v>
      </c>
      <c r="L173" s="31">
        <v>2401.65</v>
      </c>
      <c r="M173" s="31">
        <v>90.564210000000003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96.95</v>
      </c>
      <c r="D174" s="38">
        <v>95.09999999999998</v>
      </c>
      <c r="E174" s="38">
        <v>92.69999999999996</v>
      </c>
      <c r="F174" s="38">
        <v>88.449999999999974</v>
      </c>
      <c r="G174" s="38">
        <v>86.049999999999955</v>
      </c>
      <c r="H174" s="38">
        <v>99.349999999999966</v>
      </c>
      <c r="I174" s="38">
        <v>101.74999999999997</v>
      </c>
      <c r="J174" s="38">
        <v>105.99999999999997</v>
      </c>
      <c r="K174" s="31">
        <v>97.5</v>
      </c>
      <c r="L174" s="31">
        <v>90.85</v>
      </c>
      <c r="M174" s="31">
        <v>523.88079000000005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840.3</v>
      </c>
      <c r="D175" s="38">
        <v>832.6</v>
      </c>
      <c r="E175" s="38">
        <v>823.2</v>
      </c>
      <c r="F175" s="38">
        <v>806.1</v>
      </c>
      <c r="G175" s="38">
        <v>796.7</v>
      </c>
      <c r="H175" s="38">
        <v>849.7</v>
      </c>
      <c r="I175" s="38">
        <v>859.09999999999991</v>
      </c>
      <c r="J175" s="38">
        <v>876.2</v>
      </c>
      <c r="K175" s="31">
        <v>842</v>
      </c>
      <c r="L175" s="31">
        <v>815.5</v>
      </c>
      <c r="M175" s="31">
        <v>22.747710000000001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1320.55</v>
      </c>
      <c r="D176" s="38">
        <v>1313.6166666666666</v>
      </c>
      <c r="E176" s="38">
        <v>1300.1333333333332</v>
      </c>
      <c r="F176" s="38">
        <v>1279.7166666666667</v>
      </c>
      <c r="G176" s="38">
        <v>1266.2333333333333</v>
      </c>
      <c r="H176" s="38">
        <v>1334.0333333333331</v>
      </c>
      <c r="I176" s="38">
        <v>1347.5166666666662</v>
      </c>
      <c r="J176" s="38">
        <v>1367.9333333333329</v>
      </c>
      <c r="K176" s="31">
        <v>1327.1</v>
      </c>
      <c r="L176" s="31">
        <v>1293.2</v>
      </c>
      <c r="M176" s="31">
        <v>7.61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569.54999999999995</v>
      </c>
      <c r="D177" s="38">
        <v>567.61666666666667</v>
      </c>
      <c r="E177" s="38">
        <v>564.0333333333333</v>
      </c>
      <c r="F177" s="38">
        <v>558.51666666666665</v>
      </c>
      <c r="G177" s="38">
        <v>554.93333333333328</v>
      </c>
      <c r="H177" s="38">
        <v>573.13333333333333</v>
      </c>
      <c r="I177" s="38">
        <v>576.71666666666658</v>
      </c>
      <c r="J177" s="38">
        <v>582.23333333333335</v>
      </c>
      <c r="K177" s="31">
        <v>571.20000000000005</v>
      </c>
      <c r="L177" s="31">
        <v>562.1</v>
      </c>
      <c r="M177" s="31">
        <v>181.21168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24139.35</v>
      </c>
      <c r="D178" s="38">
        <v>24046.283333333336</v>
      </c>
      <c r="E178" s="38">
        <v>23913.066666666673</v>
      </c>
      <c r="F178" s="38">
        <v>23686.783333333336</v>
      </c>
      <c r="G178" s="38">
        <v>23553.566666666673</v>
      </c>
      <c r="H178" s="38">
        <v>24272.566666666673</v>
      </c>
      <c r="I178" s="38">
        <v>24405.78333333334</v>
      </c>
      <c r="J178" s="38">
        <v>24632.066666666673</v>
      </c>
      <c r="K178" s="31">
        <v>24179.5</v>
      </c>
      <c r="L178" s="31">
        <v>23820</v>
      </c>
      <c r="M178" s="31">
        <v>0.27412999999999998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1912.05</v>
      </c>
      <c r="D179" s="38">
        <v>1918.2833333333335</v>
      </c>
      <c r="E179" s="38">
        <v>1900.616666666667</v>
      </c>
      <c r="F179" s="38">
        <v>1889.1833333333334</v>
      </c>
      <c r="G179" s="38">
        <v>1871.5166666666669</v>
      </c>
      <c r="H179" s="38">
        <v>1929.7166666666672</v>
      </c>
      <c r="I179" s="38">
        <v>1947.3833333333337</v>
      </c>
      <c r="J179" s="38">
        <v>1958.8166666666673</v>
      </c>
      <c r="K179" s="31">
        <v>1935.95</v>
      </c>
      <c r="L179" s="31">
        <v>1906.85</v>
      </c>
      <c r="M179" s="31">
        <v>7.5120699999999996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3887.05</v>
      </c>
      <c r="D180" s="38">
        <v>3884.65</v>
      </c>
      <c r="E180" s="38">
        <v>3844.4500000000003</v>
      </c>
      <c r="F180" s="38">
        <v>3801.8500000000004</v>
      </c>
      <c r="G180" s="38">
        <v>3761.6500000000005</v>
      </c>
      <c r="H180" s="38">
        <v>3927.25</v>
      </c>
      <c r="I180" s="38">
        <v>3967.45</v>
      </c>
      <c r="J180" s="38">
        <v>4010.0499999999997</v>
      </c>
      <c r="K180" s="31">
        <v>3924.85</v>
      </c>
      <c r="L180" s="31">
        <v>3842.05</v>
      </c>
      <c r="M180" s="31">
        <v>2.6733899999999999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592.25</v>
      </c>
      <c r="D181" s="38">
        <v>592.98333333333335</v>
      </c>
      <c r="E181" s="38">
        <v>587.01666666666665</v>
      </c>
      <c r="F181" s="38">
        <v>581.7833333333333</v>
      </c>
      <c r="G181" s="38">
        <v>575.81666666666661</v>
      </c>
      <c r="H181" s="38">
        <v>598.2166666666667</v>
      </c>
      <c r="I181" s="38">
        <v>604.18333333333339</v>
      </c>
      <c r="J181" s="38">
        <v>609.41666666666674</v>
      </c>
      <c r="K181" s="31">
        <v>598.95000000000005</v>
      </c>
      <c r="L181" s="31">
        <v>587.75</v>
      </c>
      <c r="M181" s="31">
        <v>8.3168500000000005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2384.0500000000002</v>
      </c>
      <c r="D182" s="38">
        <v>2377.6833333333334</v>
      </c>
      <c r="E182" s="38">
        <v>2358.3666666666668</v>
      </c>
      <c r="F182" s="38">
        <v>2332.6833333333334</v>
      </c>
      <c r="G182" s="38">
        <v>2313.3666666666668</v>
      </c>
      <c r="H182" s="38">
        <v>2403.3666666666668</v>
      </c>
      <c r="I182" s="38">
        <v>2422.6833333333334</v>
      </c>
      <c r="J182" s="38">
        <v>2448.3666666666668</v>
      </c>
      <c r="K182" s="31">
        <v>2397</v>
      </c>
      <c r="L182" s="31">
        <v>2352</v>
      </c>
      <c r="M182" s="31">
        <v>5.1049300000000004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1109</v>
      </c>
      <c r="D183" s="38">
        <v>1110.75</v>
      </c>
      <c r="E183" s="38">
        <v>1104</v>
      </c>
      <c r="F183" s="38">
        <v>1099</v>
      </c>
      <c r="G183" s="38">
        <v>1092.25</v>
      </c>
      <c r="H183" s="38">
        <v>1115.75</v>
      </c>
      <c r="I183" s="38">
        <v>1122.5</v>
      </c>
      <c r="J183" s="38">
        <v>1127.5</v>
      </c>
      <c r="K183" s="31">
        <v>1117.5</v>
      </c>
      <c r="L183" s="31">
        <v>1105.75</v>
      </c>
      <c r="M183" s="31">
        <v>27.15249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620.79999999999995</v>
      </c>
      <c r="D184" s="38">
        <v>619.88333333333333</v>
      </c>
      <c r="E184" s="38">
        <v>616.01666666666665</v>
      </c>
      <c r="F184" s="38">
        <v>611.23333333333335</v>
      </c>
      <c r="G184" s="38">
        <v>607.36666666666667</v>
      </c>
      <c r="H184" s="38">
        <v>624.66666666666663</v>
      </c>
      <c r="I184" s="38">
        <v>628.53333333333319</v>
      </c>
      <c r="J184" s="38">
        <v>633.31666666666661</v>
      </c>
      <c r="K184" s="31">
        <v>623.75</v>
      </c>
      <c r="L184" s="31">
        <v>615.1</v>
      </c>
      <c r="M184" s="31">
        <v>9.6586200000000009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778.55</v>
      </c>
      <c r="D185" s="38">
        <v>774.4</v>
      </c>
      <c r="E185" s="38">
        <v>767.55</v>
      </c>
      <c r="F185" s="38">
        <v>756.55</v>
      </c>
      <c r="G185" s="38">
        <v>749.69999999999993</v>
      </c>
      <c r="H185" s="38">
        <v>785.4</v>
      </c>
      <c r="I185" s="38">
        <v>792.25000000000011</v>
      </c>
      <c r="J185" s="38">
        <v>803.25</v>
      </c>
      <c r="K185" s="31">
        <v>781.25</v>
      </c>
      <c r="L185" s="31">
        <v>763.4</v>
      </c>
      <c r="M185" s="31">
        <v>6.4006499999999997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1071.1500000000001</v>
      </c>
      <c r="D186" s="38">
        <v>1069.6499999999999</v>
      </c>
      <c r="E186" s="38">
        <v>1063.2999999999997</v>
      </c>
      <c r="F186" s="38">
        <v>1055.4499999999998</v>
      </c>
      <c r="G186" s="38">
        <v>1049.0999999999997</v>
      </c>
      <c r="H186" s="38">
        <v>1077.4999999999998</v>
      </c>
      <c r="I186" s="38">
        <v>1083.8499999999997</v>
      </c>
      <c r="J186" s="38">
        <v>1091.6999999999998</v>
      </c>
      <c r="K186" s="31">
        <v>1076</v>
      </c>
      <c r="L186" s="31">
        <v>1061.8</v>
      </c>
      <c r="M186" s="31">
        <v>5.9132999999999996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1852.4</v>
      </c>
      <c r="D187" s="38">
        <v>1842.55</v>
      </c>
      <c r="E187" s="38">
        <v>1804.1</v>
      </c>
      <c r="F187" s="38">
        <v>1755.8</v>
      </c>
      <c r="G187" s="38">
        <v>1717.35</v>
      </c>
      <c r="H187" s="38">
        <v>1890.85</v>
      </c>
      <c r="I187" s="38">
        <v>1929.3000000000002</v>
      </c>
      <c r="J187" s="38">
        <v>1977.6</v>
      </c>
      <c r="K187" s="31">
        <v>1881</v>
      </c>
      <c r="L187" s="31">
        <v>1794.25</v>
      </c>
      <c r="M187" s="31">
        <v>16.821629999999999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844.15</v>
      </c>
      <c r="D188" s="38">
        <v>841.51666666666677</v>
      </c>
      <c r="E188" s="38">
        <v>835.63333333333355</v>
      </c>
      <c r="F188" s="38">
        <v>827.11666666666679</v>
      </c>
      <c r="G188" s="38">
        <v>821.23333333333358</v>
      </c>
      <c r="H188" s="38">
        <v>850.03333333333353</v>
      </c>
      <c r="I188" s="38">
        <v>855.91666666666674</v>
      </c>
      <c r="J188" s="38">
        <v>864.43333333333351</v>
      </c>
      <c r="K188" s="31">
        <v>847.4</v>
      </c>
      <c r="L188" s="31">
        <v>833</v>
      </c>
      <c r="M188" s="31">
        <v>6.6174099999999996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7284.1</v>
      </c>
      <c r="D189" s="38">
        <v>7268.0166666666664</v>
      </c>
      <c r="E189" s="38">
        <v>7217.1333333333332</v>
      </c>
      <c r="F189" s="38">
        <v>7150.166666666667</v>
      </c>
      <c r="G189" s="38">
        <v>7099.2833333333338</v>
      </c>
      <c r="H189" s="38">
        <v>7334.9833333333327</v>
      </c>
      <c r="I189" s="38">
        <v>7385.8666666666659</v>
      </c>
      <c r="J189" s="38">
        <v>7452.8333333333321</v>
      </c>
      <c r="K189" s="31">
        <v>7318.9</v>
      </c>
      <c r="L189" s="31">
        <v>7201.05</v>
      </c>
      <c r="M189" s="31">
        <v>0.98424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611.20000000000005</v>
      </c>
      <c r="D190" s="38">
        <v>609.33333333333337</v>
      </c>
      <c r="E190" s="38">
        <v>603.76666666666677</v>
      </c>
      <c r="F190" s="38">
        <v>596.33333333333337</v>
      </c>
      <c r="G190" s="38">
        <v>590.76666666666677</v>
      </c>
      <c r="H190" s="38">
        <v>616.76666666666677</v>
      </c>
      <c r="I190" s="38">
        <v>622.33333333333337</v>
      </c>
      <c r="J190" s="38">
        <v>629.76666666666677</v>
      </c>
      <c r="K190" s="31">
        <v>614.9</v>
      </c>
      <c r="L190" s="31">
        <v>601.9</v>
      </c>
      <c r="M190" s="31">
        <v>102.97492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255.35</v>
      </c>
      <c r="D191" s="38">
        <v>252.46666666666667</v>
      </c>
      <c r="E191" s="38">
        <v>248.98333333333335</v>
      </c>
      <c r="F191" s="38">
        <v>242.61666666666667</v>
      </c>
      <c r="G191" s="38">
        <v>239.13333333333335</v>
      </c>
      <c r="H191" s="38">
        <v>258.83333333333337</v>
      </c>
      <c r="I191" s="38">
        <v>262.31666666666661</v>
      </c>
      <c r="J191" s="38">
        <v>268.68333333333334</v>
      </c>
      <c r="K191" s="31">
        <v>255.95</v>
      </c>
      <c r="L191" s="31">
        <v>246.1</v>
      </c>
      <c r="M191" s="31">
        <v>280.52910000000003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127.05</v>
      </c>
      <c r="D192" s="38">
        <v>126.38333333333333</v>
      </c>
      <c r="E192" s="38">
        <v>124.06666666666666</v>
      </c>
      <c r="F192" s="38">
        <v>121.08333333333334</v>
      </c>
      <c r="G192" s="38">
        <v>118.76666666666668</v>
      </c>
      <c r="H192" s="38">
        <v>129.36666666666665</v>
      </c>
      <c r="I192" s="38">
        <v>131.68333333333331</v>
      </c>
      <c r="J192" s="38">
        <v>134.66666666666663</v>
      </c>
      <c r="K192" s="31">
        <v>128.69999999999999</v>
      </c>
      <c r="L192" s="31">
        <v>123.4</v>
      </c>
      <c r="M192" s="31">
        <v>764.60407999999995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3379.2</v>
      </c>
      <c r="D193" s="38">
        <v>3375</v>
      </c>
      <c r="E193" s="38">
        <v>3361</v>
      </c>
      <c r="F193" s="38">
        <v>3342.8</v>
      </c>
      <c r="G193" s="38">
        <v>3328.8</v>
      </c>
      <c r="H193" s="38">
        <v>3393.2</v>
      </c>
      <c r="I193" s="38">
        <v>3407.2</v>
      </c>
      <c r="J193" s="38">
        <v>3425.3999999999996</v>
      </c>
      <c r="K193" s="31">
        <v>3389</v>
      </c>
      <c r="L193" s="31">
        <v>3356.8</v>
      </c>
      <c r="M193" s="31">
        <v>12.779500000000001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1228.05</v>
      </c>
      <c r="D194" s="38">
        <v>1220.6666666666667</v>
      </c>
      <c r="E194" s="38">
        <v>1211.4333333333334</v>
      </c>
      <c r="F194" s="38">
        <v>1194.8166666666666</v>
      </c>
      <c r="G194" s="38">
        <v>1185.5833333333333</v>
      </c>
      <c r="H194" s="38">
        <v>1237.2833333333335</v>
      </c>
      <c r="I194" s="38">
        <v>1246.5166666666667</v>
      </c>
      <c r="J194" s="38">
        <v>1263.1333333333337</v>
      </c>
      <c r="K194" s="31">
        <v>1229.9000000000001</v>
      </c>
      <c r="L194" s="31">
        <v>1204.05</v>
      </c>
      <c r="M194" s="31">
        <v>16.860379999999999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2988.15</v>
      </c>
      <c r="D195" s="38">
        <v>2958.1666666666665</v>
      </c>
      <c r="E195" s="38">
        <v>2904.083333333333</v>
      </c>
      <c r="F195" s="38">
        <v>2820.0166666666664</v>
      </c>
      <c r="G195" s="38">
        <v>2765.9333333333329</v>
      </c>
      <c r="H195" s="38">
        <v>3042.2333333333331</v>
      </c>
      <c r="I195" s="38">
        <v>3096.3166666666662</v>
      </c>
      <c r="J195" s="38">
        <v>3180.3833333333332</v>
      </c>
      <c r="K195" s="31">
        <v>3012.25</v>
      </c>
      <c r="L195" s="31">
        <v>2874.1</v>
      </c>
      <c r="M195" s="31">
        <v>4.5780000000000003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3116.8</v>
      </c>
      <c r="D196" s="38">
        <v>3113.9</v>
      </c>
      <c r="E196" s="38">
        <v>3102.9</v>
      </c>
      <c r="F196" s="38">
        <v>3089</v>
      </c>
      <c r="G196" s="38">
        <v>3078</v>
      </c>
      <c r="H196" s="38">
        <v>3127.8</v>
      </c>
      <c r="I196" s="38">
        <v>3138.8</v>
      </c>
      <c r="J196" s="38">
        <v>3152.7000000000003</v>
      </c>
      <c r="K196" s="31">
        <v>3124.9</v>
      </c>
      <c r="L196" s="31">
        <v>3100</v>
      </c>
      <c r="M196" s="31">
        <v>4.2373900000000004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1785.8</v>
      </c>
      <c r="D197" s="38">
        <v>1803.1499999999999</v>
      </c>
      <c r="E197" s="38">
        <v>1754.6999999999998</v>
      </c>
      <c r="F197" s="38">
        <v>1723.6</v>
      </c>
      <c r="G197" s="38">
        <v>1675.1499999999999</v>
      </c>
      <c r="H197" s="38">
        <v>1834.2499999999998</v>
      </c>
      <c r="I197" s="38">
        <v>1882.7</v>
      </c>
      <c r="J197" s="38">
        <v>1913.7999999999997</v>
      </c>
      <c r="K197" s="31">
        <v>1851.6</v>
      </c>
      <c r="L197" s="31">
        <v>1772.05</v>
      </c>
      <c r="M197" s="31">
        <v>24.298190000000002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665.2</v>
      </c>
      <c r="D198" s="38">
        <v>664.98333333333335</v>
      </c>
      <c r="E198" s="38">
        <v>656.9666666666667</v>
      </c>
      <c r="F198" s="38">
        <v>648.73333333333335</v>
      </c>
      <c r="G198" s="38">
        <v>640.7166666666667</v>
      </c>
      <c r="H198" s="38">
        <v>673.2166666666667</v>
      </c>
      <c r="I198" s="38">
        <v>681.23333333333335</v>
      </c>
      <c r="J198" s="38">
        <v>689.4666666666667</v>
      </c>
      <c r="K198" s="31">
        <v>673</v>
      </c>
      <c r="L198" s="31">
        <v>656.75</v>
      </c>
      <c r="M198" s="31">
        <v>4.1116299999999999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2063.1</v>
      </c>
      <c r="D199" s="38">
        <v>2072.0166666666664</v>
      </c>
      <c r="E199" s="38">
        <v>2031.083333333333</v>
      </c>
      <c r="F199" s="38">
        <v>1999.0666666666666</v>
      </c>
      <c r="G199" s="38">
        <v>1958.1333333333332</v>
      </c>
      <c r="H199" s="38">
        <v>2104.0333333333328</v>
      </c>
      <c r="I199" s="38">
        <v>2144.9666666666662</v>
      </c>
      <c r="J199" s="38">
        <v>2176.9833333333327</v>
      </c>
      <c r="K199" s="31">
        <v>2112.9499999999998</v>
      </c>
      <c r="L199" s="31">
        <v>2040</v>
      </c>
      <c r="M199" s="31">
        <v>7.8567400000000003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39.6</v>
      </c>
      <c r="D200" s="38">
        <v>38.716666666666669</v>
      </c>
      <c r="E200" s="38">
        <v>37.483333333333334</v>
      </c>
      <c r="F200" s="38">
        <v>35.366666666666667</v>
      </c>
      <c r="G200" s="38">
        <v>34.133333333333333</v>
      </c>
      <c r="H200" s="38">
        <v>40.833333333333336</v>
      </c>
      <c r="I200" s="38">
        <v>42.06666666666667</v>
      </c>
      <c r="J200" s="38">
        <v>44.183333333333337</v>
      </c>
      <c r="K200" s="31">
        <v>39.950000000000003</v>
      </c>
      <c r="L200" s="31">
        <v>36.6</v>
      </c>
      <c r="M200" s="31">
        <v>929.52743999999996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91.6</v>
      </c>
      <c r="D201" s="38">
        <v>90.933333333333337</v>
      </c>
      <c r="E201" s="38">
        <v>88.616666666666674</v>
      </c>
      <c r="F201" s="38">
        <v>85.63333333333334</v>
      </c>
      <c r="G201" s="38">
        <v>83.316666666666677</v>
      </c>
      <c r="H201" s="38">
        <v>93.916666666666671</v>
      </c>
      <c r="I201" s="38">
        <v>96.233333333333334</v>
      </c>
      <c r="J201" s="38">
        <v>99.216666666666669</v>
      </c>
      <c r="K201" s="31">
        <v>93.25</v>
      </c>
      <c r="L201" s="31">
        <v>87.95</v>
      </c>
      <c r="M201" s="31">
        <v>152.11901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1454.1</v>
      </c>
      <c r="D202" s="38">
        <v>1442.8500000000001</v>
      </c>
      <c r="E202" s="38">
        <v>1425.3000000000002</v>
      </c>
      <c r="F202" s="38">
        <v>1396.5</v>
      </c>
      <c r="G202" s="38">
        <v>1378.95</v>
      </c>
      <c r="H202" s="38">
        <v>1471.6500000000003</v>
      </c>
      <c r="I202" s="38">
        <v>1489.2</v>
      </c>
      <c r="J202" s="38">
        <v>1518.0000000000005</v>
      </c>
      <c r="K202" s="31">
        <v>1460.4</v>
      </c>
      <c r="L202" s="31">
        <v>1414.05</v>
      </c>
      <c r="M202" s="31">
        <v>18.01951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1546.45</v>
      </c>
      <c r="D203" s="38">
        <v>1537.3333333333333</v>
      </c>
      <c r="E203" s="38">
        <v>1519.6666666666665</v>
      </c>
      <c r="F203" s="38">
        <v>1492.8833333333332</v>
      </c>
      <c r="G203" s="38">
        <v>1475.2166666666665</v>
      </c>
      <c r="H203" s="38">
        <v>1564.1166666666666</v>
      </c>
      <c r="I203" s="38">
        <v>1581.7833333333331</v>
      </c>
      <c r="J203" s="38">
        <v>1608.5666666666666</v>
      </c>
      <c r="K203" s="31">
        <v>1555</v>
      </c>
      <c r="L203" s="31">
        <v>1510.55</v>
      </c>
      <c r="M203" s="31">
        <v>1.6841900000000001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8262.4</v>
      </c>
      <c r="D204" s="38">
        <v>8285.4666666666672</v>
      </c>
      <c r="E204" s="38">
        <v>8225.9333333333343</v>
      </c>
      <c r="F204" s="38">
        <v>8189.4666666666672</v>
      </c>
      <c r="G204" s="38">
        <v>8129.9333333333343</v>
      </c>
      <c r="H204" s="38">
        <v>8321.9333333333343</v>
      </c>
      <c r="I204" s="38">
        <v>8381.4666666666672</v>
      </c>
      <c r="J204" s="38">
        <v>8417.9333333333343</v>
      </c>
      <c r="K204" s="31">
        <v>8345</v>
      </c>
      <c r="L204" s="31">
        <v>8249</v>
      </c>
      <c r="M204" s="31">
        <v>2.1563500000000002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86.1</v>
      </c>
      <c r="D205" s="38">
        <v>85.84999999999998</v>
      </c>
      <c r="E205" s="38">
        <v>85.099999999999966</v>
      </c>
      <c r="F205" s="38">
        <v>84.09999999999998</v>
      </c>
      <c r="G205" s="38">
        <v>83.349999999999966</v>
      </c>
      <c r="H205" s="38">
        <v>86.849999999999966</v>
      </c>
      <c r="I205" s="38">
        <v>87.6</v>
      </c>
      <c r="J205" s="38">
        <v>88.599999999999966</v>
      </c>
      <c r="K205" s="31">
        <v>86.6</v>
      </c>
      <c r="L205" s="31">
        <v>84.85</v>
      </c>
      <c r="M205" s="31">
        <v>239.52482000000001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603</v>
      </c>
      <c r="D206" s="38">
        <v>599.51666666666665</v>
      </c>
      <c r="E206" s="38">
        <v>594.48333333333335</v>
      </c>
      <c r="F206" s="38">
        <v>585.9666666666667</v>
      </c>
      <c r="G206" s="38">
        <v>580.93333333333339</v>
      </c>
      <c r="H206" s="38">
        <v>608.0333333333333</v>
      </c>
      <c r="I206" s="38">
        <v>613.06666666666661</v>
      </c>
      <c r="J206" s="38">
        <v>621.58333333333326</v>
      </c>
      <c r="K206" s="31">
        <v>604.54999999999995</v>
      </c>
      <c r="L206" s="31">
        <v>591</v>
      </c>
      <c r="M206" s="31">
        <v>24.664059999999999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910.45</v>
      </c>
      <c r="D207" s="38">
        <v>907.08333333333337</v>
      </c>
      <c r="E207" s="38">
        <v>900.9666666666667</v>
      </c>
      <c r="F207" s="38">
        <v>891.48333333333335</v>
      </c>
      <c r="G207" s="38">
        <v>885.36666666666667</v>
      </c>
      <c r="H207" s="38">
        <v>916.56666666666672</v>
      </c>
      <c r="I207" s="38">
        <v>922.68333333333328</v>
      </c>
      <c r="J207" s="38">
        <v>932.16666666666674</v>
      </c>
      <c r="K207" s="31">
        <v>913.2</v>
      </c>
      <c r="L207" s="31">
        <v>897.6</v>
      </c>
      <c r="M207" s="31">
        <v>9.7353000000000005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236.15</v>
      </c>
      <c r="D208" s="38">
        <v>235.08333333333334</v>
      </c>
      <c r="E208" s="38">
        <v>233.36666666666667</v>
      </c>
      <c r="F208" s="38">
        <v>230.58333333333334</v>
      </c>
      <c r="G208" s="38">
        <v>228.86666666666667</v>
      </c>
      <c r="H208" s="38">
        <v>237.86666666666667</v>
      </c>
      <c r="I208" s="38">
        <v>239.58333333333331</v>
      </c>
      <c r="J208" s="38">
        <v>242.36666666666667</v>
      </c>
      <c r="K208" s="31">
        <v>236.8</v>
      </c>
      <c r="L208" s="31">
        <v>232.3</v>
      </c>
      <c r="M208" s="31">
        <v>62.201590000000003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870.05</v>
      </c>
      <c r="D209" s="38">
        <v>872.79999999999984</v>
      </c>
      <c r="E209" s="38">
        <v>865.79999999999973</v>
      </c>
      <c r="F209" s="38">
        <v>861.54999999999984</v>
      </c>
      <c r="G209" s="38">
        <v>854.54999999999973</v>
      </c>
      <c r="H209" s="38">
        <v>877.04999999999973</v>
      </c>
      <c r="I209" s="38">
        <v>884.05</v>
      </c>
      <c r="J209" s="38">
        <v>888.29999999999973</v>
      </c>
      <c r="K209" s="31">
        <v>879.8</v>
      </c>
      <c r="L209" s="31">
        <v>868.55</v>
      </c>
      <c r="M209" s="31">
        <v>8.7056000000000004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1631.55</v>
      </c>
      <c r="D210" s="38">
        <v>1628.9666666666665</v>
      </c>
      <c r="E210" s="38">
        <v>1613.583333333333</v>
      </c>
      <c r="F210" s="38">
        <v>1595.6166666666666</v>
      </c>
      <c r="G210" s="38">
        <v>1580.2333333333331</v>
      </c>
      <c r="H210" s="38">
        <v>1646.9333333333329</v>
      </c>
      <c r="I210" s="38">
        <v>1662.3166666666666</v>
      </c>
      <c r="J210" s="38">
        <v>1680.2833333333328</v>
      </c>
      <c r="K210" s="31">
        <v>1644.35</v>
      </c>
      <c r="L210" s="31">
        <v>1611</v>
      </c>
      <c r="M210" s="31">
        <v>0.91613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416.35</v>
      </c>
      <c r="D211" s="38">
        <v>413.86666666666662</v>
      </c>
      <c r="E211" s="38">
        <v>409.98333333333323</v>
      </c>
      <c r="F211" s="38">
        <v>403.61666666666662</v>
      </c>
      <c r="G211" s="38">
        <v>399.73333333333323</v>
      </c>
      <c r="H211" s="38">
        <v>420.23333333333323</v>
      </c>
      <c r="I211" s="38">
        <v>424.11666666666656</v>
      </c>
      <c r="J211" s="38">
        <v>430.48333333333323</v>
      </c>
      <c r="K211" s="31">
        <v>417.75</v>
      </c>
      <c r="L211" s="31">
        <v>407.5</v>
      </c>
      <c r="M211" s="31">
        <v>42.380650000000003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17.350000000000001</v>
      </c>
      <c r="D212" s="38">
        <v>17.216666666666669</v>
      </c>
      <c r="E212" s="38">
        <v>16.833333333333336</v>
      </c>
      <c r="F212" s="38">
        <v>16.316666666666666</v>
      </c>
      <c r="G212" s="38">
        <v>15.933333333333334</v>
      </c>
      <c r="H212" s="38">
        <v>17.733333333333338</v>
      </c>
      <c r="I212" s="38">
        <v>18.116666666666671</v>
      </c>
      <c r="J212" s="38">
        <v>18.63333333333334</v>
      </c>
      <c r="K212" s="31">
        <v>17.600000000000001</v>
      </c>
      <c r="L212" s="31">
        <v>16.7</v>
      </c>
      <c r="M212" s="31">
        <v>3923.64788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262.55</v>
      </c>
      <c r="D213" s="38">
        <v>263.26666666666665</v>
      </c>
      <c r="E213" s="38">
        <v>260.83333333333331</v>
      </c>
      <c r="F213" s="38">
        <v>259.11666666666667</v>
      </c>
      <c r="G213" s="38">
        <v>256.68333333333334</v>
      </c>
      <c r="H213" s="38">
        <v>264.98333333333329</v>
      </c>
      <c r="I213" s="38">
        <v>267.41666666666669</v>
      </c>
      <c r="J213" s="38">
        <v>269.13333333333327</v>
      </c>
      <c r="K213" s="31">
        <v>265.7</v>
      </c>
      <c r="L213" s="31">
        <v>261.55</v>
      </c>
      <c r="M213" s="31">
        <v>54.932850000000002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97.2</v>
      </c>
      <c r="D214" s="38">
        <v>97.466666666666654</v>
      </c>
      <c r="E214" s="38">
        <v>96.583333333333314</v>
      </c>
      <c r="F214" s="38">
        <v>95.966666666666654</v>
      </c>
      <c r="G214" s="38">
        <v>95.083333333333314</v>
      </c>
      <c r="H214" s="38">
        <v>98.083333333333314</v>
      </c>
      <c r="I214" s="38">
        <v>98.966666666666669</v>
      </c>
      <c r="J214" s="38">
        <v>99.583333333333314</v>
      </c>
      <c r="K214" s="31">
        <v>98.35</v>
      </c>
      <c r="L214" s="31">
        <v>96.85</v>
      </c>
      <c r="M214" s="31">
        <v>475.61928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613.95000000000005</v>
      </c>
      <c r="D215" s="38">
        <v>618.55000000000007</v>
      </c>
      <c r="E215" s="38">
        <v>608.00000000000011</v>
      </c>
      <c r="F215" s="38">
        <v>602.05000000000007</v>
      </c>
      <c r="G215" s="38">
        <v>591.50000000000011</v>
      </c>
      <c r="H215" s="38">
        <v>624.50000000000011</v>
      </c>
      <c r="I215" s="38">
        <v>635.05000000000007</v>
      </c>
      <c r="J215" s="38">
        <v>641.00000000000011</v>
      </c>
      <c r="K215" s="31">
        <v>629.1</v>
      </c>
      <c r="L215" s="31">
        <v>612.6</v>
      </c>
      <c r="M215" s="31">
        <v>10.08229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294"/>
      <c r="B1" s="295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45173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87" t="s">
        <v>16</v>
      </c>
      <c r="B9" s="289" t="s">
        <v>18</v>
      </c>
      <c r="C9" s="293" t="s">
        <v>20</v>
      </c>
      <c r="D9" s="293" t="s">
        <v>21</v>
      </c>
      <c r="E9" s="284" t="s">
        <v>22</v>
      </c>
      <c r="F9" s="285"/>
      <c r="G9" s="286"/>
      <c r="H9" s="284" t="s">
        <v>23</v>
      </c>
      <c r="I9" s="285"/>
      <c r="J9" s="286"/>
      <c r="K9" s="26"/>
      <c r="L9" s="27"/>
      <c r="M9" s="53"/>
      <c r="N9" s="1"/>
      <c r="O9" s="1"/>
    </row>
    <row r="10" spans="1:15" ht="42.75" customHeight="1">
      <c r="A10" s="291"/>
      <c r="B10" s="292"/>
      <c r="C10" s="292"/>
      <c r="D10" s="2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477.6</v>
      </c>
      <c r="D11" s="38">
        <v>482.43333333333334</v>
      </c>
      <c r="E11" s="38">
        <v>470.16666666666669</v>
      </c>
      <c r="F11" s="38">
        <v>462.73333333333335</v>
      </c>
      <c r="G11" s="38">
        <v>450.4666666666667</v>
      </c>
      <c r="H11" s="38">
        <v>489.86666666666667</v>
      </c>
      <c r="I11" s="38">
        <v>502.13333333333333</v>
      </c>
      <c r="J11" s="38">
        <v>509.56666666666666</v>
      </c>
      <c r="K11" s="31">
        <v>494.7</v>
      </c>
      <c r="L11" s="31">
        <v>475</v>
      </c>
      <c r="M11" s="31">
        <v>9.6985899999999994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31151.35</v>
      </c>
      <c r="D12" s="38">
        <v>31184.116666666669</v>
      </c>
      <c r="E12" s="38">
        <v>30968.233333333337</v>
      </c>
      <c r="F12" s="38">
        <v>30785.116666666669</v>
      </c>
      <c r="G12" s="38">
        <v>30569.233333333337</v>
      </c>
      <c r="H12" s="38">
        <v>31367.233333333337</v>
      </c>
      <c r="I12" s="38">
        <v>31583.116666666669</v>
      </c>
      <c r="J12" s="38">
        <v>31766.233333333337</v>
      </c>
      <c r="K12" s="31">
        <v>31400</v>
      </c>
      <c r="L12" s="31">
        <v>31001</v>
      </c>
      <c r="M12" s="31">
        <v>2.486E-2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569.6</v>
      </c>
      <c r="D13" s="38">
        <v>571.20000000000005</v>
      </c>
      <c r="E13" s="38">
        <v>564.45000000000005</v>
      </c>
      <c r="F13" s="38">
        <v>559.29999999999995</v>
      </c>
      <c r="G13" s="38">
        <v>552.54999999999995</v>
      </c>
      <c r="H13" s="38">
        <v>576.35000000000014</v>
      </c>
      <c r="I13" s="38">
        <v>583.10000000000014</v>
      </c>
      <c r="J13" s="38">
        <v>588.25000000000023</v>
      </c>
      <c r="K13" s="31">
        <v>577.95000000000005</v>
      </c>
      <c r="L13" s="31">
        <v>566.04999999999995</v>
      </c>
      <c r="M13" s="31">
        <v>1.7089700000000001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491.05</v>
      </c>
      <c r="D14" s="38">
        <v>493.13333333333338</v>
      </c>
      <c r="E14" s="38">
        <v>487.91666666666674</v>
      </c>
      <c r="F14" s="38">
        <v>484.78333333333336</v>
      </c>
      <c r="G14" s="38">
        <v>479.56666666666672</v>
      </c>
      <c r="H14" s="38">
        <v>496.26666666666677</v>
      </c>
      <c r="I14" s="38">
        <v>501.48333333333335</v>
      </c>
      <c r="J14" s="38">
        <v>504.61666666666679</v>
      </c>
      <c r="K14" s="31">
        <v>498.35</v>
      </c>
      <c r="L14" s="31">
        <v>490</v>
      </c>
      <c r="M14" s="31">
        <v>17.88907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1627.25</v>
      </c>
      <c r="D15" s="38">
        <v>1638.3833333333332</v>
      </c>
      <c r="E15" s="38">
        <v>1609.0166666666664</v>
      </c>
      <c r="F15" s="38">
        <v>1590.7833333333333</v>
      </c>
      <c r="G15" s="38">
        <v>1561.4166666666665</v>
      </c>
      <c r="H15" s="38">
        <v>1656.6166666666663</v>
      </c>
      <c r="I15" s="38">
        <v>1685.9833333333331</v>
      </c>
      <c r="J15" s="38">
        <v>1704.2166666666662</v>
      </c>
      <c r="K15" s="31">
        <v>1667.75</v>
      </c>
      <c r="L15" s="31">
        <v>1620.15</v>
      </c>
      <c r="M15" s="31">
        <v>2.09849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4291.45</v>
      </c>
      <c r="D16" s="38">
        <v>4320.4833333333336</v>
      </c>
      <c r="E16" s="38">
        <v>4241.9666666666672</v>
      </c>
      <c r="F16" s="38">
        <v>4192.4833333333336</v>
      </c>
      <c r="G16" s="38">
        <v>4113.9666666666672</v>
      </c>
      <c r="H16" s="38">
        <v>4369.9666666666672</v>
      </c>
      <c r="I16" s="38">
        <v>4448.4833333333336</v>
      </c>
      <c r="J16" s="38">
        <v>4497.9666666666672</v>
      </c>
      <c r="K16" s="31">
        <v>4399</v>
      </c>
      <c r="L16" s="31">
        <v>4271</v>
      </c>
      <c r="M16" s="31">
        <v>1.6490100000000001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22704.65</v>
      </c>
      <c r="D17" s="38">
        <v>22825.75</v>
      </c>
      <c r="E17" s="38">
        <v>22413.95</v>
      </c>
      <c r="F17" s="38">
        <v>22123.25</v>
      </c>
      <c r="G17" s="38">
        <v>21711.45</v>
      </c>
      <c r="H17" s="38">
        <v>23116.45</v>
      </c>
      <c r="I17" s="38">
        <v>23528.250000000004</v>
      </c>
      <c r="J17" s="38">
        <v>23818.95</v>
      </c>
      <c r="K17" s="31">
        <v>23237.55</v>
      </c>
      <c r="L17" s="31">
        <v>22535.05</v>
      </c>
      <c r="M17" s="31">
        <v>0.18057999999999999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2011.25</v>
      </c>
      <c r="D18" s="38">
        <v>2012.9666666666665</v>
      </c>
      <c r="E18" s="38">
        <v>1988.2833333333328</v>
      </c>
      <c r="F18" s="38">
        <v>1965.3166666666664</v>
      </c>
      <c r="G18" s="38">
        <v>1940.6333333333328</v>
      </c>
      <c r="H18" s="38">
        <v>2035.9333333333329</v>
      </c>
      <c r="I18" s="38">
        <v>2060.6166666666668</v>
      </c>
      <c r="J18" s="38">
        <v>2083.583333333333</v>
      </c>
      <c r="K18" s="31">
        <v>2037.65</v>
      </c>
      <c r="L18" s="31">
        <v>1990</v>
      </c>
      <c r="M18" s="31">
        <v>5.1177299999999999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2450.0500000000002</v>
      </c>
      <c r="D19" s="38">
        <v>2431.8666666666668</v>
      </c>
      <c r="E19" s="38">
        <v>2398.1833333333334</v>
      </c>
      <c r="F19" s="38">
        <v>2346.3166666666666</v>
      </c>
      <c r="G19" s="38">
        <v>2312.6333333333332</v>
      </c>
      <c r="H19" s="38">
        <v>2483.7333333333336</v>
      </c>
      <c r="I19" s="38">
        <v>2517.416666666667</v>
      </c>
      <c r="J19" s="38">
        <v>2569.2833333333338</v>
      </c>
      <c r="K19" s="31">
        <v>2465.5500000000002</v>
      </c>
      <c r="L19" s="31">
        <v>2380</v>
      </c>
      <c r="M19" s="31">
        <v>67.643969999999996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949.1</v>
      </c>
      <c r="D20" s="38">
        <v>937.08333333333337</v>
      </c>
      <c r="E20" s="38">
        <v>917.16666666666674</v>
      </c>
      <c r="F20" s="38">
        <v>885.23333333333335</v>
      </c>
      <c r="G20" s="38">
        <v>865.31666666666672</v>
      </c>
      <c r="H20" s="38">
        <v>969.01666666666677</v>
      </c>
      <c r="I20" s="38">
        <v>988.93333333333351</v>
      </c>
      <c r="J20" s="38">
        <v>1020.8666666666668</v>
      </c>
      <c r="K20" s="31">
        <v>957</v>
      </c>
      <c r="L20" s="31">
        <v>905.15</v>
      </c>
      <c r="M20" s="31">
        <v>40.967970000000001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799.5</v>
      </c>
      <c r="D21" s="38">
        <v>795.7166666666667</v>
      </c>
      <c r="E21" s="38">
        <v>783.43333333333339</v>
      </c>
      <c r="F21" s="38">
        <v>767.36666666666667</v>
      </c>
      <c r="G21" s="38">
        <v>755.08333333333337</v>
      </c>
      <c r="H21" s="38">
        <v>811.78333333333342</v>
      </c>
      <c r="I21" s="38">
        <v>824.06666666666672</v>
      </c>
      <c r="J21" s="38">
        <v>840.13333333333344</v>
      </c>
      <c r="K21" s="31">
        <v>808</v>
      </c>
      <c r="L21" s="31">
        <v>779.65</v>
      </c>
      <c r="M21" s="31">
        <v>119.00199000000001</v>
      </c>
      <c r="N21" s="1"/>
      <c r="O21" s="1"/>
    </row>
    <row r="22" spans="1:15" ht="12" customHeight="1">
      <c r="A22" s="33">
        <v>12</v>
      </c>
      <c r="B22" s="58" t="s">
        <v>847</v>
      </c>
      <c r="C22" s="31">
        <v>330.25</v>
      </c>
      <c r="D22" s="38">
        <v>326.15000000000003</v>
      </c>
      <c r="E22" s="38">
        <v>316.35000000000008</v>
      </c>
      <c r="F22" s="38">
        <v>302.45000000000005</v>
      </c>
      <c r="G22" s="38">
        <v>292.65000000000009</v>
      </c>
      <c r="H22" s="38">
        <v>340.05000000000007</v>
      </c>
      <c r="I22" s="38">
        <v>349.85</v>
      </c>
      <c r="J22" s="38">
        <v>363.75000000000006</v>
      </c>
      <c r="K22" s="31">
        <v>335.95</v>
      </c>
      <c r="L22" s="31">
        <v>312.25</v>
      </c>
      <c r="M22" s="31">
        <v>248.63643999999999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633.85</v>
      </c>
      <c r="D23" s="38">
        <v>631.2833333333333</v>
      </c>
      <c r="E23" s="38">
        <v>623.56666666666661</v>
      </c>
      <c r="F23" s="38">
        <v>613.2833333333333</v>
      </c>
      <c r="G23" s="38">
        <v>605.56666666666661</v>
      </c>
      <c r="H23" s="38">
        <v>641.56666666666661</v>
      </c>
      <c r="I23" s="38">
        <v>649.2833333333333</v>
      </c>
      <c r="J23" s="38">
        <v>659.56666666666661</v>
      </c>
      <c r="K23" s="31">
        <v>639</v>
      </c>
      <c r="L23" s="31">
        <v>621</v>
      </c>
      <c r="M23" s="31">
        <v>9.8740699999999997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352.25</v>
      </c>
      <c r="D24" s="38">
        <v>352.41666666666669</v>
      </c>
      <c r="E24" s="38">
        <v>347.83333333333337</v>
      </c>
      <c r="F24" s="38">
        <v>343.41666666666669</v>
      </c>
      <c r="G24" s="38">
        <v>338.83333333333337</v>
      </c>
      <c r="H24" s="38">
        <v>356.83333333333337</v>
      </c>
      <c r="I24" s="38">
        <v>361.41666666666674</v>
      </c>
      <c r="J24" s="38">
        <v>365.83333333333337</v>
      </c>
      <c r="K24" s="31">
        <v>357</v>
      </c>
      <c r="L24" s="31">
        <v>348</v>
      </c>
      <c r="M24" s="31">
        <v>34.189230000000002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184.1</v>
      </c>
      <c r="D25" s="38">
        <v>183.03333333333333</v>
      </c>
      <c r="E25" s="38">
        <v>181.06666666666666</v>
      </c>
      <c r="F25" s="38">
        <v>178.03333333333333</v>
      </c>
      <c r="G25" s="38">
        <v>176.06666666666666</v>
      </c>
      <c r="H25" s="38">
        <v>186.06666666666666</v>
      </c>
      <c r="I25" s="38">
        <v>188.0333333333333</v>
      </c>
      <c r="J25" s="38">
        <v>191.06666666666666</v>
      </c>
      <c r="K25" s="31">
        <v>185</v>
      </c>
      <c r="L25" s="31">
        <v>180</v>
      </c>
      <c r="M25" s="31">
        <v>63.10913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218.35</v>
      </c>
      <c r="D26" s="38">
        <v>218.95000000000002</v>
      </c>
      <c r="E26" s="38">
        <v>216.90000000000003</v>
      </c>
      <c r="F26" s="38">
        <v>215.45000000000002</v>
      </c>
      <c r="G26" s="38">
        <v>213.40000000000003</v>
      </c>
      <c r="H26" s="38">
        <v>220.40000000000003</v>
      </c>
      <c r="I26" s="38">
        <v>222.45000000000005</v>
      </c>
      <c r="J26" s="38">
        <v>223.90000000000003</v>
      </c>
      <c r="K26" s="31">
        <v>221</v>
      </c>
      <c r="L26" s="31">
        <v>217.5</v>
      </c>
      <c r="M26" s="31">
        <v>17.090140000000002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368.45</v>
      </c>
      <c r="D27" s="38">
        <v>369.91666666666669</v>
      </c>
      <c r="E27" s="38">
        <v>365.83333333333337</v>
      </c>
      <c r="F27" s="38">
        <v>363.2166666666667</v>
      </c>
      <c r="G27" s="38">
        <v>359.13333333333338</v>
      </c>
      <c r="H27" s="38">
        <v>372.53333333333336</v>
      </c>
      <c r="I27" s="38">
        <v>376.61666666666673</v>
      </c>
      <c r="J27" s="38">
        <v>379.23333333333335</v>
      </c>
      <c r="K27" s="31">
        <v>374</v>
      </c>
      <c r="L27" s="31">
        <v>367.3</v>
      </c>
      <c r="M27" s="31">
        <v>2.7054200000000002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990.75</v>
      </c>
      <c r="D28" s="38">
        <v>995.2166666666667</v>
      </c>
      <c r="E28" s="38">
        <v>973.43333333333339</v>
      </c>
      <c r="F28" s="38">
        <v>956.11666666666667</v>
      </c>
      <c r="G28" s="38">
        <v>934.33333333333337</v>
      </c>
      <c r="H28" s="38">
        <v>1012.5333333333334</v>
      </c>
      <c r="I28" s="38">
        <v>1034.3166666666666</v>
      </c>
      <c r="J28" s="38">
        <v>1051.6333333333334</v>
      </c>
      <c r="K28" s="31">
        <v>1017</v>
      </c>
      <c r="L28" s="31">
        <v>977.9</v>
      </c>
      <c r="M28" s="31">
        <v>2.6523500000000002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1077.8499999999999</v>
      </c>
      <c r="D29" s="38">
        <v>1083.1166666666666</v>
      </c>
      <c r="E29" s="38">
        <v>1069.6833333333332</v>
      </c>
      <c r="F29" s="38">
        <v>1061.5166666666667</v>
      </c>
      <c r="G29" s="38">
        <v>1048.0833333333333</v>
      </c>
      <c r="H29" s="38">
        <v>1091.2833333333331</v>
      </c>
      <c r="I29" s="38">
        <v>1104.7166666666665</v>
      </c>
      <c r="J29" s="38">
        <v>1112.883333333333</v>
      </c>
      <c r="K29" s="31">
        <v>1096.55</v>
      </c>
      <c r="L29" s="31">
        <v>1074.95</v>
      </c>
      <c r="M29" s="31">
        <v>2.0308600000000001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3703.8</v>
      </c>
      <c r="D30" s="38">
        <v>3709.2666666666664</v>
      </c>
      <c r="E30" s="38">
        <v>3674.5333333333328</v>
      </c>
      <c r="F30" s="38">
        <v>3645.2666666666664</v>
      </c>
      <c r="G30" s="38">
        <v>3610.5333333333328</v>
      </c>
      <c r="H30" s="38">
        <v>3738.5333333333328</v>
      </c>
      <c r="I30" s="38">
        <v>3773.2666666666664</v>
      </c>
      <c r="J30" s="38">
        <v>3802.5333333333328</v>
      </c>
      <c r="K30" s="31">
        <v>3744</v>
      </c>
      <c r="L30" s="31">
        <v>3680</v>
      </c>
      <c r="M30" s="31">
        <v>0.56864999999999999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1718.35</v>
      </c>
      <c r="D31" s="38">
        <v>1721.7333333333333</v>
      </c>
      <c r="E31" s="38">
        <v>1704.6166666666668</v>
      </c>
      <c r="F31" s="38">
        <v>1690.8833333333334</v>
      </c>
      <c r="G31" s="38">
        <v>1673.7666666666669</v>
      </c>
      <c r="H31" s="38">
        <v>1735.4666666666667</v>
      </c>
      <c r="I31" s="38">
        <v>1752.583333333333</v>
      </c>
      <c r="J31" s="38">
        <v>1766.3166666666666</v>
      </c>
      <c r="K31" s="31">
        <v>1738.85</v>
      </c>
      <c r="L31" s="31">
        <v>1708</v>
      </c>
      <c r="M31" s="31">
        <v>0.74253999999999998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770.5</v>
      </c>
      <c r="D32" s="38">
        <v>769.71666666666658</v>
      </c>
      <c r="E32" s="38">
        <v>761.08333333333314</v>
      </c>
      <c r="F32" s="38">
        <v>751.66666666666652</v>
      </c>
      <c r="G32" s="38">
        <v>743.03333333333308</v>
      </c>
      <c r="H32" s="38">
        <v>779.13333333333321</v>
      </c>
      <c r="I32" s="38">
        <v>787.76666666666665</v>
      </c>
      <c r="J32" s="38">
        <v>797.18333333333328</v>
      </c>
      <c r="K32" s="31">
        <v>778.35</v>
      </c>
      <c r="L32" s="31">
        <v>760.3</v>
      </c>
      <c r="M32" s="31">
        <v>0.46718999999999999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3614.75</v>
      </c>
      <c r="D33" s="38">
        <v>3627.7833333333333</v>
      </c>
      <c r="E33" s="38">
        <v>3593.5666666666666</v>
      </c>
      <c r="F33" s="38">
        <v>3572.3833333333332</v>
      </c>
      <c r="G33" s="38">
        <v>3538.1666666666665</v>
      </c>
      <c r="H33" s="38">
        <v>3648.9666666666667</v>
      </c>
      <c r="I33" s="38">
        <v>3683.1833333333329</v>
      </c>
      <c r="J33" s="38">
        <v>3704.3666666666668</v>
      </c>
      <c r="K33" s="31">
        <v>3662</v>
      </c>
      <c r="L33" s="31">
        <v>3606.6</v>
      </c>
      <c r="M33" s="31">
        <v>2.4751099999999999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2489.9</v>
      </c>
      <c r="D34" s="38">
        <v>2497.2999999999997</v>
      </c>
      <c r="E34" s="38">
        <v>2469.5999999999995</v>
      </c>
      <c r="F34" s="38">
        <v>2449.2999999999997</v>
      </c>
      <c r="G34" s="38">
        <v>2421.5999999999995</v>
      </c>
      <c r="H34" s="38">
        <v>2517.5999999999995</v>
      </c>
      <c r="I34" s="38">
        <v>2545.2999999999993</v>
      </c>
      <c r="J34" s="38">
        <v>2565.5999999999995</v>
      </c>
      <c r="K34" s="31">
        <v>2525</v>
      </c>
      <c r="L34" s="31">
        <v>2477</v>
      </c>
      <c r="M34" s="31">
        <v>0.30553999999999998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625.54999999999995</v>
      </c>
      <c r="D35" s="38">
        <v>627.44999999999993</v>
      </c>
      <c r="E35" s="38">
        <v>623.09999999999991</v>
      </c>
      <c r="F35" s="38">
        <v>620.65</v>
      </c>
      <c r="G35" s="38">
        <v>616.29999999999995</v>
      </c>
      <c r="H35" s="38">
        <v>629.89999999999986</v>
      </c>
      <c r="I35" s="38">
        <v>634.25</v>
      </c>
      <c r="J35" s="38">
        <v>636.69999999999982</v>
      </c>
      <c r="K35" s="31">
        <v>631.79999999999995</v>
      </c>
      <c r="L35" s="31">
        <v>625</v>
      </c>
      <c r="M35" s="31">
        <v>4.7955899999999998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2972.2</v>
      </c>
      <c r="D36" s="38">
        <v>3002.1333333333332</v>
      </c>
      <c r="E36" s="38">
        <v>2912.3166666666666</v>
      </c>
      <c r="F36" s="38">
        <v>2852.4333333333334</v>
      </c>
      <c r="G36" s="38">
        <v>2762.6166666666668</v>
      </c>
      <c r="H36" s="38">
        <v>3062.0166666666664</v>
      </c>
      <c r="I36" s="38">
        <v>3151.833333333333</v>
      </c>
      <c r="J36" s="38">
        <v>3211.7166666666662</v>
      </c>
      <c r="K36" s="31">
        <v>3091.95</v>
      </c>
      <c r="L36" s="31">
        <v>2942.25</v>
      </c>
      <c r="M36" s="31">
        <v>5.0519100000000003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433.9</v>
      </c>
      <c r="D37" s="38">
        <v>432.26666666666665</v>
      </c>
      <c r="E37" s="38">
        <v>427.13333333333333</v>
      </c>
      <c r="F37" s="38">
        <v>420.36666666666667</v>
      </c>
      <c r="G37" s="38">
        <v>415.23333333333335</v>
      </c>
      <c r="H37" s="38">
        <v>439.0333333333333</v>
      </c>
      <c r="I37" s="38">
        <v>444.16666666666663</v>
      </c>
      <c r="J37" s="38">
        <v>450.93333333333328</v>
      </c>
      <c r="K37" s="31">
        <v>437.4</v>
      </c>
      <c r="L37" s="31">
        <v>425.5</v>
      </c>
      <c r="M37" s="31">
        <v>38.46763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1915.25</v>
      </c>
      <c r="D38" s="38">
        <v>1912.9333333333334</v>
      </c>
      <c r="E38" s="38">
        <v>1888.6166666666668</v>
      </c>
      <c r="F38" s="38">
        <v>1861.9833333333333</v>
      </c>
      <c r="G38" s="38">
        <v>1837.6666666666667</v>
      </c>
      <c r="H38" s="38">
        <v>1939.5666666666668</v>
      </c>
      <c r="I38" s="38">
        <v>1963.8833333333334</v>
      </c>
      <c r="J38" s="38">
        <v>1990.5166666666669</v>
      </c>
      <c r="K38" s="31">
        <v>1937.25</v>
      </c>
      <c r="L38" s="31">
        <v>1886.3</v>
      </c>
      <c r="M38" s="31">
        <v>10.75423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1005.15</v>
      </c>
      <c r="D39" s="38">
        <v>1003.8166666666666</v>
      </c>
      <c r="E39" s="38">
        <v>997.88333333333321</v>
      </c>
      <c r="F39" s="38">
        <v>990.61666666666656</v>
      </c>
      <c r="G39" s="38">
        <v>984.68333333333317</v>
      </c>
      <c r="H39" s="38">
        <v>1011.0833333333333</v>
      </c>
      <c r="I39" s="38">
        <v>1017.0166666666667</v>
      </c>
      <c r="J39" s="38">
        <v>1024.2833333333333</v>
      </c>
      <c r="K39" s="31">
        <v>1009.75</v>
      </c>
      <c r="L39" s="31">
        <v>996.55</v>
      </c>
      <c r="M39" s="31">
        <v>0.72599999999999998</v>
      </c>
      <c r="N39" s="1"/>
      <c r="O39" s="1"/>
    </row>
    <row r="40" spans="1:15" ht="12.75" customHeight="1">
      <c r="A40" s="33">
        <v>30</v>
      </c>
      <c r="B40" s="58" t="s">
        <v>849</v>
      </c>
      <c r="C40" s="31">
        <v>4957.3999999999996</v>
      </c>
      <c r="D40" s="38">
        <v>4964.0999999999995</v>
      </c>
      <c r="E40" s="38">
        <v>4893.2999999999993</v>
      </c>
      <c r="F40" s="38">
        <v>4829.2</v>
      </c>
      <c r="G40" s="38">
        <v>4758.3999999999996</v>
      </c>
      <c r="H40" s="38">
        <v>5028.1999999999989</v>
      </c>
      <c r="I40" s="38">
        <v>5099</v>
      </c>
      <c r="J40" s="38">
        <v>5163.0999999999985</v>
      </c>
      <c r="K40" s="31">
        <v>5034.8999999999996</v>
      </c>
      <c r="L40" s="31">
        <v>4900</v>
      </c>
      <c r="M40" s="31">
        <v>1.0631600000000001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1729.5</v>
      </c>
      <c r="D41" s="38">
        <v>1711.25</v>
      </c>
      <c r="E41" s="38">
        <v>1681.5</v>
      </c>
      <c r="F41" s="38">
        <v>1633.5</v>
      </c>
      <c r="G41" s="38">
        <v>1603.75</v>
      </c>
      <c r="H41" s="38">
        <v>1759.25</v>
      </c>
      <c r="I41" s="38">
        <v>1789</v>
      </c>
      <c r="J41" s="38">
        <v>1837</v>
      </c>
      <c r="K41" s="31">
        <v>1741</v>
      </c>
      <c r="L41" s="31">
        <v>1663.25</v>
      </c>
      <c r="M41" s="31">
        <v>10.300079999999999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4840.3500000000004</v>
      </c>
      <c r="D42" s="38">
        <v>4830.5</v>
      </c>
      <c r="E42" s="38">
        <v>4811.05</v>
      </c>
      <c r="F42" s="38">
        <v>4781.75</v>
      </c>
      <c r="G42" s="38">
        <v>4762.3</v>
      </c>
      <c r="H42" s="38">
        <v>4859.8</v>
      </c>
      <c r="I42" s="38">
        <v>4879.2500000000009</v>
      </c>
      <c r="J42" s="38">
        <v>4908.55</v>
      </c>
      <c r="K42" s="31">
        <v>4849.95</v>
      </c>
      <c r="L42" s="31">
        <v>4801.2</v>
      </c>
      <c r="M42" s="31">
        <v>2.0609700000000002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384.75</v>
      </c>
      <c r="D43" s="38">
        <v>386.36666666666662</v>
      </c>
      <c r="E43" s="38">
        <v>382.18333333333322</v>
      </c>
      <c r="F43" s="38">
        <v>379.61666666666662</v>
      </c>
      <c r="G43" s="38">
        <v>375.43333333333322</v>
      </c>
      <c r="H43" s="38">
        <v>388.93333333333322</v>
      </c>
      <c r="I43" s="38">
        <v>393.11666666666662</v>
      </c>
      <c r="J43" s="38">
        <v>395.68333333333322</v>
      </c>
      <c r="K43" s="31">
        <v>390.55</v>
      </c>
      <c r="L43" s="31">
        <v>383.8</v>
      </c>
      <c r="M43" s="31">
        <v>26.014289999999999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268.39999999999998</v>
      </c>
      <c r="D44" s="38">
        <v>268.90000000000003</v>
      </c>
      <c r="E44" s="38">
        <v>266.30000000000007</v>
      </c>
      <c r="F44" s="38">
        <v>264.20000000000005</v>
      </c>
      <c r="G44" s="38">
        <v>261.60000000000008</v>
      </c>
      <c r="H44" s="38">
        <v>271.00000000000006</v>
      </c>
      <c r="I44" s="38">
        <v>273.60000000000008</v>
      </c>
      <c r="J44" s="38">
        <v>275.70000000000005</v>
      </c>
      <c r="K44" s="31">
        <v>271.5</v>
      </c>
      <c r="L44" s="31">
        <v>266.8</v>
      </c>
      <c r="M44" s="31">
        <v>2.20261</v>
      </c>
      <c r="N44" s="1"/>
      <c r="O44" s="1"/>
    </row>
    <row r="45" spans="1:15" ht="12.75" customHeight="1">
      <c r="A45" s="33">
        <v>35</v>
      </c>
      <c r="B45" s="58" t="s">
        <v>848</v>
      </c>
      <c r="C45" s="31">
        <v>664.3</v>
      </c>
      <c r="D45" s="38">
        <v>670.43333333333328</v>
      </c>
      <c r="E45" s="38">
        <v>655.86666666666656</v>
      </c>
      <c r="F45" s="38">
        <v>647.43333333333328</v>
      </c>
      <c r="G45" s="38">
        <v>632.86666666666656</v>
      </c>
      <c r="H45" s="38">
        <v>678.86666666666656</v>
      </c>
      <c r="I45" s="38">
        <v>693.43333333333339</v>
      </c>
      <c r="J45" s="38">
        <v>701.86666666666656</v>
      </c>
      <c r="K45" s="31">
        <v>685</v>
      </c>
      <c r="L45" s="31">
        <v>662</v>
      </c>
      <c r="M45" s="31">
        <v>2.13625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587.54999999999995</v>
      </c>
      <c r="D46" s="38">
        <v>588.51666666666665</v>
      </c>
      <c r="E46" s="38">
        <v>581.0333333333333</v>
      </c>
      <c r="F46" s="38">
        <v>574.51666666666665</v>
      </c>
      <c r="G46" s="38">
        <v>567.0333333333333</v>
      </c>
      <c r="H46" s="38">
        <v>595.0333333333333</v>
      </c>
      <c r="I46" s="38">
        <v>602.51666666666665</v>
      </c>
      <c r="J46" s="38">
        <v>609.0333333333333</v>
      </c>
      <c r="K46" s="31">
        <v>596</v>
      </c>
      <c r="L46" s="31">
        <v>582</v>
      </c>
      <c r="M46" s="31">
        <v>0.74587000000000003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184.2</v>
      </c>
      <c r="D47" s="38">
        <v>183.53333333333333</v>
      </c>
      <c r="E47" s="38">
        <v>181.66666666666666</v>
      </c>
      <c r="F47" s="38">
        <v>179.13333333333333</v>
      </c>
      <c r="G47" s="38">
        <v>177.26666666666665</v>
      </c>
      <c r="H47" s="38">
        <v>186.06666666666666</v>
      </c>
      <c r="I47" s="38">
        <v>187.93333333333334</v>
      </c>
      <c r="J47" s="38">
        <v>190.46666666666667</v>
      </c>
      <c r="K47" s="31">
        <v>185.4</v>
      </c>
      <c r="L47" s="31">
        <v>181</v>
      </c>
      <c r="M47" s="31">
        <v>137.76902000000001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3259.55</v>
      </c>
      <c r="D48" s="38">
        <v>3246.9500000000003</v>
      </c>
      <c r="E48" s="38">
        <v>3229.7000000000007</v>
      </c>
      <c r="F48" s="38">
        <v>3199.8500000000004</v>
      </c>
      <c r="G48" s="38">
        <v>3182.6000000000008</v>
      </c>
      <c r="H48" s="38">
        <v>3276.8000000000006</v>
      </c>
      <c r="I48" s="38">
        <v>3294.0499999999997</v>
      </c>
      <c r="J48" s="38">
        <v>3323.9000000000005</v>
      </c>
      <c r="K48" s="31">
        <v>3264.2</v>
      </c>
      <c r="L48" s="31">
        <v>3217.1</v>
      </c>
      <c r="M48" s="31">
        <v>6.5013100000000001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329.95</v>
      </c>
      <c r="D49" s="38">
        <v>329.96666666666664</v>
      </c>
      <c r="E49" s="38">
        <v>326.0333333333333</v>
      </c>
      <c r="F49" s="38">
        <v>322.11666666666667</v>
      </c>
      <c r="G49" s="38">
        <v>318.18333333333334</v>
      </c>
      <c r="H49" s="38">
        <v>333.88333333333327</v>
      </c>
      <c r="I49" s="38">
        <v>337.81666666666655</v>
      </c>
      <c r="J49" s="38">
        <v>341.73333333333323</v>
      </c>
      <c r="K49" s="31">
        <v>333.9</v>
      </c>
      <c r="L49" s="31">
        <v>326.05</v>
      </c>
      <c r="M49" s="31">
        <v>2.6132300000000002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1911.1</v>
      </c>
      <c r="D50" s="38">
        <v>1924.25</v>
      </c>
      <c r="E50" s="38">
        <v>1891.95</v>
      </c>
      <c r="F50" s="38">
        <v>1872.8</v>
      </c>
      <c r="G50" s="38">
        <v>1840.5</v>
      </c>
      <c r="H50" s="38">
        <v>1943.4</v>
      </c>
      <c r="I50" s="38">
        <v>1975.7000000000003</v>
      </c>
      <c r="J50" s="38">
        <v>1994.8500000000001</v>
      </c>
      <c r="K50" s="31">
        <v>1956.55</v>
      </c>
      <c r="L50" s="31">
        <v>1905.1</v>
      </c>
      <c r="M50" s="31">
        <v>7.8014099999999997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7354.35</v>
      </c>
      <c r="D51" s="38">
        <v>7354.4666666666672</v>
      </c>
      <c r="E51" s="38">
        <v>7323.9833333333345</v>
      </c>
      <c r="F51" s="38">
        <v>7293.6166666666677</v>
      </c>
      <c r="G51" s="38">
        <v>7263.133333333335</v>
      </c>
      <c r="H51" s="38">
        <v>7384.8333333333339</v>
      </c>
      <c r="I51" s="38">
        <v>7415.3166666666675</v>
      </c>
      <c r="J51" s="38">
        <v>7445.6833333333334</v>
      </c>
      <c r="K51" s="31">
        <v>7384.95</v>
      </c>
      <c r="L51" s="31">
        <v>7324.1</v>
      </c>
      <c r="M51" s="31">
        <v>0.33167999999999997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725.65</v>
      </c>
      <c r="D52" s="38">
        <v>726.41666666666663</v>
      </c>
      <c r="E52" s="38">
        <v>718.63333333333321</v>
      </c>
      <c r="F52" s="38">
        <v>711.61666666666656</v>
      </c>
      <c r="G52" s="38">
        <v>703.83333333333314</v>
      </c>
      <c r="H52" s="38">
        <v>733.43333333333328</v>
      </c>
      <c r="I52" s="38">
        <v>741.21666666666681</v>
      </c>
      <c r="J52" s="38">
        <v>748.23333333333335</v>
      </c>
      <c r="K52" s="31">
        <v>734.2</v>
      </c>
      <c r="L52" s="31">
        <v>719.4</v>
      </c>
      <c r="M52" s="31">
        <v>15.24424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825.55</v>
      </c>
      <c r="D53" s="38">
        <v>827.94999999999993</v>
      </c>
      <c r="E53" s="38">
        <v>816.94999999999982</v>
      </c>
      <c r="F53" s="38">
        <v>808.34999999999991</v>
      </c>
      <c r="G53" s="38">
        <v>797.3499999999998</v>
      </c>
      <c r="H53" s="38">
        <v>836.54999999999984</v>
      </c>
      <c r="I53" s="38">
        <v>847.55000000000007</v>
      </c>
      <c r="J53" s="38">
        <v>856.14999999999986</v>
      </c>
      <c r="K53" s="31">
        <v>838.95</v>
      </c>
      <c r="L53" s="31">
        <v>819.35</v>
      </c>
      <c r="M53" s="31">
        <v>10.64301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438.15</v>
      </c>
      <c r="D54" s="38">
        <v>438.65000000000003</v>
      </c>
      <c r="E54" s="38">
        <v>433.50000000000006</v>
      </c>
      <c r="F54" s="38">
        <v>428.85</v>
      </c>
      <c r="G54" s="38">
        <v>423.70000000000005</v>
      </c>
      <c r="H54" s="38">
        <v>443.30000000000007</v>
      </c>
      <c r="I54" s="38">
        <v>448.45000000000005</v>
      </c>
      <c r="J54" s="38">
        <v>453.10000000000008</v>
      </c>
      <c r="K54" s="31">
        <v>443.8</v>
      </c>
      <c r="L54" s="31">
        <v>434</v>
      </c>
      <c r="M54" s="31">
        <v>5.48522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3761.05</v>
      </c>
      <c r="D55" s="38">
        <v>3747.35</v>
      </c>
      <c r="E55" s="38">
        <v>3729.7</v>
      </c>
      <c r="F55" s="38">
        <v>3698.35</v>
      </c>
      <c r="G55" s="38">
        <v>3680.7</v>
      </c>
      <c r="H55" s="38">
        <v>3778.7</v>
      </c>
      <c r="I55" s="38">
        <v>3796.3500000000004</v>
      </c>
      <c r="J55" s="38">
        <v>3827.7</v>
      </c>
      <c r="K55" s="31">
        <v>3765</v>
      </c>
      <c r="L55" s="31">
        <v>3716</v>
      </c>
      <c r="M55" s="31">
        <v>3.6100300000000001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991.15</v>
      </c>
      <c r="D56" s="38">
        <v>984.38333333333333</v>
      </c>
      <c r="E56" s="38">
        <v>975.76666666666665</v>
      </c>
      <c r="F56" s="38">
        <v>960.38333333333333</v>
      </c>
      <c r="G56" s="38">
        <v>951.76666666666665</v>
      </c>
      <c r="H56" s="38">
        <v>999.76666666666665</v>
      </c>
      <c r="I56" s="38">
        <v>1008.3833333333332</v>
      </c>
      <c r="J56" s="38">
        <v>1023.7666666666667</v>
      </c>
      <c r="K56" s="31">
        <v>993</v>
      </c>
      <c r="L56" s="31">
        <v>969</v>
      </c>
      <c r="M56" s="31">
        <v>109.46742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4668.45</v>
      </c>
      <c r="D57" s="38">
        <v>4662.1500000000005</v>
      </c>
      <c r="E57" s="38">
        <v>4625.3000000000011</v>
      </c>
      <c r="F57" s="38">
        <v>4582.1500000000005</v>
      </c>
      <c r="G57" s="38">
        <v>4545.3000000000011</v>
      </c>
      <c r="H57" s="38">
        <v>4705.3000000000011</v>
      </c>
      <c r="I57" s="38">
        <v>4742.1500000000015</v>
      </c>
      <c r="J57" s="38">
        <v>4785.3000000000011</v>
      </c>
      <c r="K57" s="31">
        <v>4699</v>
      </c>
      <c r="L57" s="31">
        <v>4619</v>
      </c>
      <c r="M57" s="31">
        <v>4.5607100000000003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7320.6</v>
      </c>
      <c r="D58" s="38">
        <v>7268.333333333333</v>
      </c>
      <c r="E58" s="38">
        <v>7207.2666666666664</v>
      </c>
      <c r="F58" s="38">
        <v>7093.9333333333334</v>
      </c>
      <c r="G58" s="38">
        <v>7032.8666666666668</v>
      </c>
      <c r="H58" s="38">
        <v>7381.6666666666661</v>
      </c>
      <c r="I58" s="38">
        <v>7442.7333333333336</v>
      </c>
      <c r="J58" s="38">
        <v>7556.0666666666657</v>
      </c>
      <c r="K58" s="31">
        <v>7329.4</v>
      </c>
      <c r="L58" s="31">
        <v>7155</v>
      </c>
      <c r="M58" s="31">
        <v>6.7607600000000003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1514.5</v>
      </c>
      <c r="D59" s="38">
        <v>1506.8499999999997</v>
      </c>
      <c r="E59" s="38">
        <v>1494.9999999999993</v>
      </c>
      <c r="F59" s="38">
        <v>1475.4999999999995</v>
      </c>
      <c r="G59" s="38">
        <v>1463.6499999999992</v>
      </c>
      <c r="H59" s="38">
        <v>1526.3499999999995</v>
      </c>
      <c r="I59" s="38">
        <v>1538.1999999999998</v>
      </c>
      <c r="J59" s="38">
        <v>1557.6999999999996</v>
      </c>
      <c r="K59" s="31">
        <v>1518.7</v>
      </c>
      <c r="L59" s="31">
        <v>1487.35</v>
      </c>
      <c r="M59" s="31">
        <v>9.0459599999999991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7340.8</v>
      </c>
      <c r="D60" s="38">
        <v>7371.8666666666659</v>
      </c>
      <c r="E60" s="38">
        <v>7275.7333333333318</v>
      </c>
      <c r="F60" s="38">
        <v>7210.6666666666661</v>
      </c>
      <c r="G60" s="38">
        <v>7114.5333333333319</v>
      </c>
      <c r="H60" s="38">
        <v>7436.9333333333316</v>
      </c>
      <c r="I60" s="38">
        <v>7533.0666666666648</v>
      </c>
      <c r="J60" s="38">
        <v>7598.1333333333314</v>
      </c>
      <c r="K60" s="31">
        <v>7468</v>
      </c>
      <c r="L60" s="31">
        <v>7306.8</v>
      </c>
      <c r="M60" s="31">
        <v>0.16811999999999999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2226.8000000000002</v>
      </c>
      <c r="D61" s="38">
        <v>2224.9333333333334</v>
      </c>
      <c r="E61" s="38">
        <v>2202.8666666666668</v>
      </c>
      <c r="F61" s="38">
        <v>2178.9333333333334</v>
      </c>
      <c r="G61" s="38">
        <v>2156.8666666666668</v>
      </c>
      <c r="H61" s="38">
        <v>2248.8666666666668</v>
      </c>
      <c r="I61" s="38">
        <v>2270.9333333333334</v>
      </c>
      <c r="J61" s="38">
        <v>2294.8666666666668</v>
      </c>
      <c r="K61" s="31">
        <v>2247</v>
      </c>
      <c r="L61" s="31">
        <v>2201</v>
      </c>
      <c r="M61" s="31">
        <v>1.2526600000000001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2361.8000000000002</v>
      </c>
      <c r="D62" s="38">
        <v>2350.3833333333337</v>
      </c>
      <c r="E62" s="38">
        <v>2334.6166666666672</v>
      </c>
      <c r="F62" s="38">
        <v>2307.4333333333334</v>
      </c>
      <c r="G62" s="38">
        <v>2291.666666666667</v>
      </c>
      <c r="H62" s="38">
        <v>2377.5666666666675</v>
      </c>
      <c r="I62" s="38">
        <v>2393.3333333333339</v>
      </c>
      <c r="J62" s="38">
        <v>2420.5166666666678</v>
      </c>
      <c r="K62" s="31">
        <v>2366.15</v>
      </c>
      <c r="L62" s="31">
        <v>2323.1999999999998</v>
      </c>
      <c r="M62" s="31">
        <v>1.0094099999999999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395.5</v>
      </c>
      <c r="D63" s="38">
        <v>395.23333333333335</v>
      </c>
      <c r="E63" s="38">
        <v>390.56666666666672</v>
      </c>
      <c r="F63" s="38">
        <v>385.63333333333338</v>
      </c>
      <c r="G63" s="38">
        <v>380.96666666666675</v>
      </c>
      <c r="H63" s="38">
        <v>400.16666666666669</v>
      </c>
      <c r="I63" s="38">
        <v>404.83333333333331</v>
      </c>
      <c r="J63" s="38">
        <v>409.76666666666665</v>
      </c>
      <c r="K63" s="31">
        <v>399.9</v>
      </c>
      <c r="L63" s="31">
        <v>390.3</v>
      </c>
      <c r="M63" s="31">
        <v>15.968209999999999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235.1</v>
      </c>
      <c r="D64" s="38">
        <v>233.56666666666669</v>
      </c>
      <c r="E64" s="38">
        <v>230.88333333333338</v>
      </c>
      <c r="F64" s="38">
        <v>226.66666666666669</v>
      </c>
      <c r="G64" s="38">
        <v>223.98333333333338</v>
      </c>
      <c r="H64" s="38">
        <v>237.78333333333339</v>
      </c>
      <c r="I64" s="38">
        <v>240.46666666666673</v>
      </c>
      <c r="J64" s="38">
        <v>244.68333333333339</v>
      </c>
      <c r="K64" s="31">
        <v>236.25</v>
      </c>
      <c r="L64" s="31">
        <v>229.35</v>
      </c>
      <c r="M64" s="31">
        <v>81.572370000000006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190.6</v>
      </c>
      <c r="D65" s="38">
        <v>189.56666666666669</v>
      </c>
      <c r="E65" s="38">
        <v>187.33333333333337</v>
      </c>
      <c r="F65" s="38">
        <v>184.06666666666669</v>
      </c>
      <c r="G65" s="38">
        <v>181.83333333333337</v>
      </c>
      <c r="H65" s="38">
        <v>192.83333333333337</v>
      </c>
      <c r="I65" s="38">
        <v>195.06666666666666</v>
      </c>
      <c r="J65" s="38">
        <v>198.33333333333337</v>
      </c>
      <c r="K65" s="31">
        <v>191.8</v>
      </c>
      <c r="L65" s="31">
        <v>186.3</v>
      </c>
      <c r="M65" s="31">
        <v>158.38570999999999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88</v>
      </c>
      <c r="D66" s="38">
        <v>87.25</v>
      </c>
      <c r="E66" s="38">
        <v>86</v>
      </c>
      <c r="F66" s="38">
        <v>84</v>
      </c>
      <c r="G66" s="38">
        <v>82.75</v>
      </c>
      <c r="H66" s="38">
        <v>89.25</v>
      </c>
      <c r="I66" s="38">
        <v>90.5</v>
      </c>
      <c r="J66" s="38">
        <v>92.5</v>
      </c>
      <c r="K66" s="31">
        <v>88.5</v>
      </c>
      <c r="L66" s="31">
        <v>85.25</v>
      </c>
      <c r="M66" s="31">
        <v>104.11546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38.35</v>
      </c>
      <c r="D67" s="38">
        <v>38.31666666666667</v>
      </c>
      <c r="E67" s="38">
        <v>37.783333333333339</v>
      </c>
      <c r="F67" s="38">
        <v>37.216666666666669</v>
      </c>
      <c r="G67" s="38">
        <v>36.683333333333337</v>
      </c>
      <c r="H67" s="38">
        <v>38.88333333333334</v>
      </c>
      <c r="I67" s="38">
        <v>39.416666666666671</v>
      </c>
      <c r="J67" s="38">
        <v>39.983333333333341</v>
      </c>
      <c r="K67" s="31">
        <v>38.85</v>
      </c>
      <c r="L67" s="31">
        <v>37.75</v>
      </c>
      <c r="M67" s="31">
        <v>305.06396000000001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2628.55</v>
      </c>
      <c r="D68" s="38">
        <v>2636.3166666666671</v>
      </c>
      <c r="E68" s="38">
        <v>2611.3333333333339</v>
      </c>
      <c r="F68" s="38">
        <v>2594.1166666666668</v>
      </c>
      <c r="G68" s="38">
        <v>2569.1333333333337</v>
      </c>
      <c r="H68" s="38">
        <v>2653.5333333333342</v>
      </c>
      <c r="I68" s="38">
        <v>2678.5166666666669</v>
      </c>
      <c r="J68" s="38">
        <v>2695.7333333333345</v>
      </c>
      <c r="K68" s="31">
        <v>2661.3</v>
      </c>
      <c r="L68" s="31">
        <v>2619.1</v>
      </c>
      <c r="M68" s="31">
        <v>9.2380000000000004E-2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1684.2</v>
      </c>
      <c r="D69" s="38">
        <v>1685.25</v>
      </c>
      <c r="E69" s="38">
        <v>1675.5</v>
      </c>
      <c r="F69" s="38">
        <v>1666.8</v>
      </c>
      <c r="G69" s="38">
        <v>1657.05</v>
      </c>
      <c r="H69" s="38">
        <v>1693.95</v>
      </c>
      <c r="I69" s="38">
        <v>1703.7</v>
      </c>
      <c r="J69" s="38">
        <v>1712.4</v>
      </c>
      <c r="K69" s="31">
        <v>1695</v>
      </c>
      <c r="L69" s="31">
        <v>1676.55</v>
      </c>
      <c r="M69" s="31">
        <v>1.89008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4790.45</v>
      </c>
      <c r="D70" s="38">
        <v>4806.4833333333336</v>
      </c>
      <c r="E70" s="38">
        <v>4762.9666666666672</v>
      </c>
      <c r="F70" s="38">
        <v>4735.4833333333336</v>
      </c>
      <c r="G70" s="38">
        <v>4691.9666666666672</v>
      </c>
      <c r="H70" s="38">
        <v>4833.9666666666672</v>
      </c>
      <c r="I70" s="38">
        <v>4877.4833333333336</v>
      </c>
      <c r="J70" s="38">
        <v>4904.9666666666672</v>
      </c>
      <c r="K70" s="31">
        <v>4850</v>
      </c>
      <c r="L70" s="31">
        <v>4779</v>
      </c>
      <c r="M70" s="31">
        <v>0.18182000000000001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2495.1999999999998</v>
      </c>
      <c r="D71" s="38">
        <v>2495.0166666666664</v>
      </c>
      <c r="E71" s="38">
        <v>2440.5333333333328</v>
      </c>
      <c r="F71" s="38">
        <v>2385.8666666666663</v>
      </c>
      <c r="G71" s="38">
        <v>2331.3833333333328</v>
      </c>
      <c r="H71" s="38">
        <v>2549.6833333333329</v>
      </c>
      <c r="I71" s="38">
        <v>2604.1666666666665</v>
      </c>
      <c r="J71" s="38">
        <v>2658.833333333333</v>
      </c>
      <c r="K71" s="31">
        <v>2549.5</v>
      </c>
      <c r="L71" s="31">
        <v>2440.35</v>
      </c>
      <c r="M71" s="31">
        <v>8.1788799999999995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719.85</v>
      </c>
      <c r="D72" s="38">
        <v>717.46666666666658</v>
      </c>
      <c r="E72" s="38">
        <v>713.93333333333317</v>
      </c>
      <c r="F72" s="38">
        <v>708.01666666666654</v>
      </c>
      <c r="G72" s="38">
        <v>704.48333333333312</v>
      </c>
      <c r="H72" s="38">
        <v>723.38333333333321</v>
      </c>
      <c r="I72" s="38">
        <v>726.91666666666674</v>
      </c>
      <c r="J72" s="38">
        <v>732.83333333333326</v>
      </c>
      <c r="K72" s="31">
        <v>721</v>
      </c>
      <c r="L72" s="31">
        <v>711.55</v>
      </c>
      <c r="M72" s="31">
        <v>6.1534000000000004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1143.5</v>
      </c>
      <c r="D73" s="38">
        <v>1141.8500000000001</v>
      </c>
      <c r="E73" s="38">
        <v>1129.6500000000003</v>
      </c>
      <c r="F73" s="38">
        <v>1115.8000000000002</v>
      </c>
      <c r="G73" s="38">
        <v>1103.6000000000004</v>
      </c>
      <c r="H73" s="38">
        <v>1155.7000000000003</v>
      </c>
      <c r="I73" s="38">
        <v>1167.9000000000001</v>
      </c>
      <c r="J73" s="38">
        <v>1181.7500000000002</v>
      </c>
      <c r="K73" s="31">
        <v>1154.05</v>
      </c>
      <c r="L73" s="31">
        <v>1128</v>
      </c>
      <c r="M73" s="31">
        <v>10.424440000000001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137.85</v>
      </c>
      <c r="D74" s="38">
        <v>136.71666666666667</v>
      </c>
      <c r="E74" s="38">
        <v>135.03333333333333</v>
      </c>
      <c r="F74" s="38">
        <v>132.21666666666667</v>
      </c>
      <c r="G74" s="38">
        <v>130.53333333333333</v>
      </c>
      <c r="H74" s="38">
        <v>139.53333333333333</v>
      </c>
      <c r="I74" s="38">
        <v>141.21666666666667</v>
      </c>
      <c r="J74" s="38">
        <v>144.03333333333333</v>
      </c>
      <c r="K74" s="31">
        <v>138.4</v>
      </c>
      <c r="L74" s="31">
        <v>133.9</v>
      </c>
      <c r="M74" s="31">
        <v>234.15545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1078.8</v>
      </c>
      <c r="D75" s="38">
        <v>1071.6166666666666</v>
      </c>
      <c r="E75" s="38">
        <v>1063.1333333333332</v>
      </c>
      <c r="F75" s="38">
        <v>1047.4666666666667</v>
      </c>
      <c r="G75" s="38">
        <v>1038.9833333333333</v>
      </c>
      <c r="H75" s="38">
        <v>1087.2833333333331</v>
      </c>
      <c r="I75" s="38">
        <v>1095.7666666666662</v>
      </c>
      <c r="J75" s="38">
        <v>1111.4333333333329</v>
      </c>
      <c r="K75" s="31">
        <v>1080.0999999999999</v>
      </c>
      <c r="L75" s="31">
        <v>1055.95</v>
      </c>
      <c r="M75" s="31">
        <v>8.9001400000000004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136.15</v>
      </c>
      <c r="D76" s="38">
        <v>131.54999999999998</v>
      </c>
      <c r="E76" s="38">
        <v>125.99999999999997</v>
      </c>
      <c r="F76" s="38">
        <v>115.85</v>
      </c>
      <c r="G76" s="38">
        <v>110.29999999999998</v>
      </c>
      <c r="H76" s="38">
        <v>141.69999999999996</v>
      </c>
      <c r="I76" s="38">
        <v>147.24999999999997</v>
      </c>
      <c r="J76" s="38">
        <v>157.39999999999995</v>
      </c>
      <c r="K76" s="31">
        <v>137.1</v>
      </c>
      <c r="L76" s="31">
        <v>121.4</v>
      </c>
      <c r="M76" s="31">
        <v>1922.80009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344.2</v>
      </c>
      <c r="D77" s="38">
        <v>343.21666666666664</v>
      </c>
      <c r="E77" s="38">
        <v>341.5333333333333</v>
      </c>
      <c r="F77" s="38">
        <v>338.86666666666667</v>
      </c>
      <c r="G77" s="38">
        <v>337.18333333333334</v>
      </c>
      <c r="H77" s="38">
        <v>345.88333333333327</v>
      </c>
      <c r="I77" s="38">
        <v>347.56666666666655</v>
      </c>
      <c r="J77" s="38">
        <v>350.23333333333323</v>
      </c>
      <c r="K77" s="31">
        <v>344.9</v>
      </c>
      <c r="L77" s="31">
        <v>340.55</v>
      </c>
      <c r="M77" s="31">
        <v>49.903759999999998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865.95</v>
      </c>
      <c r="D78" s="38">
        <v>862.08333333333337</v>
      </c>
      <c r="E78" s="38">
        <v>856.61666666666679</v>
      </c>
      <c r="F78" s="38">
        <v>847.28333333333342</v>
      </c>
      <c r="G78" s="38">
        <v>841.81666666666683</v>
      </c>
      <c r="H78" s="38">
        <v>871.41666666666674</v>
      </c>
      <c r="I78" s="38">
        <v>876.88333333333321</v>
      </c>
      <c r="J78" s="38">
        <v>886.2166666666667</v>
      </c>
      <c r="K78" s="31">
        <v>867.55</v>
      </c>
      <c r="L78" s="31">
        <v>852.75</v>
      </c>
      <c r="M78" s="31">
        <v>44.27899</v>
      </c>
      <c r="N78" s="1"/>
      <c r="O78" s="1"/>
    </row>
    <row r="79" spans="1:15" ht="12.75" customHeight="1">
      <c r="A79" s="33">
        <v>69</v>
      </c>
      <c r="B79" s="58" t="s">
        <v>850</v>
      </c>
      <c r="C79" s="31">
        <v>487.05</v>
      </c>
      <c r="D79" s="38">
        <v>490.68333333333339</v>
      </c>
      <c r="E79" s="38">
        <v>480.96666666666681</v>
      </c>
      <c r="F79" s="38">
        <v>474.88333333333344</v>
      </c>
      <c r="G79" s="38">
        <v>465.16666666666686</v>
      </c>
      <c r="H79" s="38">
        <v>496.76666666666677</v>
      </c>
      <c r="I79" s="38">
        <v>506.48333333333335</v>
      </c>
      <c r="J79" s="38">
        <v>512.56666666666672</v>
      </c>
      <c r="K79" s="31">
        <v>500.4</v>
      </c>
      <c r="L79" s="31">
        <v>484.6</v>
      </c>
      <c r="M79" s="31">
        <v>6.4369699999999996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260.8</v>
      </c>
      <c r="D80" s="38">
        <v>260.98333333333335</v>
      </c>
      <c r="E80" s="38">
        <v>258.61666666666667</v>
      </c>
      <c r="F80" s="38">
        <v>256.43333333333334</v>
      </c>
      <c r="G80" s="38">
        <v>254.06666666666666</v>
      </c>
      <c r="H80" s="38">
        <v>263.16666666666669</v>
      </c>
      <c r="I80" s="38">
        <v>265.53333333333336</v>
      </c>
      <c r="J80" s="38">
        <v>267.7166666666667</v>
      </c>
      <c r="K80" s="31">
        <v>263.35000000000002</v>
      </c>
      <c r="L80" s="31">
        <v>258.8</v>
      </c>
      <c r="M80" s="31">
        <v>20.155799999999999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1171.0999999999999</v>
      </c>
      <c r="D81" s="38">
        <v>1161.3666666666666</v>
      </c>
      <c r="E81" s="38">
        <v>1146.2333333333331</v>
      </c>
      <c r="F81" s="38">
        <v>1121.3666666666666</v>
      </c>
      <c r="G81" s="38">
        <v>1106.2333333333331</v>
      </c>
      <c r="H81" s="38">
        <v>1186.2333333333331</v>
      </c>
      <c r="I81" s="38">
        <v>1201.3666666666668</v>
      </c>
      <c r="J81" s="38">
        <v>1226.2333333333331</v>
      </c>
      <c r="K81" s="31">
        <v>1176.5</v>
      </c>
      <c r="L81" s="31">
        <v>1136.5</v>
      </c>
      <c r="M81" s="31">
        <v>0.99670000000000003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528.35</v>
      </c>
      <c r="D82" s="38">
        <v>522.41666666666663</v>
      </c>
      <c r="E82" s="38">
        <v>513.93333333333328</v>
      </c>
      <c r="F82" s="38">
        <v>499.51666666666665</v>
      </c>
      <c r="G82" s="38">
        <v>491.0333333333333</v>
      </c>
      <c r="H82" s="38">
        <v>536.83333333333326</v>
      </c>
      <c r="I82" s="38">
        <v>545.31666666666661</v>
      </c>
      <c r="J82" s="38">
        <v>559.73333333333323</v>
      </c>
      <c r="K82" s="31">
        <v>530.9</v>
      </c>
      <c r="L82" s="31">
        <v>508</v>
      </c>
      <c r="M82" s="31">
        <v>32.482309999999998</v>
      </c>
      <c r="N82" s="1"/>
      <c r="O82" s="1"/>
    </row>
    <row r="83" spans="1:15" ht="12.75" customHeight="1">
      <c r="A83" s="33">
        <v>73</v>
      </c>
      <c r="B83" s="58" t="s">
        <v>851</v>
      </c>
      <c r="C83" s="31">
        <v>285.75</v>
      </c>
      <c r="D83" s="38">
        <v>287.40000000000003</v>
      </c>
      <c r="E83" s="38">
        <v>282.85000000000008</v>
      </c>
      <c r="F83" s="38">
        <v>279.95000000000005</v>
      </c>
      <c r="G83" s="38">
        <v>275.40000000000009</v>
      </c>
      <c r="H83" s="38">
        <v>290.30000000000007</v>
      </c>
      <c r="I83" s="38">
        <v>294.85000000000002</v>
      </c>
      <c r="J83" s="38">
        <v>297.75000000000006</v>
      </c>
      <c r="K83" s="31">
        <v>291.95</v>
      </c>
      <c r="L83" s="31">
        <v>284.5</v>
      </c>
      <c r="M83" s="31">
        <v>11.87799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6282.25</v>
      </c>
      <c r="D84" s="38">
        <v>6304.083333333333</v>
      </c>
      <c r="E84" s="38">
        <v>6218.1666666666661</v>
      </c>
      <c r="F84" s="38">
        <v>6154.083333333333</v>
      </c>
      <c r="G84" s="38">
        <v>6068.1666666666661</v>
      </c>
      <c r="H84" s="38">
        <v>6368.1666666666661</v>
      </c>
      <c r="I84" s="38">
        <v>6454.0833333333321</v>
      </c>
      <c r="J84" s="38">
        <v>6518.1666666666661</v>
      </c>
      <c r="K84" s="31">
        <v>6390</v>
      </c>
      <c r="L84" s="31">
        <v>6240</v>
      </c>
      <c r="M84" s="31">
        <v>0.31717000000000001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745.25</v>
      </c>
      <c r="D85" s="38">
        <v>740.4</v>
      </c>
      <c r="E85" s="38">
        <v>732.9</v>
      </c>
      <c r="F85" s="38">
        <v>720.55</v>
      </c>
      <c r="G85" s="38">
        <v>713.05</v>
      </c>
      <c r="H85" s="38">
        <v>752.75</v>
      </c>
      <c r="I85" s="38">
        <v>760.25</v>
      </c>
      <c r="J85" s="38">
        <v>772.6</v>
      </c>
      <c r="K85" s="31">
        <v>747.9</v>
      </c>
      <c r="L85" s="31">
        <v>728.05</v>
      </c>
      <c r="M85" s="31">
        <v>0.68635999999999997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979.5</v>
      </c>
      <c r="D86" s="38">
        <v>987.2166666666667</v>
      </c>
      <c r="E86" s="38">
        <v>969.43333333333339</v>
      </c>
      <c r="F86" s="38">
        <v>959.36666666666667</v>
      </c>
      <c r="G86" s="38">
        <v>941.58333333333337</v>
      </c>
      <c r="H86" s="38">
        <v>997.28333333333342</v>
      </c>
      <c r="I86" s="38">
        <v>1015.0666666666667</v>
      </c>
      <c r="J86" s="38">
        <v>1025.1333333333334</v>
      </c>
      <c r="K86" s="31">
        <v>1005</v>
      </c>
      <c r="L86" s="31">
        <v>977.15</v>
      </c>
      <c r="M86" s="31">
        <v>0.4945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444.25</v>
      </c>
      <c r="D87" s="38">
        <v>443.40000000000003</v>
      </c>
      <c r="E87" s="38">
        <v>437.90000000000009</v>
      </c>
      <c r="F87" s="38">
        <v>431.55000000000007</v>
      </c>
      <c r="G87" s="38">
        <v>426.05000000000013</v>
      </c>
      <c r="H87" s="38">
        <v>449.75000000000006</v>
      </c>
      <c r="I87" s="38">
        <v>455.24999999999994</v>
      </c>
      <c r="J87" s="38">
        <v>461.6</v>
      </c>
      <c r="K87" s="31">
        <v>448.9</v>
      </c>
      <c r="L87" s="31">
        <v>437.05</v>
      </c>
      <c r="M87" s="31">
        <v>3.61402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18986.8</v>
      </c>
      <c r="D88" s="38">
        <v>18847.633333333335</v>
      </c>
      <c r="E88" s="38">
        <v>18646.316666666669</v>
      </c>
      <c r="F88" s="38">
        <v>18305.833333333336</v>
      </c>
      <c r="G88" s="38">
        <v>18104.51666666667</v>
      </c>
      <c r="H88" s="38">
        <v>19188.116666666669</v>
      </c>
      <c r="I88" s="38">
        <v>19389.433333333334</v>
      </c>
      <c r="J88" s="38">
        <v>19729.916666666668</v>
      </c>
      <c r="K88" s="31">
        <v>19048.95</v>
      </c>
      <c r="L88" s="31">
        <v>18507.150000000001</v>
      </c>
      <c r="M88" s="31">
        <v>0.24442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595</v>
      </c>
      <c r="D89" s="38">
        <v>595.0333333333333</v>
      </c>
      <c r="E89" s="38">
        <v>590.06666666666661</v>
      </c>
      <c r="F89" s="38">
        <v>585.13333333333333</v>
      </c>
      <c r="G89" s="38">
        <v>580.16666666666663</v>
      </c>
      <c r="H89" s="38">
        <v>599.96666666666658</v>
      </c>
      <c r="I89" s="38">
        <v>604.93333333333328</v>
      </c>
      <c r="J89" s="38">
        <v>609.86666666666656</v>
      </c>
      <c r="K89" s="31">
        <v>600</v>
      </c>
      <c r="L89" s="31">
        <v>590.1</v>
      </c>
      <c r="M89" s="31">
        <v>0.84372999999999998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16.149999999999999</v>
      </c>
      <c r="D90" s="38">
        <v>16.149999999999999</v>
      </c>
      <c r="E90" s="38">
        <v>16.149999999999999</v>
      </c>
      <c r="F90" s="38">
        <v>16.149999999999999</v>
      </c>
      <c r="G90" s="38">
        <v>16.149999999999999</v>
      </c>
      <c r="H90" s="38">
        <v>16.149999999999999</v>
      </c>
      <c r="I90" s="38">
        <v>16.149999999999999</v>
      </c>
      <c r="J90" s="38">
        <v>16.149999999999999</v>
      </c>
      <c r="K90" s="31">
        <v>16.149999999999999</v>
      </c>
      <c r="L90" s="31">
        <v>16.149999999999999</v>
      </c>
      <c r="M90" s="31">
        <v>24.77749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4484.3500000000004</v>
      </c>
      <c r="D91" s="38">
        <v>4467.4333333333334</v>
      </c>
      <c r="E91" s="38">
        <v>4442.916666666667</v>
      </c>
      <c r="F91" s="38">
        <v>4401.4833333333336</v>
      </c>
      <c r="G91" s="38">
        <v>4376.9666666666672</v>
      </c>
      <c r="H91" s="38">
        <v>4508.8666666666668</v>
      </c>
      <c r="I91" s="38">
        <v>4533.3833333333332</v>
      </c>
      <c r="J91" s="38">
        <v>4574.8166666666666</v>
      </c>
      <c r="K91" s="31">
        <v>4491.95</v>
      </c>
      <c r="L91" s="31">
        <v>4426</v>
      </c>
      <c r="M91" s="31">
        <v>3.8312400000000002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1126.1500000000001</v>
      </c>
      <c r="D92" s="38">
        <v>1096.3166666666666</v>
      </c>
      <c r="E92" s="38">
        <v>1053.8333333333333</v>
      </c>
      <c r="F92" s="38">
        <v>981.51666666666665</v>
      </c>
      <c r="G92" s="38">
        <v>939.0333333333333</v>
      </c>
      <c r="H92" s="38">
        <v>1168.6333333333332</v>
      </c>
      <c r="I92" s="38">
        <v>1211.1166666666668</v>
      </c>
      <c r="J92" s="38">
        <v>1283.4333333333332</v>
      </c>
      <c r="K92" s="31">
        <v>1138.8</v>
      </c>
      <c r="L92" s="31">
        <v>1024</v>
      </c>
      <c r="M92" s="31">
        <v>100.33291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1730.7</v>
      </c>
      <c r="D93" s="38">
        <v>1736.45</v>
      </c>
      <c r="E93" s="38">
        <v>1708.2</v>
      </c>
      <c r="F93" s="38">
        <v>1685.7</v>
      </c>
      <c r="G93" s="38">
        <v>1657.45</v>
      </c>
      <c r="H93" s="38">
        <v>1758.95</v>
      </c>
      <c r="I93" s="38">
        <v>1787.2</v>
      </c>
      <c r="J93" s="38">
        <v>1809.7</v>
      </c>
      <c r="K93" s="31">
        <v>1764.7</v>
      </c>
      <c r="L93" s="31">
        <v>1713.95</v>
      </c>
      <c r="M93" s="31">
        <v>0.95774000000000004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303.75</v>
      </c>
      <c r="D94" s="38">
        <v>302.83333333333331</v>
      </c>
      <c r="E94" s="38">
        <v>301.46666666666664</v>
      </c>
      <c r="F94" s="38">
        <v>299.18333333333334</v>
      </c>
      <c r="G94" s="38">
        <v>297.81666666666666</v>
      </c>
      <c r="H94" s="38">
        <v>305.11666666666662</v>
      </c>
      <c r="I94" s="38">
        <v>306.48333333333329</v>
      </c>
      <c r="J94" s="38">
        <v>308.76666666666659</v>
      </c>
      <c r="K94" s="31">
        <v>304.2</v>
      </c>
      <c r="L94" s="31">
        <v>300.55</v>
      </c>
      <c r="M94" s="31">
        <v>5.3946399999999999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760</v>
      </c>
      <c r="D95" s="38">
        <v>756.86666666666667</v>
      </c>
      <c r="E95" s="38">
        <v>748.73333333333335</v>
      </c>
      <c r="F95" s="38">
        <v>737.4666666666667</v>
      </c>
      <c r="G95" s="38">
        <v>729.33333333333337</v>
      </c>
      <c r="H95" s="38">
        <v>768.13333333333333</v>
      </c>
      <c r="I95" s="38">
        <v>776.26666666666677</v>
      </c>
      <c r="J95" s="38">
        <v>787.5333333333333</v>
      </c>
      <c r="K95" s="31">
        <v>765</v>
      </c>
      <c r="L95" s="31">
        <v>745.6</v>
      </c>
      <c r="M95" s="31">
        <v>5.9615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328.4</v>
      </c>
      <c r="D96" s="38">
        <v>326.15000000000003</v>
      </c>
      <c r="E96" s="38">
        <v>321.95000000000005</v>
      </c>
      <c r="F96" s="38">
        <v>315.5</v>
      </c>
      <c r="G96" s="38">
        <v>311.3</v>
      </c>
      <c r="H96" s="38">
        <v>332.60000000000008</v>
      </c>
      <c r="I96" s="38">
        <v>336.8</v>
      </c>
      <c r="J96" s="38">
        <v>343.25000000000011</v>
      </c>
      <c r="K96" s="31">
        <v>330.35</v>
      </c>
      <c r="L96" s="31">
        <v>319.7</v>
      </c>
      <c r="M96" s="31">
        <v>72.240279999999998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806.25</v>
      </c>
      <c r="D97" s="38">
        <v>797.4666666666667</v>
      </c>
      <c r="E97" s="38">
        <v>783.93333333333339</v>
      </c>
      <c r="F97" s="38">
        <v>761.61666666666667</v>
      </c>
      <c r="G97" s="38">
        <v>748.08333333333337</v>
      </c>
      <c r="H97" s="38">
        <v>819.78333333333342</v>
      </c>
      <c r="I97" s="38">
        <v>833.31666666666672</v>
      </c>
      <c r="J97" s="38">
        <v>855.63333333333344</v>
      </c>
      <c r="K97" s="31">
        <v>811</v>
      </c>
      <c r="L97" s="31">
        <v>775.15</v>
      </c>
      <c r="M97" s="31">
        <v>1.4344300000000001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1136.3499999999999</v>
      </c>
      <c r="D98" s="38">
        <v>1130.1000000000001</v>
      </c>
      <c r="E98" s="38">
        <v>1118.3000000000002</v>
      </c>
      <c r="F98" s="38">
        <v>1100.25</v>
      </c>
      <c r="G98" s="38">
        <v>1088.45</v>
      </c>
      <c r="H98" s="38">
        <v>1148.1500000000003</v>
      </c>
      <c r="I98" s="38">
        <v>1159.95</v>
      </c>
      <c r="J98" s="38">
        <v>1178.0000000000005</v>
      </c>
      <c r="K98" s="31">
        <v>1141.9000000000001</v>
      </c>
      <c r="L98" s="31">
        <v>1112.05</v>
      </c>
      <c r="M98" s="31">
        <v>1.7687299999999999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142.94999999999999</v>
      </c>
      <c r="D99" s="38">
        <v>143.71666666666667</v>
      </c>
      <c r="E99" s="38">
        <v>141.63333333333333</v>
      </c>
      <c r="F99" s="38">
        <v>140.31666666666666</v>
      </c>
      <c r="G99" s="38">
        <v>138.23333333333332</v>
      </c>
      <c r="H99" s="38">
        <v>145.03333333333333</v>
      </c>
      <c r="I99" s="38">
        <v>147.11666666666665</v>
      </c>
      <c r="J99" s="38">
        <v>148.43333333333334</v>
      </c>
      <c r="K99" s="31">
        <v>145.80000000000001</v>
      </c>
      <c r="L99" s="31">
        <v>142.4</v>
      </c>
      <c r="M99" s="31">
        <v>11.142989999999999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604.25</v>
      </c>
      <c r="D100" s="38">
        <v>605.0333333333333</v>
      </c>
      <c r="E100" s="38">
        <v>599.31666666666661</v>
      </c>
      <c r="F100" s="38">
        <v>594.38333333333333</v>
      </c>
      <c r="G100" s="38">
        <v>588.66666666666663</v>
      </c>
      <c r="H100" s="38">
        <v>609.96666666666658</v>
      </c>
      <c r="I100" s="38">
        <v>615.68333333333328</v>
      </c>
      <c r="J100" s="38">
        <v>620.61666666666656</v>
      </c>
      <c r="K100" s="31">
        <v>610.75</v>
      </c>
      <c r="L100" s="31">
        <v>600.1</v>
      </c>
      <c r="M100" s="31">
        <v>2.4927199999999998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2256.0500000000002</v>
      </c>
      <c r="D101" s="38">
        <v>2260.0333333333333</v>
      </c>
      <c r="E101" s="38">
        <v>2245.0166666666664</v>
      </c>
      <c r="F101" s="38">
        <v>2233.9833333333331</v>
      </c>
      <c r="G101" s="38">
        <v>2218.9666666666662</v>
      </c>
      <c r="H101" s="38">
        <v>2271.0666666666666</v>
      </c>
      <c r="I101" s="38">
        <v>2286.0833333333339</v>
      </c>
      <c r="J101" s="38">
        <v>2297.1166666666668</v>
      </c>
      <c r="K101" s="31">
        <v>2275.0500000000002</v>
      </c>
      <c r="L101" s="31">
        <v>2249</v>
      </c>
      <c r="M101" s="31">
        <v>0.54822000000000004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34.950000000000003</v>
      </c>
      <c r="D102" s="38">
        <v>34.75</v>
      </c>
      <c r="E102" s="38">
        <v>34.299999999999997</v>
      </c>
      <c r="F102" s="38">
        <v>33.65</v>
      </c>
      <c r="G102" s="38">
        <v>33.199999999999996</v>
      </c>
      <c r="H102" s="38">
        <v>35.4</v>
      </c>
      <c r="I102" s="38">
        <v>35.85</v>
      </c>
      <c r="J102" s="38">
        <v>36.5</v>
      </c>
      <c r="K102" s="31">
        <v>35.200000000000003</v>
      </c>
      <c r="L102" s="31">
        <v>34.1</v>
      </c>
      <c r="M102" s="31">
        <v>134.50855000000001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1141.45</v>
      </c>
      <c r="D103" s="38">
        <v>1135.5999999999999</v>
      </c>
      <c r="E103" s="38">
        <v>1113.1999999999998</v>
      </c>
      <c r="F103" s="38">
        <v>1084.9499999999998</v>
      </c>
      <c r="G103" s="38">
        <v>1062.5499999999997</v>
      </c>
      <c r="H103" s="38">
        <v>1163.8499999999999</v>
      </c>
      <c r="I103" s="38">
        <v>1186.25</v>
      </c>
      <c r="J103" s="38">
        <v>1214.5</v>
      </c>
      <c r="K103" s="31">
        <v>1158</v>
      </c>
      <c r="L103" s="31">
        <v>1107.3499999999999</v>
      </c>
      <c r="M103" s="31">
        <v>8.9468700000000005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691.4</v>
      </c>
      <c r="D104" s="38">
        <v>692.34999999999991</v>
      </c>
      <c r="E104" s="38">
        <v>681.64999999999986</v>
      </c>
      <c r="F104" s="38">
        <v>671.9</v>
      </c>
      <c r="G104" s="38">
        <v>661.19999999999993</v>
      </c>
      <c r="H104" s="38">
        <v>702.0999999999998</v>
      </c>
      <c r="I104" s="38">
        <v>712.79999999999984</v>
      </c>
      <c r="J104" s="38">
        <v>722.54999999999973</v>
      </c>
      <c r="K104" s="31">
        <v>703.05</v>
      </c>
      <c r="L104" s="31">
        <v>682.6</v>
      </c>
      <c r="M104" s="31">
        <v>2.2237499999999999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1072.05</v>
      </c>
      <c r="D105" s="38">
        <v>1059.7666666666667</v>
      </c>
      <c r="E105" s="38">
        <v>1042.0333333333333</v>
      </c>
      <c r="F105" s="38">
        <v>1012.0166666666667</v>
      </c>
      <c r="G105" s="38">
        <v>994.2833333333333</v>
      </c>
      <c r="H105" s="38">
        <v>1089.7833333333333</v>
      </c>
      <c r="I105" s="38">
        <v>1107.5166666666664</v>
      </c>
      <c r="J105" s="38">
        <v>1137.5333333333333</v>
      </c>
      <c r="K105" s="31">
        <v>1077.5</v>
      </c>
      <c r="L105" s="31">
        <v>1029.75</v>
      </c>
      <c r="M105" s="31">
        <v>2.9227099999999999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9546.2999999999993</v>
      </c>
      <c r="D106" s="38">
        <v>9571.1</v>
      </c>
      <c r="E106" s="38">
        <v>9402.2000000000007</v>
      </c>
      <c r="F106" s="38">
        <v>9258.1</v>
      </c>
      <c r="G106" s="38">
        <v>9089.2000000000007</v>
      </c>
      <c r="H106" s="38">
        <v>9715.2000000000007</v>
      </c>
      <c r="I106" s="38">
        <v>9884.0999999999985</v>
      </c>
      <c r="J106" s="38">
        <v>10028.200000000001</v>
      </c>
      <c r="K106" s="31">
        <v>9740</v>
      </c>
      <c r="L106" s="31">
        <v>9427</v>
      </c>
      <c r="M106" s="31">
        <v>0.23178000000000001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86.45</v>
      </c>
      <c r="D107" s="38">
        <v>85.883333333333326</v>
      </c>
      <c r="E107" s="38">
        <v>84.066666666666649</v>
      </c>
      <c r="F107" s="38">
        <v>81.683333333333323</v>
      </c>
      <c r="G107" s="38">
        <v>79.866666666666646</v>
      </c>
      <c r="H107" s="38">
        <v>88.266666666666652</v>
      </c>
      <c r="I107" s="38">
        <v>90.083333333333314</v>
      </c>
      <c r="J107" s="38">
        <v>92.466666666666654</v>
      </c>
      <c r="K107" s="31">
        <v>87.7</v>
      </c>
      <c r="L107" s="31">
        <v>83.5</v>
      </c>
      <c r="M107" s="31">
        <v>125.20419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423.95</v>
      </c>
      <c r="D108" s="38">
        <v>422.18333333333339</v>
      </c>
      <c r="E108" s="38">
        <v>418.36666666666679</v>
      </c>
      <c r="F108" s="38">
        <v>412.78333333333342</v>
      </c>
      <c r="G108" s="38">
        <v>408.96666666666681</v>
      </c>
      <c r="H108" s="38">
        <v>427.76666666666677</v>
      </c>
      <c r="I108" s="38">
        <v>431.58333333333337</v>
      </c>
      <c r="J108" s="38">
        <v>437.16666666666674</v>
      </c>
      <c r="K108" s="31">
        <v>426</v>
      </c>
      <c r="L108" s="31">
        <v>416.6</v>
      </c>
      <c r="M108" s="31">
        <v>21.90945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540.75</v>
      </c>
      <c r="D109" s="38">
        <v>543.2166666666667</v>
      </c>
      <c r="E109" s="38">
        <v>534.68333333333339</v>
      </c>
      <c r="F109" s="38">
        <v>528.61666666666667</v>
      </c>
      <c r="G109" s="38">
        <v>520.08333333333337</v>
      </c>
      <c r="H109" s="38">
        <v>549.28333333333342</v>
      </c>
      <c r="I109" s="38">
        <v>557.81666666666672</v>
      </c>
      <c r="J109" s="38">
        <v>563.88333333333344</v>
      </c>
      <c r="K109" s="31">
        <v>551.75</v>
      </c>
      <c r="L109" s="31">
        <v>537.15</v>
      </c>
      <c r="M109" s="31">
        <v>1.3367500000000001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278.95</v>
      </c>
      <c r="D110" s="38">
        <v>277.85000000000002</v>
      </c>
      <c r="E110" s="38">
        <v>275.70000000000005</v>
      </c>
      <c r="F110" s="38">
        <v>272.45000000000005</v>
      </c>
      <c r="G110" s="38">
        <v>270.30000000000007</v>
      </c>
      <c r="H110" s="38">
        <v>281.10000000000002</v>
      </c>
      <c r="I110" s="38">
        <v>283.25</v>
      </c>
      <c r="J110" s="38">
        <v>286.5</v>
      </c>
      <c r="K110" s="31">
        <v>280</v>
      </c>
      <c r="L110" s="31">
        <v>274.60000000000002</v>
      </c>
      <c r="M110" s="31">
        <v>14.76792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528.54999999999995</v>
      </c>
      <c r="D111" s="38">
        <v>526.23333333333335</v>
      </c>
      <c r="E111" s="38">
        <v>519.61666666666667</v>
      </c>
      <c r="F111" s="38">
        <v>510.68333333333328</v>
      </c>
      <c r="G111" s="38">
        <v>504.06666666666661</v>
      </c>
      <c r="H111" s="38">
        <v>535.16666666666674</v>
      </c>
      <c r="I111" s="38">
        <v>541.78333333333353</v>
      </c>
      <c r="J111" s="38">
        <v>550.71666666666681</v>
      </c>
      <c r="K111" s="31">
        <v>532.85</v>
      </c>
      <c r="L111" s="31">
        <v>517.29999999999995</v>
      </c>
      <c r="M111" s="31">
        <v>1.78396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963.85</v>
      </c>
      <c r="D112" s="38">
        <v>967.98333333333323</v>
      </c>
      <c r="E112" s="38">
        <v>951.96666666666647</v>
      </c>
      <c r="F112" s="38">
        <v>940.08333333333326</v>
      </c>
      <c r="G112" s="38">
        <v>924.06666666666649</v>
      </c>
      <c r="H112" s="38">
        <v>979.86666666666645</v>
      </c>
      <c r="I112" s="38">
        <v>995.8833333333331</v>
      </c>
      <c r="J112" s="38">
        <v>1007.7666666666664</v>
      </c>
      <c r="K112" s="31">
        <v>984</v>
      </c>
      <c r="L112" s="31">
        <v>956.1</v>
      </c>
      <c r="M112" s="31">
        <v>1.16265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1128.8499999999999</v>
      </c>
      <c r="D113" s="38">
        <v>1126.45</v>
      </c>
      <c r="E113" s="38">
        <v>1118.9000000000001</v>
      </c>
      <c r="F113" s="38">
        <v>1108.95</v>
      </c>
      <c r="G113" s="38">
        <v>1101.4000000000001</v>
      </c>
      <c r="H113" s="38">
        <v>1136.4000000000001</v>
      </c>
      <c r="I113" s="38">
        <v>1143.9499999999998</v>
      </c>
      <c r="J113" s="38">
        <v>1153.9000000000001</v>
      </c>
      <c r="K113" s="31">
        <v>1134</v>
      </c>
      <c r="L113" s="31">
        <v>1116.5</v>
      </c>
      <c r="M113" s="31">
        <v>8.8184100000000001</v>
      </c>
      <c r="N113" s="1"/>
      <c r="O113" s="1"/>
    </row>
    <row r="114" spans="1:15" ht="12.75" customHeight="1">
      <c r="A114" s="33">
        <v>104</v>
      </c>
      <c r="B114" s="58" t="s">
        <v>846</v>
      </c>
      <c r="C114" s="31">
        <v>519.45000000000005</v>
      </c>
      <c r="D114" s="38">
        <v>521.86666666666667</v>
      </c>
      <c r="E114" s="38">
        <v>512.63333333333333</v>
      </c>
      <c r="F114" s="38">
        <v>505.81666666666661</v>
      </c>
      <c r="G114" s="38">
        <v>496.58333333333326</v>
      </c>
      <c r="H114" s="38">
        <v>528.68333333333339</v>
      </c>
      <c r="I114" s="38">
        <v>537.91666666666674</v>
      </c>
      <c r="J114" s="38">
        <v>544.73333333333346</v>
      </c>
      <c r="K114" s="31">
        <v>531.1</v>
      </c>
      <c r="L114" s="31">
        <v>515.04999999999995</v>
      </c>
      <c r="M114" s="31">
        <v>4.78728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1245.4000000000001</v>
      </c>
      <c r="D115" s="38">
        <v>1251.3166666666668</v>
      </c>
      <c r="E115" s="38">
        <v>1233.7333333333336</v>
      </c>
      <c r="F115" s="38">
        <v>1222.0666666666668</v>
      </c>
      <c r="G115" s="38">
        <v>1204.4833333333336</v>
      </c>
      <c r="H115" s="38">
        <v>1262.9833333333336</v>
      </c>
      <c r="I115" s="38">
        <v>1280.5666666666671</v>
      </c>
      <c r="J115" s="38">
        <v>1292.2333333333336</v>
      </c>
      <c r="K115" s="31">
        <v>1268.9000000000001</v>
      </c>
      <c r="L115" s="31">
        <v>1239.6500000000001</v>
      </c>
      <c r="M115" s="31">
        <v>11.67597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125.6</v>
      </c>
      <c r="D116" s="38">
        <v>124.96666666666665</v>
      </c>
      <c r="E116" s="38">
        <v>124.0333333333333</v>
      </c>
      <c r="F116" s="38">
        <v>122.46666666666665</v>
      </c>
      <c r="G116" s="38">
        <v>121.5333333333333</v>
      </c>
      <c r="H116" s="38">
        <v>126.5333333333333</v>
      </c>
      <c r="I116" s="38">
        <v>127.46666666666667</v>
      </c>
      <c r="J116" s="38">
        <v>129.0333333333333</v>
      </c>
      <c r="K116" s="31">
        <v>125.9</v>
      </c>
      <c r="L116" s="31">
        <v>123.4</v>
      </c>
      <c r="M116" s="31">
        <v>44.015920000000001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1412.15</v>
      </c>
      <c r="D117" s="38">
        <v>1416.3833333333332</v>
      </c>
      <c r="E117" s="38">
        <v>1403.7666666666664</v>
      </c>
      <c r="F117" s="38">
        <v>1395.3833333333332</v>
      </c>
      <c r="G117" s="38">
        <v>1382.7666666666664</v>
      </c>
      <c r="H117" s="38">
        <v>1424.7666666666664</v>
      </c>
      <c r="I117" s="38">
        <v>1437.3833333333332</v>
      </c>
      <c r="J117" s="38">
        <v>1445.7666666666664</v>
      </c>
      <c r="K117" s="31">
        <v>1429</v>
      </c>
      <c r="L117" s="31">
        <v>1408</v>
      </c>
      <c r="M117" s="31">
        <v>0.78847999999999996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236.9</v>
      </c>
      <c r="D118" s="38">
        <v>234.93333333333331</v>
      </c>
      <c r="E118" s="38">
        <v>232.61666666666662</v>
      </c>
      <c r="F118" s="38">
        <v>228.33333333333331</v>
      </c>
      <c r="G118" s="38">
        <v>226.01666666666662</v>
      </c>
      <c r="H118" s="38">
        <v>239.21666666666661</v>
      </c>
      <c r="I118" s="38">
        <v>241.53333333333327</v>
      </c>
      <c r="J118" s="38">
        <v>245.81666666666661</v>
      </c>
      <c r="K118" s="31">
        <v>237.25</v>
      </c>
      <c r="L118" s="31">
        <v>230.65</v>
      </c>
      <c r="M118" s="31">
        <v>148.69577000000001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908.5</v>
      </c>
      <c r="D119" s="38">
        <v>907.86666666666667</v>
      </c>
      <c r="E119" s="38">
        <v>893.73333333333335</v>
      </c>
      <c r="F119" s="38">
        <v>878.9666666666667</v>
      </c>
      <c r="G119" s="38">
        <v>864.83333333333337</v>
      </c>
      <c r="H119" s="38">
        <v>922.63333333333333</v>
      </c>
      <c r="I119" s="38">
        <v>936.76666666666677</v>
      </c>
      <c r="J119" s="38">
        <v>951.5333333333333</v>
      </c>
      <c r="K119" s="31">
        <v>922</v>
      </c>
      <c r="L119" s="31">
        <v>893.1</v>
      </c>
      <c r="M119" s="31">
        <v>36.801310000000001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5451.9</v>
      </c>
      <c r="D120" s="38">
        <v>5461.8833333333341</v>
      </c>
      <c r="E120" s="38">
        <v>5417.3666666666686</v>
      </c>
      <c r="F120" s="38">
        <v>5382.8333333333348</v>
      </c>
      <c r="G120" s="38">
        <v>5338.3166666666693</v>
      </c>
      <c r="H120" s="38">
        <v>5496.4166666666679</v>
      </c>
      <c r="I120" s="38">
        <v>5540.9333333333325</v>
      </c>
      <c r="J120" s="38">
        <v>5575.4666666666672</v>
      </c>
      <c r="K120" s="31">
        <v>5506.4</v>
      </c>
      <c r="L120" s="31">
        <v>5427.35</v>
      </c>
      <c r="M120" s="31">
        <v>3.6413799999999998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1939.4</v>
      </c>
      <c r="D121" s="38">
        <v>1934.8999999999999</v>
      </c>
      <c r="E121" s="38">
        <v>1918.4999999999998</v>
      </c>
      <c r="F121" s="38">
        <v>1897.6</v>
      </c>
      <c r="G121" s="38">
        <v>1881.1999999999998</v>
      </c>
      <c r="H121" s="38">
        <v>1955.7999999999997</v>
      </c>
      <c r="I121" s="38">
        <v>1972.1999999999998</v>
      </c>
      <c r="J121" s="38">
        <v>1993.0999999999997</v>
      </c>
      <c r="K121" s="31">
        <v>1951.3</v>
      </c>
      <c r="L121" s="31">
        <v>1914</v>
      </c>
      <c r="M121" s="31">
        <v>6.6180599999999998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2356.1</v>
      </c>
      <c r="D122" s="38">
        <v>2365.65</v>
      </c>
      <c r="E122" s="38">
        <v>2341.4500000000003</v>
      </c>
      <c r="F122" s="38">
        <v>2326.8000000000002</v>
      </c>
      <c r="G122" s="38">
        <v>2302.6000000000004</v>
      </c>
      <c r="H122" s="38">
        <v>2380.3000000000002</v>
      </c>
      <c r="I122" s="38">
        <v>2404.5</v>
      </c>
      <c r="J122" s="38">
        <v>2419.15</v>
      </c>
      <c r="K122" s="31">
        <v>2389.85</v>
      </c>
      <c r="L122" s="31">
        <v>2351</v>
      </c>
      <c r="M122" s="31">
        <v>0.49419999999999997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687</v>
      </c>
      <c r="D123" s="38">
        <v>683.48333333333323</v>
      </c>
      <c r="E123" s="38">
        <v>675.91666666666652</v>
      </c>
      <c r="F123" s="38">
        <v>664.83333333333326</v>
      </c>
      <c r="G123" s="38">
        <v>657.26666666666654</v>
      </c>
      <c r="H123" s="38">
        <v>694.56666666666649</v>
      </c>
      <c r="I123" s="38">
        <v>702.13333333333333</v>
      </c>
      <c r="J123" s="38">
        <v>713.21666666666647</v>
      </c>
      <c r="K123" s="31">
        <v>691.05</v>
      </c>
      <c r="L123" s="31">
        <v>672.4</v>
      </c>
      <c r="M123" s="31">
        <v>9.7150800000000004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1111</v>
      </c>
      <c r="D124" s="38">
        <v>1105.3166666666666</v>
      </c>
      <c r="E124" s="38">
        <v>1092.6833333333332</v>
      </c>
      <c r="F124" s="38">
        <v>1074.3666666666666</v>
      </c>
      <c r="G124" s="38">
        <v>1061.7333333333331</v>
      </c>
      <c r="H124" s="38">
        <v>1123.6333333333332</v>
      </c>
      <c r="I124" s="38">
        <v>1136.2666666666664</v>
      </c>
      <c r="J124" s="38">
        <v>1154.5833333333333</v>
      </c>
      <c r="K124" s="31">
        <v>1117.95</v>
      </c>
      <c r="L124" s="31">
        <v>1087</v>
      </c>
      <c r="M124" s="31">
        <v>3.88422</v>
      </c>
      <c r="N124" s="1"/>
      <c r="O124" s="1"/>
    </row>
    <row r="125" spans="1:15" ht="12.75" customHeight="1">
      <c r="A125" s="33">
        <v>115</v>
      </c>
      <c r="B125" s="58" t="s">
        <v>852</v>
      </c>
      <c r="C125" s="31">
        <v>4895.25</v>
      </c>
      <c r="D125" s="38">
        <v>4922.55</v>
      </c>
      <c r="E125" s="38">
        <v>4850.2000000000007</v>
      </c>
      <c r="F125" s="38">
        <v>4805.1500000000005</v>
      </c>
      <c r="G125" s="38">
        <v>4732.8000000000011</v>
      </c>
      <c r="H125" s="38">
        <v>4967.6000000000004</v>
      </c>
      <c r="I125" s="38">
        <v>5039.9500000000007</v>
      </c>
      <c r="J125" s="38">
        <v>5085</v>
      </c>
      <c r="K125" s="31">
        <v>4994.8999999999996</v>
      </c>
      <c r="L125" s="31">
        <v>4877.5</v>
      </c>
      <c r="M125" s="31">
        <v>0.12429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1409.2</v>
      </c>
      <c r="D126" s="38">
        <v>1409.7833333333335</v>
      </c>
      <c r="E126" s="38">
        <v>1394.7166666666672</v>
      </c>
      <c r="F126" s="38">
        <v>1380.2333333333336</v>
      </c>
      <c r="G126" s="38">
        <v>1365.1666666666672</v>
      </c>
      <c r="H126" s="38">
        <v>1424.2666666666671</v>
      </c>
      <c r="I126" s="38">
        <v>1439.3333333333333</v>
      </c>
      <c r="J126" s="38">
        <v>1453.8166666666671</v>
      </c>
      <c r="K126" s="31">
        <v>1424.85</v>
      </c>
      <c r="L126" s="31">
        <v>1395.3</v>
      </c>
      <c r="M126" s="31">
        <v>1.3836599999999999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3929.05</v>
      </c>
      <c r="D127" s="38">
        <v>3932.35</v>
      </c>
      <c r="E127" s="38">
        <v>3891.7</v>
      </c>
      <c r="F127" s="38">
        <v>3854.35</v>
      </c>
      <c r="G127" s="38">
        <v>3813.7</v>
      </c>
      <c r="H127" s="38">
        <v>3969.7</v>
      </c>
      <c r="I127" s="38">
        <v>4010.3500000000004</v>
      </c>
      <c r="J127" s="38">
        <v>4047.7</v>
      </c>
      <c r="K127" s="31">
        <v>3973</v>
      </c>
      <c r="L127" s="31">
        <v>3895</v>
      </c>
      <c r="M127" s="31">
        <v>0.28573999999999999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303.05</v>
      </c>
      <c r="D128" s="38">
        <v>302.38333333333338</v>
      </c>
      <c r="E128" s="38">
        <v>299.86666666666679</v>
      </c>
      <c r="F128" s="38">
        <v>296.68333333333339</v>
      </c>
      <c r="G128" s="38">
        <v>294.1666666666668</v>
      </c>
      <c r="H128" s="38">
        <v>305.56666666666678</v>
      </c>
      <c r="I128" s="38">
        <v>308.08333333333331</v>
      </c>
      <c r="J128" s="38">
        <v>311.26666666666677</v>
      </c>
      <c r="K128" s="31">
        <v>304.89999999999998</v>
      </c>
      <c r="L128" s="31">
        <v>299.2</v>
      </c>
      <c r="M128" s="31">
        <v>13.735849999999999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327.25</v>
      </c>
      <c r="D129" s="38">
        <v>328.3</v>
      </c>
      <c r="E129" s="38">
        <v>324.60000000000002</v>
      </c>
      <c r="F129" s="38">
        <v>321.95</v>
      </c>
      <c r="G129" s="38">
        <v>318.25</v>
      </c>
      <c r="H129" s="38">
        <v>330.95000000000005</v>
      </c>
      <c r="I129" s="38">
        <v>334.65</v>
      </c>
      <c r="J129" s="38">
        <v>337.30000000000007</v>
      </c>
      <c r="K129" s="31">
        <v>332</v>
      </c>
      <c r="L129" s="31">
        <v>325.64999999999998</v>
      </c>
      <c r="M129" s="31">
        <v>1.4591799999999999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1706</v>
      </c>
      <c r="D130" s="38">
        <v>1696.3</v>
      </c>
      <c r="E130" s="38">
        <v>1681.6</v>
      </c>
      <c r="F130" s="38">
        <v>1657.2</v>
      </c>
      <c r="G130" s="38">
        <v>1642.5</v>
      </c>
      <c r="H130" s="38">
        <v>1720.6999999999998</v>
      </c>
      <c r="I130" s="38">
        <v>1735.4</v>
      </c>
      <c r="J130" s="38">
        <v>1759.7999999999997</v>
      </c>
      <c r="K130" s="31">
        <v>1711</v>
      </c>
      <c r="L130" s="31">
        <v>1671.9</v>
      </c>
      <c r="M130" s="31">
        <v>8.8113799999999998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1709.75</v>
      </c>
      <c r="D131" s="38">
        <v>1708.4833333333333</v>
      </c>
      <c r="E131" s="38">
        <v>1638.6166666666668</v>
      </c>
      <c r="F131" s="38">
        <v>1567.4833333333333</v>
      </c>
      <c r="G131" s="38">
        <v>1497.6166666666668</v>
      </c>
      <c r="H131" s="38">
        <v>1779.6166666666668</v>
      </c>
      <c r="I131" s="38">
        <v>1849.4833333333331</v>
      </c>
      <c r="J131" s="38">
        <v>1920.6166666666668</v>
      </c>
      <c r="K131" s="31">
        <v>1778.35</v>
      </c>
      <c r="L131" s="31">
        <v>1637.35</v>
      </c>
      <c r="M131" s="31">
        <v>11.887639999999999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553.35</v>
      </c>
      <c r="D132" s="38">
        <v>553.23333333333346</v>
      </c>
      <c r="E132" s="38">
        <v>550.51666666666688</v>
      </c>
      <c r="F132" s="38">
        <v>547.68333333333339</v>
      </c>
      <c r="G132" s="38">
        <v>544.96666666666681</v>
      </c>
      <c r="H132" s="38">
        <v>556.06666666666695</v>
      </c>
      <c r="I132" s="38">
        <v>558.78333333333342</v>
      </c>
      <c r="J132" s="38">
        <v>561.61666666666702</v>
      </c>
      <c r="K132" s="31">
        <v>555.95000000000005</v>
      </c>
      <c r="L132" s="31">
        <v>550.4</v>
      </c>
      <c r="M132" s="31">
        <v>9.2411700000000003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2123.5500000000002</v>
      </c>
      <c r="D133" s="38">
        <v>2109.4666666666667</v>
      </c>
      <c r="E133" s="38">
        <v>2083.9333333333334</v>
      </c>
      <c r="F133" s="38">
        <v>2044.3166666666666</v>
      </c>
      <c r="G133" s="38">
        <v>2018.7833333333333</v>
      </c>
      <c r="H133" s="38">
        <v>2149.0833333333335</v>
      </c>
      <c r="I133" s="38">
        <v>2174.6166666666672</v>
      </c>
      <c r="J133" s="38">
        <v>2214.2333333333336</v>
      </c>
      <c r="K133" s="31">
        <v>2135</v>
      </c>
      <c r="L133" s="31">
        <v>2069.85</v>
      </c>
      <c r="M133" s="31">
        <v>2.9920399999999998</v>
      </c>
      <c r="N133" s="1"/>
      <c r="O133" s="1"/>
    </row>
    <row r="134" spans="1:15" ht="12.75" customHeight="1">
      <c r="A134" s="33">
        <v>124</v>
      </c>
      <c r="B134" s="58" t="s">
        <v>853</v>
      </c>
      <c r="C134" s="31">
        <v>2469.8000000000002</v>
      </c>
      <c r="D134" s="38">
        <v>2443.1</v>
      </c>
      <c r="E134" s="38">
        <v>2401.1999999999998</v>
      </c>
      <c r="F134" s="38">
        <v>2332.6</v>
      </c>
      <c r="G134" s="38">
        <v>2290.6999999999998</v>
      </c>
      <c r="H134" s="38">
        <v>2511.6999999999998</v>
      </c>
      <c r="I134" s="38">
        <v>2553.6000000000004</v>
      </c>
      <c r="J134" s="38">
        <v>2622.2</v>
      </c>
      <c r="K134" s="31">
        <v>2485</v>
      </c>
      <c r="L134" s="31">
        <v>2374.5</v>
      </c>
      <c r="M134" s="31">
        <v>5.5155599999999998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1034.55</v>
      </c>
      <c r="D135" s="38">
        <v>1029.7333333333333</v>
      </c>
      <c r="E135" s="38">
        <v>940.9666666666667</v>
      </c>
      <c r="F135" s="38">
        <v>847.38333333333333</v>
      </c>
      <c r="G135" s="38">
        <v>758.61666666666667</v>
      </c>
      <c r="H135" s="38">
        <v>1123.3166666666666</v>
      </c>
      <c r="I135" s="38">
        <v>1212.0833333333335</v>
      </c>
      <c r="J135" s="38">
        <v>1305.6666666666667</v>
      </c>
      <c r="K135" s="31">
        <v>1118.5</v>
      </c>
      <c r="L135" s="31">
        <v>936.15</v>
      </c>
      <c r="M135" s="31">
        <v>20.141179999999999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603.75</v>
      </c>
      <c r="D136" s="38">
        <v>605.7166666666667</v>
      </c>
      <c r="E136" s="38">
        <v>599.43333333333339</v>
      </c>
      <c r="F136" s="38">
        <v>595.11666666666667</v>
      </c>
      <c r="G136" s="38">
        <v>588.83333333333337</v>
      </c>
      <c r="H136" s="38">
        <v>610.03333333333342</v>
      </c>
      <c r="I136" s="38">
        <v>616.31666666666672</v>
      </c>
      <c r="J136" s="38">
        <v>620.63333333333344</v>
      </c>
      <c r="K136" s="31">
        <v>612</v>
      </c>
      <c r="L136" s="31">
        <v>601.4</v>
      </c>
      <c r="M136" s="31">
        <v>6.3844900000000004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2226.0500000000002</v>
      </c>
      <c r="D137" s="38">
        <v>2221.0166666666669</v>
      </c>
      <c r="E137" s="38">
        <v>2208.9833333333336</v>
      </c>
      <c r="F137" s="38">
        <v>2191.9166666666665</v>
      </c>
      <c r="G137" s="38">
        <v>2179.8833333333332</v>
      </c>
      <c r="H137" s="38">
        <v>2238.0833333333339</v>
      </c>
      <c r="I137" s="38">
        <v>2250.1166666666677</v>
      </c>
      <c r="J137" s="38">
        <v>2267.1833333333343</v>
      </c>
      <c r="K137" s="31">
        <v>2233.0500000000002</v>
      </c>
      <c r="L137" s="31">
        <v>2203.9499999999998</v>
      </c>
      <c r="M137" s="31">
        <v>3.2569599999999999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438.15</v>
      </c>
      <c r="D138" s="38">
        <v>437.85000000000008</v>
      </c>
      <c r="E138" s="38">
        <v>433.40000000000015</v>
      </c>
      <c r="F138" s="38">
        <v>428.65000000000009</v>
      </c>
      <c r="G138" s="38">
        <v>424.20000000000016</v>
      </c>
      <c r="H138" s="38">
        <v>442.60000000000014</v>
      </c>
      <c r="I138" s="38">
        <v>447.05000000000007</v>
      </c>
      <c r="J138" s="38">
        <v>451.80000000000013</v>
      </c>
      <c r="K138" s="31">
        <v>442.3</v>
      </c>
      <c r="L138" s="31">
        <v>433.1</v>
      </c>
      <c r="M138" s="31">
        <v>7.1369100000000003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182.7</v>
      </c>
      <c r="D139" s="38">
        <v>182.23333333333335</v>
      </c>
      <c r="E139" s="38">
        <v>181.2166666666667</v>
      </c>
      <c r="F139" s="38">
        <v>179.73333333333335</v>
      </c>
      <c r="G139" s="38">
        <v>178.7166666666667</v>
      </c>
      <c r="H139" s="38">
        <v>183.7166666666667</v>
      </c>
      <c r="I139" s="38">
        <v>184.73333333333335</v>
      </c>
      <c r="J139" s="38">
        <v>186.2166666666667</v>
      </c>
      <c r="K139" s="31">
        <v>183.25</v>
      </c>
      <c r="L139" s="31">
        <v>180.75</v>
      </c>
      <c r="M139" s="31">
        <v>26.753019999999999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197.05</v>
      </c>
      <c r="D140" s="38">
        <v>197.25</v>
      </c>
      <c r="E140" s="38">
        <v>195.5</v>
      </c>
      <c r="F140" s="38">
        <v>193.95</v>
      </c>
      <c r="G140" s="38">
        <v>192.2</v>
      </c>
      <c r="H140" s="38">
        <v>198.8</v>
      </c>
      <c r="I140" s="38">
        <v>200.55</v>
      </c>
      <c r="J140" s="38">
        <v>202.10000000000002</v>
      </c>
      <c r="K140" s="31">
        <v>199</v>
      </c>
      <c r="L140" s="31">
        <v>195.7</v>
      </c>
      <c r="M140" s="31">
        <v>13.93506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3589.3</v>
      </c>
      <c r="D141" s="38">
        <v>3573.0166666666664</v>
      </c>
      <c r="E141" s="38">
        <v>3546.0333333333328</v>
      </c>
      <c r="F141" s="38">
        <v>3502.7666666666664</v>
      </c>
      <c r="G141" s="38">
        <v>3475.7833333333328</v>
      </c>
      <c r="H141" s="38">
        <v>3616.2833333333328</v>
      </c>
      <c r="I141" s="38">
        <v>3643.2666666666664</v>
      </c>
      <c r="J141" s="38">
        <v>3686.5333333333328</v>
      </c>
      <c r="K141" s="31">
        <v>3600</v>
      </c>
      <c r="L141" s="31">
        <v>3529.75</v>
      </c>
      <c r="M141" s="31">
        <v>5.8628999999999998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5057.25</v>
      </c>
      <c r="D142" s="38">
        <v>5070.2833333333338</v>
      </c>
      <c r="E142" s="38">
        <v>4977.5666666666675</v>
      </c>
      <c r="F142" s="38">
        <v>4897.8833333333341</v>
      </c>
      <c r="G142" s="38">
        <v>4805.1666666666679</v>
      </c>
      <c r="H142" s="38">
        <v>5149.9666666666672</v>
      </c>
      <c r="I142" s="38">
        <v>5242.6833333333325</v>
      </c>
      <c r="J142" s="38">
        <v>5322.3666666666668</v>
      </c>
      <c r="K142" s="31">
        <v>5163</v>
      </c>
      <c r="L142" s="31">
        <v>4990.6000000000004</v>
      </c>
      <c r="M142" s="31">
        <v>5.7789099999999998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503.25</v>
      </c>
      <c r="D143" s="38">
        <v>504.34999999999997</v>
      </c>
      <c r="E143" s="38">
        <v>499.19999999999993</v>
      </c>
      <c r="F143" s="38">
        <v>495.15</v>
      </c>
      <c r="G143" s="38">
        <v>489.99999999999994</v>
      </c>
      <c r="H143" s="38">
        <v>508.39999999999992</v>
      </c>
      <c r="I143" s="38">
        <v>513.54999999999995</v>
      </c>
      <c r="J143" s="38">
        <v>517.59999999999991</v>
      </c>
      <c r="K143" s="31">
        <v>509.5</v>
      </c>
      <c r="L143" s="31">
        <v>500.3</v>
      </c>
      <c r="M143" s="31">
        <v>30.440799999999999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2201.25</v>
      </c>
      <c r="D144" s="38">
        <v>2189.5</v>
      </c>
      <c r="E144" s="38">
        <v>2169</v>
      </c>
      <c r="F144" s="38">
        <v>2136.75</v>
      </c>
      <c r="G144" s="38">
        <v>2116.25</v>
      </c>
      <c r="H144" s="38">
        <v>2221.75</v>
      </c>
      <c r="I144" s="38">
        <v>2242.25</v>
      </c>
      <c r="J144" s="38">
        <v>2274.5</v>
      </c>
      <c r="K144" s="31">
        <v>2210</v>
      </c>
      <c r="L144" s="31">
        <v>2157.25</v>
      </c>
      <c r="M144" s="31">
        <v>1.11459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5578.55</v>
      </c>
      <c r="D145" s="38">
        <v>5587.6333333333341</v>
      </c>
      <c r="E145" s="38">
        <v>5541.0166666666682</v>
      </c>
      <c r="F145" s="38">
        <v>5503.4833333333345</v>
      </c>
      <c r="G145" s="38">
        <v>5456.8666666666686</v>
      </c>
      <c r="H145" s="38">
        <v>5625.1666666666679</v>
      </c>
      <c r="I145" s="38">
        <v>5671.7833333333347</v>
      </c>
      <c r="J145" s="38">
        <v>5709.3166666666675</v>
      </c>
      <c r="K145" s="31">
        <v>5634.25</v>
      </c>
      <c r="L145" s="31">
        <v>5550.1</v>
      </c>
      <c r="M145" s="31">
        <v>2.2105600000000001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477.1</v>
      </c>
      <c r="D146" s="38">
        <v>477.7166666666667</v>
      </c>
      <c r="E146" s="38">
        <v>474.38333333333338</v>
      </c>
      <c r="F146" s="38">
        <v>471.66666666666669</v>
      </c>
      <c r="G146" s="38">
        <v>468.33333333333337</v>
      </c>
      <c r="H146" s="38">
        <v>480.43333333333339</v>
      </c>
      <c r="I146" s="38">
        <v>483.76666666666665</v>
      </c>
      <c r="J146" s="38">
        <v>486.48333333333341</v>
      </c>
      <c r="K146" s="31">
        <v>481.05</v>
      </c>
      <c r="L146" s="31">
        <v>475</v>
      </c>
      <c r="M146" s="31">
        <v>2.8635899999999999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40.799999999999997</v>
      </c>
      <c r="D147" s="38">
        <v>41.1</v>
      </c>
      <c r="E147" s="38">
        <v>40.200000000000003</v>
      </c>
      <c r="F147" s="38">
        <v>39.6</v>
      </c>
      <c r="G147" s="38">
        <v>38.700000000000003</v>
      </c>
      <c r="H147" s="38">
        <v>41.7</v>
      </c>
      <c r="I147" s="38">
        <v>42.599999999999994</v>
      </c>
      <c r="J147" s="38">
        <v>43.2</v>
      </c>
      <c r="K147" s="31">
        <v>42</v>
      </c>
      <c r="L147" s="31">
        <v>40.5</v>
      </c>
      <c r="M147" s="31">
        <v>224.57158999999999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1624.75</v>
      </c>
      <c r="D148" s="38">
        <v>1621.45</v>
      </c>
      <c r="E148" s="38">
        <v>1610.3000000000002</v>
      </c>
      <c r="F148" s="38">
        <v>1595.8500000000001</v>
      </c>
      <c r="G148" s="38">
        <v>1584.7000000000003</v>
      </c>
      <c r="H148" s="38">
        <v>1635.9</v>
      </c>
      <c r="I148" s="38">
        <v>1647.0500000000002</v>
      </c>
      <c r="J148" s="38">
        <v>1661.5</v>
      </c>
      <c r="K148" s="31">
        <v>1632.6</v>
      </c>
      <c r="L148" s="31">
        <v>1607</v>
      </c>
      <c r="M148" s="31">
        <v>0.40969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3400.4</v>
      </c>
      <c r="D149" s="38">
        <v>3376.3166666666671</v>
      </c>
      <c r="E149" s="38">
        <v>3346.1833333333343</v>
      </c>
      <c r="F149" s="38">
        <v>3291.9666666666672</v>
      </c>
      <c r="G149" s="38">
        <v>3261.8333333333344</v>
      </c>
      <c r="H149" s="38">
        <v>3430.5333333333342</v>
      </c>
      <c r="I149" s="38">
        <v>3460.6666666666665</v>
      </c>
      <c r="J149" s="38">
        <v>3514.8833333333341</v>
      </c>
      <c r="K149" s="31">
        <v>3406.45</v>
      </c>
      <c r="L149" s="31">
        <v>3322.1</v>
      </c>
      <c r="M149" s="31">
        <v>6.9150999999999998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272.25</v>
      </c>
      <c r="D150" s="38">
        <v>265.35000000000002</v>
      </c>
      <c r="E150" s="38">
        <v>255.75000000000006</v>
      </c>
      <c r="F150" s="38">
        <v>239.25000000000003</v>
      </c>
      <c r="G150" s="38">
        <v>229.65000000000006</v>
      </c>
      <c r="H150" s="38">
        <v>281.85000000000002</v>
      </c>
      <c r="I150" s="38">
        <v>291.44999999999993</v>
      </c>
      <c r="J150" s="38">
        <v>307.95000000000005</v>
      </c>
      <c r="K150" s="31">
        <v>274.95</v>
      </c>
      <c r="L150" s="31">
        <v>248.85</v>
      </c>
      <c r="M150" s="31">
        <v>90.074780000000004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493.4</v>
      </c>
      <c r="D151" s="38">
        <v>494.81666666666666</v>
      </c>
      <c r="E151" s="38">
        <v>489.63333333333333</v>
      </c>
      <c r="F151" s="38">
        <v>485.86666666666667</v>
      </c>
      <c r="G151" s="38">
        <v>480.68333333333334</v>
      </c>
      <c r="H151" s="38">
        <v>498.58333333333331</v>
      </c>
      <c r="I151" s="38">
        <v>503.76666666666659</v>
      </c>
      <c r="J151" s="38">
        <v>507.5333333333333</v>
      </c>
      <c r="K151" s="31">
        <v>500</v>
      </c>
      <c r="L151" s="31">
        <v>491.05</v>
      </c>
      <c r="M151" s="31">
        <v>2.8921000000000001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535.6</v>
      </c>
      <c r="D152" s="38">
        <v>537.71666666666658</v>
      </c>
      <c r="E152" s="38">
        <v>530.43333333333317</v>
      </c>
      <c r="F152" s="38">
        <v>525.26666666666654</v>
      </c>
      <c r="G152" s="38">
        <v>517.98333333333312</v>
      </c>
      <c r="H152" s="38">
        <v>542.88333333333321</v>
      </c>
      <c r="I152" s="38">
        <v>550.16666666666674</v>
      </c>
      <c r="J152" s="38">
        <v>555.33333333333326</v>
      </c>
      <c r="K152" s="31">
        <v>545</v>
      </c>
      <c r="L152" s="31">
        <v>532.54999999999995</v>
      </c>
      <c r="M152" s="31">
        <v>14.6654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1659.6</v>
      </c>
      <c r="D153" s="38">
        <v>1661.8500000000001</v>
      </c>
      <c r="E153" s="38">
        <v>1644.7500000000002</v>
      </c>
      <c r="F153" s="38">
        <v>1629.9</v>
      </c>
      <c r="G153" s="38">
        <v>1612.8000000000002</v>
      </c>
      <c r="H153" s="38">
        <v>1676.7000000000003</v>
      </c>
      <c r="I153" s="38">
        <v>1693.8000000000002</v>
      </c>
      <c r="J153" s="38">
        <v>1708.6500000000003</v>
      </c>
      <c r="K153" s="31">
        <v>1678.95</v>
      </c>
      <c r="L153" s="31">
        <v>1647</v>
      </c>
      <c r="M153" s="31">
        <v>1.49064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157.75</v>
      </c>
      <c r="D154" s="38">
        <v>156.78333333333333</v>
      </c>
      <c r="E154" s="38">
        <v>154.56666666666666</v>
      </c>
      <c r="F154" s="38">
        <v>151.38333333333333</v>
      </c>
      <c r="G154" s="38">
        <v>149.16666666666666</v>
      </c>
      <c r="H154" s="38">
        <v>159.96666666666667</v>
      </c>
      <c r="I154" s="38">
        <v>162.18333333333331</v>
      </c>
      <c r="J154" s="38">
        <v>165.36666666666667</v>
      </c>
      <c r="K154" s="31">
        <v>159</v>
      </c>
      <c r="L154" s="31">
        <v>153.6</v>
      </c>
      <c r="M154" s="31">
        <v>36.91263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195.9</v>
      </c>
      <c r="D155" s="38">
        <v>196.45000000000002</v>
      </c>
      <c r="E155" s="38">
        <v>194.30000000000004</v>
      </c>
      <c r="F155" s="38">
        <v>192.70000000000002</v>
      </c>
      <c r="G155" s="38">
        <v>190.55000000000004</v>
      </c>
      <c r="H155" s="38">
        <v>198.05000000000004</v>
      </c>
      <c r="I155" s="38">
        <v>200.20000000000002</v>
      </c>
      <c r="J155" s="38">
        <v>201.80000000000004</v>
      </c>
      <c r="K155" s="31">
        <v>198.6</v>
      </c>
      <c r="L155" s="31">
        <v>194.85</v>
      </c>
      <c r="M155" s="31">
        <v>3.0868199999999999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88.8</v>
      </c>
      <c r="D156" s="38">
        <v>89.5</v>
      </c>
      <c r="E156" s="38">
        <v>87.3</v>
      </c>
      <c r="F156" s="38">
        <v>85.8</v>
      </c>
      <c r="G156" s="38">
        <v>83.6</v>
      </c>
      <c r="H156" s="38">
        <v>91</v>
      </c>
      <c r="I156" s="38">
        <v>93.199999999999989</v>
      </c>
      <c r="J156" s="38">
        <v>94.7</v>
      </c>
      <c r="K156" s="31">
        <v>91.7</v>
      </c>
      <c r="L156" s="31">
        <v>88</v>
      </c>
      <c r="M156" s="31">
        <v>52.5398</v>
      </c>
      <c r="N156" s="1"/>
      <c r="O156" s="1"/>
    </row>
    <row r="157" spans="1:15" ht="12.75" customHeight="1">
      <c r="A157" s="33">
        <v>147</v>
      </c>
      <c r="B157" s="58" t="s">
        <v>854</v>
      </c>
      <c r="C157" s="31">
        <v>812.35</v>
      </c>
      <c r="D157" s="38">
        <v>815.7833333333333</v>
      </c>
      <c r="E157" s="38">
        <v>800.56666666666661</v>
      </c>
      <c r="F157" s="38">
        <v>788.7833333333333</v>
      </c>
      <c r="G157" s="38">
        <v>773.56666666666661</v>
      </c>
      <c r="H157" s="38">
        <v>827.56666666666661</v>
      </c>
      <c r="I157" s="38">
        <v>842.7833333333333</v>
      </c>
      <c r="J157" s="38">
        <v>854.56666666666661</v>
      </c>
      <c r="K157" s="31">
        <v>831</v>
      </c>
      <c r="L157" s="31">
        <v>804</v>
      </c>
      <c r="M157" s="31">
        <v>0.48238999999999999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3133.9</v>
      </c>
      <c r="D158" s="38">
        <v>3133.9333333333329</v>
      </c>
      <c r="E158" s="38">
        <v>3072.8666666666659</v>
      </c>
      <c r="F158" s="38">
        <v>3011.833333333333</v>
      </c>
      <c r="G158" s="38">
        <v>2950.766666666666</v>
      </c>
      <c r="H158" s="38">
        <v>3194.9666666666658</v>
      </c>
      <c r="I158" s="38">
        <v>3256.0333333333324</v>
      </c>
      <c r="J158" s="38">
        <v>3317.0666666666657</v>
      </c>
      <c r="K158" s="31">
        <v>3195</v>
      </c>
      <c r="L158" s="31">
        <v>3072.9</v>
      </c>
      <c r="M158" s="31">
        <v>6.2701599999999997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265.75</v>
      </c>
      <c r="D159" s="38">
        <v>266.45</v>
      </c>
      <c r="E159" s="38">
        <v>263.5</v>
      </c>
      <c r="F159" s="38">
        <v>261.25</v>
      </c>
      <c r="G159" s="38">
        <v>258.3</v>
      </c>
      <c r="H159" s="38">
        <v>268.7</v>
      </c>
      <c r="I159" s="38">
        <v>271.64999999999992</v>
      </c>
      <c r="J159" s="38">
        <v>273.89999999999998</v>
      </c>
      <c r="K159" s="31">
        <v>269.39999999999998</v>
      </c>
      <c r="L159" s="31">
        <v>264.2</v>
      </c>
      <c r="M159" s="31">
        <v>17.340669999999999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380.4</v>
      </c>
      <c r="D160" s="38">
        <v>379.7</v>
      </c>
      <c r="E160" s="38">
        <v>375.7</v>
      </c>
      <c r="F160" s="38">
        <v>371</v>
      </c>
      <c r="G160" s="38">
        <v>367</v>
      </c>
      <c r="H160" s="38">
        <v>384.4</v>
      </c>
      <c r="I160" s="38">
        <v>388.4</v>
      </c>
      <c r="J160" s="38">
        <v>393.09999999999997</v>
      </c>
      <c r="K160" s="31">
        <v>383.7</v>
      </c>
      <c r="L160" s="31">
        <v>375</v>
      </c>
      <c r="M160" s="31">
        <v>0.91803000000000001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143.80000000000001</v>
      </c>
      <c r="D161" s="38">
        <v>143.43333333333334</v>
      </c>
      <c r="E161" s="38">
        <v>141.66666666666669</v>
      </c>
      <c r="F161" s="38">
        <v>139.53333333333336</v>
      </c>
      <c r="G161" s="38">
        <v>137.76666666666671</v>
      </c>
      <c r="H161" s="38">
        <v>145.56666666666666</v>
      </c>
      <c r="I161" s="38">
        <v>147.33333333333331</v>
      </c>
      <c r="J161" s="38">
        <v>149.46666666666664</v>
      </c>
      <c r="K161" s="31">
        <v>145.19999999999999</v>
      </c>
      <c r="L161" s="31">
        <v>141.30000000000001</v>
      </c>
      <c r="M161" s="31">
        <v>136.87325000000001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467.2</v>
      </c>
      <c r="D162" s="38">
        <v>471.38333333333338</v>
      </c>
      <c r="E162" s="38">
        <v>459.81666666666678</v>
      </c>
      <c r="F162" s="38">
        <v>452.43333333333339</v>
      </c>
      <c r="G162" s="38">
        <v>440.86666666666679</v>
      </c>
      <c r="H162" s="38">
        <v>478.76666666666677</v>
      </c>
      <c r="I162" s="38">
        <v>490.33333333333337</v>
      </c>
      <c r="J162" s="38">
        <v>497.71666666666675</v>
      </c>
      <c r="K162" s="31">
        <v>482.95</v>
      </c>
      <c r="L162" s="31">
        <v>464</v>
      </c>
      <c r="M162" s="31">
        <v>8.7210000000000001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4817.3999999999996</v>
      </c>
      <c r="D163" s="38">
        <v>4820.8166666666666</v>
      </c>
      <c r="E163" s="38">
        <v>4796.583333333333</v>
      </c>
      <c r="F163" s="38">
        <v>4775.7666666666664</v>
      </c>
      <c r="G163" s="38">
        <v>4751.5333333333328</v>
      </c>
      <c r="H163" s="38">
        <v>4841.6333333333332</v>
      </c>
      <c r="I163" s="38">
        <v>4865.8666666666668</v>
      </c>
      <c r="J163" s="38">
        <v>4886.6833333333334</v>
      </c>
      <c r="K163" s="31">
        <v>4845.05</v>
      </c>
      <c r="L163" s="31">
        <v>4800</v>
      </c>
      <c r="M163" s="31">
        <v>0.22441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1093.4000000000001</v>
      </c>
      <c r="D164" s="38">
        <v>1100.7</v>
      </c>
      <c r="E164" s="38">
        <v>1072.7</v>
      </c>
      <c r="F164" s="38">
        <v>1052</v>
      </c>
      <c r="G164" s="38">
        <v>1024</v>
      </c>
      <c r="H164" s="38">
        <v>1121.4000000000001</v>
      </c>
      <c r="I164" s="38">
        <v>1149.4000000000001</v>
      </c>
      <c r="J164" s="38">
        <v>1170.1000000000001</v>
      </c>
      <c r="K164" s="31">
        <v>1128.7</v>
      </c>
      <c r="L164" s="31">
        <v>1080</v>
      </c>
      <c r="M164" s="31">
        <v>3.9731200000000002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248.05</v>
      </c>
      <c r="D165" s="38">
        <v>246.29999999999998</v>
      </c>
      <c r="E165" s="38">
        <v>242.59999999999997</v>
      </c>
      <c r="F165" s="38">
        <v>237.14999999999998</v>
      </c>
      <c r="G165" s="38">
        <v>233.44999999999996</v>
      </c>
      <c r="H165" s="38">
        <v>251.74999999999997</v>
      </c>
      <c r="I165" s="38">
        <v>255.44999999999996</v>
      </c>
      <c r="J165" s="38">
        <v>260.89999999999998</v>
      </c>
      <c r="K165" s="31">
        <v>250</v>
      </c>
      <c r="L165" s="31">
        <v>240.85</v>
      </c>
      <c r="M165" s="31">
        <v>25.92493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167.8</v>
      </c>
      <c r="D166" s="38">
        <v>169.20000000000002</v>
      </c>
      <c r="E166" s="38">
        <v>163.60000000000002</v>
      </c>
      <c r="F166" s="38">
        <v>159.4</v>
      </c>
      <c r="G166" s="38">
        <v>153.80000000000001</v>
      </c>
      <c r="H166" s="38">
        <v>173.40000000000003</v>
      </c>
      <c r="I166" s="38">
        <v>179</v>
      </c>
      <c r="J166" s="38">
        <v>183.20000000000005</v>
      </c>
      <c r="K166" s="31">
        <v>174.8</v>
      </c>
      <c r="L166" s="31">
        <v>165</v>
      </c>
      <c r="M166" s="31">
        <v>127.00402</v>
      </c>
      <c r="N166" s="1"/>
      <c r="O166" s="1"/>
    </row>
    <row r="167" spans="1:15" ht="12.75" customHeight="1">
      <c r="A167" s="33">
        <v>157</v>
      </c>
      <c r="B167" s="58" t="s">
        <v>855</v>
      </c>
      <c r="C167" s="31">
        <v>728.25</v>
      </c>
      <c r="D167" s="38">
        <v>731.68333333333339</v>
      </c>
      <c r="E167" s="38">
        <v>721.66666666666674</v>
      </c>
      <c r="F167" s="38">
        <v>715.08333333333337</v>
      </c>
      <c r="G167" s="38">
        <v>705.06666666666672</v>
      </c>
      <c r="H167" s="38">
        <v>738.26666666666677</v>
      </c>
      <c r="I167" s="38">
        <v>748.28333333333342</v>
      </c>
      <c r="J167" s="38">
        <v>754.86666666666679</v>
      </c>
      <c r="K167" s="31">
        <v>741.7</v>
      </c>
      <c r="L167" s="31">
        <v>725.1</v>
      </c>
      <c r="M167" s="31">
        <v>52.80583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324.39999999999998</v>
      </c>
      <c r="D168" s="38">
        <v>327.18333333333334</v>
      </c>
      <c r="E168" s="38">
        <v>318.86666666666667</v>
      </c>
      <c r="F168" s="38">
        <v>313.33333333333331</v>
      </c>
      <c r="G168" s="38">
        <v>305.01666666666665</v>
      </c>
      <c r="H168" s="38">
        <v>332.7166666666667</v>
      </c>
      <c r="I168" s="38">
        <v>341.03333333333342</v>
      </c>
      <c r="J168" s="38">
        <v>346.56666666666672</v>
      </c>
      <c r="K168" s="31">
        <v>335.5</v>
      </c>
      <c r="L168" s="31">
        <v>321.64999999999998</v>
      </c>
      <c r="M168" s="31">
        <v>8.4333799999999997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135.44999999999999</v>
      </c>
      <c r="D169" s="38">
        <v>135.01666666666665</v>
      </c>
      <c r="E169" s="38">
        <v>134.18333333333331</v>
      </c>
      <c r="F169" s="38">
        <v>132.91666666666666</v>
      </c>
      <c r="G169" s="38">
        <v>132.08333333333331</v>
      </c>
      <c r="H169" s="38">
        <v>136.2833333333333</v>
      </c>
      <c r="I169" s="38">
        <v>137.11666666666667</v>
      </c>
      <c r="J169" s="38">
        <v>138.3833333333333</v>
      </c>
      <c r="K169" s="31">
        <v>135.85</v>
      </c>
      <c r="L169" s="31">
        <v>133.75</v>
      </c>
      <c r="M169" s="31">
        <v>63.752949999999998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1275.0999999999999</v>
      </c>
      <c r="D170" s="38">
        <v>1273.3833333333334</v>
      </c>
      <c r="E170" s="38">
        <v>1262.8166666666668</v>
      </c>
      <c r="F170" s="38">
        <v>1250.5333333333333</v>
      </c>
      <c r="G170" s="38">
        <v>1239.9666666666667</v>
      </c>
      <c r="H170" s="38">
        <v>1285.666666666667</v>
      </c>
      <c r="I170" s="38">
        <v>1296.2333333333336</v>
      </c>
      <c r="J170" s="38">
        <v>1308.5166666666671</v>
      </c>
      <c r="K170" s="31">
        <v>1283.95</v>
      </c>
      <c r="L170" s="31">
        <v>1261.0999999999999</v>
      </c>
      <c r="M170" s="31">
        <v>0.19120999999999999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121.35</v>
      </c>
      <c r="D171" s="38">
        <v>119.73333333333333</v>
      </c>
      <c r="E171" s="38">
        <v>117.16666666666667</v>
      </c>
      <c r="F171" s="38">
        <v>112.98333333333333</v>
      </c>
      <c r="G171" s="38">
        <v>110.41666666666667</v>
      </c>
      <c r="H171" s="38">
        <v>123.91666666666667</v>
      </c>
      <c r="I171" s="38">
        <v>126.48333333333333</v>
      </c>
      <c r="J171" s="38">
        <v>130.66666666666669</v>
      </c>
      <c r="K171" s="31">
        <v>122.3</v>
      </c>
      <c r="L171" s="31">
        <v>115.55</v>
      </c>
      <c r="M171" s="31">
        <v>319.91937999999999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2669.4</v>
      </c>
      <c r="D172" s="38">
        <v>2673.85</v>
      </c>
      <c r="E172" s="38">
        <v>2655.5499999999997</v>
      </c>
      <c r="F172" s="38">
        <v>2641.7</v>
      </c>
      <c r="G172" s="38">
        <v>2623.3999999999996</v>
      </c>
      <c r="H172" s="38">
        <v>2687.7</v>
      </c>
      <c r="I172" s="38">
        <v>2706</v>
      </c>
      <c r="J172" s="38">
        <v>2719.85</v>
      </c>
      <c r="K172" s="31">
        <v>2692.15</v>
      </c>
      <c r="L172" s="31">
        <v>2660</v>
      </c>
      <c r="M172" s="31">
        <v>6.9099999999999995E-2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3187.25</v>
      </c>
      <c r="D173" s="38">
        <v>3197.85</v>
      </c>
      <c r="E173" s="38">
        <v>3171.75</v>
      </c>
      <c r="F173" s="38">
        <v>3156.25</v>
      </c>
      <c r="G173" s="38">
        <v>3130.15</v>
      </c>
      <c r="H173" s="38">
        <v>3213.35</v>
      </c>
      <c r="I173" s="38">
        <v>3239.4499999999994</v>
      </c>
      <c r="J173" s="38">
        <v>3254.95</v>
      </c>
      <c r="K173" s="31">
        <v>3223.95</v>
      </c>
      <c r="L173" s="31">
        <v>3182.35</v>
      </c>
      <c r="M173" s="31">
        <v>4.7320000000000001E-2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219.55</v>
      </c>
      <c r="D174" s="38">
        <v>219.36666666666667</v>
      </c>
      <c r="E174" s="38">
        <v>217.73333333333335</v>
      </c>
      <c r="F174" s="38">
        <v>215.91666666666669</v>
      </c>
      <c r="G174" s="38">
        <v>214.28333333333336</v>
      </c>
      <c r="H174" s="38">
        <v>221.18333333333334</v>
      </c>
      <c r="I174" s="38">
        <v>222.81666666666666</v>
      </c>
      <c r="J174" s="38">
        <v>224.63333333333333</v>
      </c>
      <c r="K174" s="31">
        <v>221</v>
      </c>
      <c r="L174" s="31">
        <v>217.55</v>
      </c>
      <c r="M174" s="31">
        <v>4.87737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1768.1</v>
      </c>
      <c r="D175" s="38">
        <v>1765.8</v>
      </c>
      <c r="E175" s="38">
        <v>1720.75</v>
      </c>
      <c r="F175" s="38">
        <v>1673.4</v>
      </c>
      <c r="G175" s="38">
        <v>1628.3500000000001</v>
      </c>
      <c r="H175" s="38">
        <v>1813.1499999999999</v>
      </c>
      <c r="I175" s="38">
        <v>1858.1999999999996</v>
      </c>
      <c r="J175" s="38">
        <v>1905.5499999999997</v>
      </c>
      <c r="K175" s="31">
        <v>1810.85</v>
      </c>
      <c r="L175" s="31">
        <v>1718.45</v>
      </c>
      <c r="M175" s="31">
        <v>12.68319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1438.3</v>
      </c>
      <c r="D176" s="38">
        <v>1440.9333333333334</v>
      </c>
      <c r="E176" s="38">
        <v>1413.8666666666668</v>
      </c>
      <c r="F176" s="38">
        <v>1389.4333333333334</v>
      </c>
      <c r="G176" s="38">
        <v>1362.3666666666668</v>
      </c>
      <c r="H176" s="38">
        <v>1465.3666666666668</v>
      </c>
      <c r="I176" s="38">
        <v>1492.4333333333334</v>
      </c>
      <c r="J176" s="38">
        <v>1516.8666666666668</v>
      </c>
      <c r="K176" s="31">
        <v>1468</v>
      </c>
      <c r="L176" s="31">
        <v>1416.5</v>
      </c>
      <c r="M176" s="31">
        <v>1.1483300000000001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757.05</v>
      </c>
      <c r="D177" s="38">
        <v>761.01666666666677</v>
      </c>
      <c r="E177" s="38">
        <v>750.03333333333353</v>
      </c>
      <c r="F177" s="38">
        <v>743.01666666666677</v>
      </c>
      <c r="G177" s="38">
        <v>732.03333333333353</v>
      </c>
      <c r="H177" s="38">
        <v>768.03333333333353</v>
      </c>
      <c r="I177" s="38">
        <v>779.01666666666688</v>
      </c>
      <c r="J177" s="38">
        <v>786.03333333333353</v>
      </c>
      <c r="K177" s="31">
        <v>772</v>
      </c>
      <c r="L177" s="31">
        <v>754</v>
      </c>
      <c r="M177" s="31">
        <v>6.0213400000000004</v>
      </c>
      <c r="N177" s="1"/>
      <c r="O177" s="1"/>
    </row>
    <row r="178" spans="1:15" ht="12.75" customHeight="1">
      <c r="A178" s="33">
        <v>168</v>
      </c>
      <c r="B178" s="58" t="s">
        <v>861</v>
      </c>
      <c r="C178" s="31">
        <v>706.75</v>
      </c>
      <c r="D178" s="38">
        <v>708.88333333333333</v>
      </c>
      <c r="E178" s="38">
        <v>700.86666666666667</v>
      </c>
      <c r="F178" s="38">
        <v>694.98333333333335</v>
      </c>
      <c r="G178" s="38">
        <v>686.9666666666667</v>
      </c>
      <c r="H178" s="38">
        <v>714.76666666666665</v>
      </c>
      <c r="I178" s="38">
        <v>722.7833333333333</v>
      </c>
      <c r="J178" s="38">
        <v>728.66666666666663</v>
      </c>
      <c r="K178" s="31">
        <v>716.9</v>
      </c>
      <c r="L178" s="31">
        <v>703</v>
      </c>
      <c r="M178" s="31">
        <v>1.19598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1670.3</v>
      </c>
      <c r="D179" s="38">
        <v>1644.05</v>
      </c>
      <c r="E179" s="38">
        <v>1605</v>
      </c>
      <c r="F179" s="38">
        <v>1539.7</v>
      </c>
      <c r="G179" s="38">
        <v>1500.65</v>
      </c>
      <c r="H179" s="38">
        <v>1709.35</v>
      </c>
      <c r="I179" s="38">
        <v>1748.3999999999996</v>
      </c>
      <c r="J179" s="38">
        <v>1813.6999999999998</v>
      </c>
      <c r="K179" s="31">
        <v>1683.1</v>
      </c>
      <c r="L179" s="31">
        <v>1578.75</v>
      </c>
      <c r="M179" s="31">
        <v>12.593260000000001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62.95</v>
      </c>
      <c r="D180" s="38">
        <v>62.483333333333327</v>
      </c>
      <c r="E180" s="38">
        <v>61.766666666666652</v>
      </c>
      <c r="F180" s="38">
        <v>60.583333333333321</v>
      </c>
      <c r="G180" s="38">
        <v>59.866666666666646</v>
      </c>
      <c r="H180" s="38">
        <v>63.666666666666657</v>
      </c>
      <c r="I180" s="38">
        <v>64.38333333333334</v>
      </c>
      <c r="J180" s="38">
        <v>65.566666666666663</v>
      </c>
      <c r="K180" s="31">
        <v>63.2</v>
      </c>
      <c r="L180" s="31">
        <v>61.3</v>
      </c>
      <c r="M180" s="31">
        <v>276.51098999999999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1352.5</v>
      </c>
      <c r="D181" s="38">
        <v>1347.8</v>
      </c>
      <c r="E181" s="38">
        <v>1329.6499999999999</v>
      </c>
      <c r="F181" s="38">
        <v>1306.8</v>
      </c>
      <c r="G181" s="38">
        <v>1288.6499999999999</v>
      </c>
      <c r="H181" s="38">
        <v>1370.6499999999999</v>
      </c>
      <c r="I181" s="38">
        <v>1388.8</v>
      </c>
      <c r="J181" s="38">
        <v>1411.6499999999999</v>
      </c>
      <c r="K181" s="31">
        <v>1365.95</v>
      </c>
      <c r="L181" s="31">
        <v>1324.95</v>
      </c>
      <c r="M181" s="31">
        <v>0.35367999999999999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2132.35</v>
      </c>
      <c r="D182" s="38">
        <v>2148.7999999999997</v>
      </c>
      <c r="E182" s="38">
        <v>2109.6499999999996</v>
      </c>
      <c r="F182" s="38">
        <v>2086.9499999999998</v>
      </c>
      <c r="G182" s="38">
        <v>2047.7999999999997</v>
      </c>
      <c r="H182" s="38">
        <v>2171.4999999999995</v>
      </c>
      <c r="I182" s="38">
        <v>2210.65</v>
      </c>
      <c r="J182" s="38">
        <v>2233.3499999999995</v>
      </c>
      <c r="K182" s="31">
        <v>2187.9499999999998</v>
      </c>
      <c r="L182" s="31">
        <v>2126.1</v>
      </c>
      <c r="M182" s="31">
        <v>0.53364999999999996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480.65</v>
      </c>
      <c r="D183" s="38">
        <v>480.11666666666662</v>
      </c>
      <c r="E183" s="38">
        <v>477.63333333333321</v>
      </c>
      <c r="F183" s="38">
        <v>474.61666666666662</v>
      </c>
      <c r="G183" s="38">
        <v>472.13333333333321</v>
      </c>
      <c r="H183" s="38">
        <v>483.13333333333321</v>
      </c>
      <c r="I183" s="38">
        <v>485.61666666666667</v>
      </c>
      <c r="J183" s="38">
        <v>488.63333333333321</v>
      </c>
      <c r="K183" s="31">
        <v>482.6</v>
      </c>
      <c r="L183" s="31">
        <v>477.1</v>
      </c>
      <c r="M183" s="31">
        <v>0.66522000000000003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1005.35</v>
      </c>
      <c r="D184" s="38">
        <v>1006.1166666666668</v>
      </c>
      <c r="E184" s="38">
        <v>1000.2833333333335</v>
      </c>
      <c r="F184" s="38">
        <v>995.2166666666667</v>
      </c>
      <c r="G184" s="38">
        <v>989.38333333333344</v>
      </c>
      <c r="H184" s="38">
        <v>1011.1833333333336</v>
      </c>
      <c r="I184" s="38">
        <v>1017.0166666666669</v>
      </c>
      <c r="J184" s="38">
        <v>1022.0833333333337</v>
      </c>
      <c r="K184" s="31">
        <v>1011.95</v>
      </c>
      <c r="L184" s="31">
        <v>1001.05</v>
      </c>
      <c r="M184" s="31">
        <v>3.1055700000000002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536.95000000000005</v>
      </c>
      <c r="D185" s="38">
        <v>536.63333333333333</v>
      </c>
      <c r="E185" s="38">
        <v>527.61666666666667</v>
      </c>
      <c r="F185" s="38">
        <v>518.2833333333333</v>
      </c>
      <c r="G185" s="38">
        <v>509.26666666666665</v>
      </c>
      <c r="H185" s="38">
        <v>545.9666666666667</v>
      </c>
      <c r="I185" s="38">
        <v>554.98333333333335</v>
      </c>
      <c r="J185" s="38">
        <v>564.31666666666672</v>
      </c>
      <c r="K185" s="31">
        <v>545.65</v>
      </c>
      <c r="L185" s="31">
        <v>527.29999999999995</v>
      </c>
      <c r="M185" s="31">
        <v>2.9440400000000002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1643.65</v>
      </c>
      <c r="D186" s="38">
        <v>1645.75</v>
      </c>
      <c r="E186" s="38">
        <v>1634.05</v>
      </c>
      <c r="F186" s="38">
        <v>1624.45</v>
      </c>
      <c r="G186" s="38">
        <v>1612.75</v>
      </c>
      <c r="H186" s="38">
        <v>1655.35</v>
      </c>
      <c r="I186" s="38">
        <v>1667.0499999999997</v>
      </c>
      <c r="J186" s="38">
        <v>1676.6499999999999</v>
      </c>
      <c r="K186" s="31">
        <v>1657.45</v>
      </c>
      <c r="L186" s="31">
        <v>1636.15</v>
      </c>
      <c r="M186" s="31">
        <v>3.2872300000000001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302.3</v>
      </c>
      <c r="D187" s="38">
        <v>301.34999999999997</v>
      </c>
      <c r="E187" s="38">
        <v>299.19999999999993</v>
      </c>
      <c r="F187" s="38">
        <v>296.09999999999997</v>
      </c>
      <c r="G187" s="38">
        <v>293.94999999999993</v>
      </c>
      <c r="H187" s="38">
        <v>304.44999999999993</v>
      </c>
      <c r="I187" s="38">
        <v>306.59999999999991</v>
      </c>
      <c r="J187" s="38">
        <v>309.69999999999993</v>
      </c>
      <c r="K187" s="31">
        <v>303.5</v>
      </c>
      <c r="L187" s="31">
        <v>298.25</v>
      </c>
      <c r="M187" s="31">
        <v>8.0902100000000008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476.55</v>
      </c>
      <c r="D188" s="38">
        <v>478.88333333333338</v>
      </c>
      <c r="E188" s="38">
        <v>470.91666666666674</v>
      </c>
      <c r="F188" s="38">
        <v>465.28333333333336</v>
      </c>
      <c r="G188" s="38">
        <v>457.31666666666672</v>
      </c>
      <c r="H188" s="38">
        <v>484.51666666666677</v>
      </c>
      <c r="I188" s="38">
        <v>492.48333333333335</v>
      </c>
      <c r="J188" s="38">
        <v>498.11666666666679</v>
      </c>
      <c r="K188" s="31">
        <v>486.85</v>
      </c>
      <c r="L188" s="31">
        <v>473.25</v>
      </c>
      <c r="M188" s="31">
        <v>8.5019200000000001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1811.5</v>
      </c>
      <c r="D189" s="38">
        <v>1808.1333333333332</v>
      </c>
      <c r="E189" s="38">
        <v>1791.2666666666664</v>
      </c>
      <c r="F189" s="38">
        <v>1771.0333333333333</v>
      </c>
      <c r="G189" s="38">
        <v>1754.1666666666665</v>
      </c>
      <c r="H189" s="38">
        <v>1828.3666666666663</v>
      </c>
      <c r="I189" s="38">
        <v>1845.2333333333331</v>
      </c>
      <c r="J189" s="38">
        <v>1865.4666666666662</v>
      </c>
      <c r="K189" s="31">
        <v>1825</v>
      </c>
      <c r="L189" s="31">
        <v>1787.9</v>
      </c>
      <c r="M189" s="31">
        <v>4.2024499999999998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768.2</v>
      </c>
      <c r="D190" s="38">
        <v>771.1</v>
      </c>
      <c r="E190" s="38">
        <v>761.1</v>
      </c>
      <c r="F190" s="38">
        <v>754</v>
      </c>
      <c r="G190" s="38">
        <v>744</v>
      </c>
      <c r="H190" s="38">
        <v>778.2</v>
      </c>
      <c r="I190" s="38">
        <v>788.2</v>
      </c>
      <c r="J190" s="38">
        <v>795.30000000000007</v>
      </c>
      <c r="K190" s="31">
        <v>781.1</v>
      </c>
      <c r="L190" s="31">
        <v>764</v>
      </c>
      <c r="M190" s="31">
        <v>1.9838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381.5</v>
      </c>
      <c r="D191" s="38">
        <v>383.15000000000003</v>
      </c>
      <c r="E191" s="38">
        <v>378.35000000000008</v>
      </c>
      <c r="F191" s="38">
        <v>375.20000000000005</v>
      </c>
      <c r="G191" s="38">
        <v>370.40000000000009</v>
      </c>
      <c r="H191" s="38">
        <v>386.30000000000007</v>
      </c>
      <c r="I191" s="38">
        <v>391.1</v>
      </c>
      <c r="J191" s="38">
        <v>394.25000000000006</v>
      </c>
      <c r="K191" s="31">
        <v>387.95</v>
      </c>
      <c r="L191" s="31">
        <v>380</v>
      </c>
      <c r="M191" s="31">
        <v>5.9118199999999996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2251.0500000000002</v>
      </c>
      <c r="D192" s="38">
        <v>2262.7833333333333</v>
      </c>
      <c r="E192" s="38">
        <v>2231.6666666666665</v>
      </c>
      <c r="F192" s="38">
        <v>2212.2833333333333</v>
      </c>
      <c r="G192" s="38">
        <v>2181.1666666666665</v>
      </c>
      <c r="H192" s="38">
        <v>2282.1666666666665</v>
      </c>
      <c r="I192" s="38">
        <v>2313.2833333333333</v>
      </c>
      <c r="J192" s="38">
        <v>2332.6666666666665</v>
      </c>
      <c r="K192" s="31">
        <v>2293.9</v>
      </c>
      <c r="L192" s="31">
        <v>2243.4</v>
      </c>
      <c r="M192" s="31">
        <v>0.13975000000000001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731.95</v>
      </c>
      <c r="D193" s="38">
        <v>725.98333333333323</v>
      </c>
      <c r="E193" s="38">
        <v>705.96666666666647</v>
      </c>
      <c r="F193" s="38">
        <v>679.98333333333323</v>
      </c>
      <c r="G193" s="38">
        <v>659.96666666666647</v>
      </c>
      <c r="H193" s="38">
        <v>751.96666666666647</v>
      </c>
      <c r="I193" s="38">
        <v>771.98333333333312</v>
      </c>
      <c r="J193" s="38">
        <v>797.96666666666647</v>
      </c>
      <c r="K193" s="31">
        <v>746</v>
      </c>
      <c r="L193" s="31">
        <v>700</v>
      </c>
      <c r="M193" s="31">
        <v>10.158329999999999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260.64999999999998</v>
      </c>
      <c r="D194" s="38">
        <v>261.93333333333334</v>
      </c>
      <c r="E194" s="38">
        <v>258.2166666666667</v>
      </c>
      <c r="F194" s="38">
        <v>255.78333333333336</v>
      </c>
      <c r="G194" s="38">
        <v>252.06666666666672</v>
      </c>
      <c r="H194" s="38">
        <v>264.36666666666667</v>
      </c>
      <c r="I194" s="38">
        <v>268.08333333333326</v>
      </c>
      <c r="J194" s="38">
        <v>270.51666666666665</v>
      </c>
      <c r="K194" s="31">
        <v>265.64999999999998</v>
      </c>
      <c r="L194" s="31">
        <v>259.5</v>
      </c>
      <c r="M194" s="31">
        <v>2.9769299999999999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3073.55</v>
      </c>
      <c r="D195" s="38">
        <v>3080.4</v>
      </c>
      <c r="E195" s="38">
        <v>3039.75</v>
      </c>
      <c r="F195" s="38">
        <v>3005.95</v>
      </c>
      <c r="G195" s="38">
        <v>2965.2999999999997</v>
      </c>
      <c r="H195" s="38">
        <v>3114.2000000000003</v>
      </c>
      <c r="I195" s="38">
        <v>3154.8500000000008</v>
      </c>
      <c r="J195" s="38">
        <v>3188.6500000000005</v>
      </c>
      <c r="K195" s="31">
        <v>3121.05</v>
      </c>
      <c r="L195" s="31">
        <v>3046.6</v>
      </c>
      <c r="M195" s="31">
        <v>1.3512900000000001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458</v>
      </c>
      <c r="D196" s="38">
        <v>455.9666666666667</v>
      </c>
      <c r="E196" s="38">
        <v>452.58333333333337</v>
      </c>
      <c r="F196" s="38">
        <v>447.16666666666669</v>
      </c>
      <c r="G196" s="38">
        <v>443.78333333333336</v>
      </c>
      <c r="H196" s="38">
        <v>461.38333333333338</v>
      </c>
      <c r="I196" s="38">
        <v>464.76666666666671</v>
      </c>
      <c r="J196" s="38">
        <v>470.18333333333339</v>
      </c>
      <c r="K196" s="31">
        <v>459.35</v>
      </c>
      <c r="L196" s="31">
        <v>450.55</v>
      </c>
      <c r="M196" s="31">
        <v>32.227409999999999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623.4</v>
      </c>
      <c r="D197" s="38">
        <v>619.18333333333339</v>
      </c>
      <c r="E197" s="38">
        <v>614.36666666666679</v>
      </c>
      <c r="F197" s="38">
        <v>605.33333333333337</v>
      </c>
      <c r="G197" s="38">
        <v>600.51666666666677</v>
      </c>
      <c r="H197" s="38">
        <v>628.21666666666681</v>
      </c>
      <c r="I197" s="38">
        <v>633.03333333333342</v>
      </c>
      <c r="J197" s="38">
        <v>642.06666666666683</v>
      </c>
      <c r="K197" s="31">
        <v>624</v>
      </c>
      <c r="L197" s="31">
        <v>610.15</v>
      </c>
      <c r="M197" s="31">
        <v>17.96857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129.94999999999999</v>
      </c>
      <c r="D198" s="38">
        <v>129.61666666666667</v>
      </c>
      <c r="E198" s="38">
        <v>128.43333333333334</v>
      </c>
      <c r="F198" s="38">
        <v>126.91666666666666</v>
      </c>
      <c r="G198" s="38">
        <v>125.73333333333332</v>
      </c>
      <c r="H198" s="38">
        <v>131.13333333333335</v>
      </c>
      <c r="I198" s="38">
        <v>132.31666666666669</v>
      </c>
      <c r="J198" s="38">
        <v>133.83333333333337</v>
      </c>
      <c r="K198" s="31">
        <v>130.80000000000001</v>
      </c>
      <c r="L198" s="31">
        <v>128.1</v>
      </c>
      <c r="M198" s="31">
        <v>13.464399999999999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177.6</v>
      </c>
      <c r="D199" s="38">
        <v>177.63333333333333</v>
      </c>
      <c r="E199" s="38">
        <v>175.96666666666664</v>
      </c>
      <c r="F199" s="38">
        <v>174.33333333333331</v>
      </c>
      <c r="G199" s="38">
        <v>172.66666666666663</v>
      </c>
      <c r="H199" s="38">
        <v>179.26666666666665</v>
      </c>
      <c r="I199" s="38">
        <v>180.93333333333334</v>
      </c>
      <c r="J199" s="38">
        <v>182.56666666666666</v>
      </c>
      <c r="K199" s="31">
        <v>179.3</v>
      </c>
      <c r="L199" s="31">
        <v>176</v>
      </c>
      <c r="M199" s="31">
        <v>28.952870000000001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277.35000000000002</v>
      </c>
      <c r="D200" s="38">
        <v>275.95</v>
      </c>
      <c r="E200" s="38">
        <v>272.89999999999998</v>
      </c>
      <c r="F200" s="38">
        <v>268.45</v>
      </c>
      <c r="G200" s="38">
        <v>265.39999999999998</v>
      </c>
      <c r="H200" s="38">
        <v>280.39999999999998</v>
      </c>
      <c r="I200" s="38">
        <v>283.45000000000005</v>
      </c>
      <c r="J200" s="38">
        <v>287.89999999999998</v>
      </c>
      <c r="K200" s="31">
        <v>279</v>
      </c>
      <c r="L200" s="31">
        <v>271.5</v>
      </c>
      <c r="M200" s="31">
        <v>7.7951100000000002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1745.25</v>
      </c>
      <c r="D201" s="38">
        <v>1753.7</v>
      </c>
      <c r="E201" s="38">
        <v>1728.6000000000001</v>
      </c>
      <c r="F201" s="38">
        <v>1711.95</v>
      </c>
      <c r="G201" s="38">
        <v>1686.8500000000001</v>
      </c>
      <c r="H201" s="38">
        <v>1770.3500000000001</v>
      </c>
      <c r="I201" s="38">
        <v>1795.45</v>
      </c>
      <c r="J201" s="38">
        <v>1812.1000000000001</v>
      </c>
      <c r="K201" s="31">
        <v>1778.8</v>
      </c>
      <c r="L201" s="31">
        <v>1737.05</v>
      </c>
      <c r="M201" s="31">
        <v>1.4600599999999999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924.7</v>
      </c>
      <c r="D202" s="38">
        <v>927.01666666666677</v>
      </c>
      <c r="E202" s="38">
        <v>918.03333333333353</v>
      </c>
      <c r="F202" s="38">
        <v>911.36666666666679</v>
      </c>
      <c r="G202" s="38">
        <v>902.38333333333355</v>
      </c>
      <c r="H202" s="38">
        <v>933.68333333333351</v>
      </c>
      <c r="I202" s="38">
        <v>942.66666666666686</v>
      </c>
      <c r="J202" s="38">
        <v>949.33333333333348</v>
      </c>
      <c r="K202" s="31">
        <v>936</v>
      </c>
      <c r="L202" s="31">
        <v>920.35</v>
      </c>
      <c r="M202" s="31">
        <v>2.7827500000000001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1377.75</v>
      </c>
      <c r="D203" s="38">
        <v>1378.8</v>
      </c>
      <c r="E203" s="38">
        <v>1367.9499999999998</v>
      </c>
      <c r="F203" s="38">
        <v>1358.1499999999999</v>
      </c>
      <c r="G203" s="38">
        <v>1347.2999999999997</v>
      </c>
      <c r="H203" s="38">
        <v>1388.6</v>
      </c>
      <c r="I203" s="38">
        <v>1399.4499999999998</v>
      </c>
      <c r="J203" s="38">
        <v>1409.25</v>
      </c>
      <c r="K203" s="31">
        <v>1389.65</v>
      </c>
      <c r="L203" s="31">
        <v>1369</v>
      </c>
      <c r="M203" s="31">
        <v>8.48245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1185.8</v>
      </c>
      <c r="D204" s="38">
        <v>1181.6333333333334</v>
      </c>
      <c r="E204" s="38">
        <v>1175.2666666666669</v>
      </c>
      <c r="F204" s="38">
        <v>1164.7333333333333</v>
      </c>
      <c r="G204" s="38">
        <v>1158.3666666666668</v>
      </c>
      <c r="H204" s="38">
        <v>1192.166666666667</v>
      </c>
      <c r="I204" s="38">
        <v>1198.5333333333333</v>
      </c>
      <c r="J204" s="38">
        <v>1209.0666666666671</v>
      </c>
      <c r="K204" s="31">
        <v>1188</v>
      </c>
      <c r="L204" s="31">
        <v>1171.0999999999999</v>
      </c>
      <c r="M204" s="31">
        <v>16.696400000000001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2431.25</v>
      </c>
      <c r="D205" s="38">
        <v>2440.9833333333331</v>
      </c>
      <c r="E205" s="38">
        <v>2412.2666666666664</v>
      </c>
      <c r="F205" s="38">
        <v>2393.2833333333333</v>
      </c>
      <c r="G205" s="38">
        <v>2364.5666666666666</v>
      </c>
      <c r="H205" s="38">
        <v>2459.9666666666662</v>
      </c>
      <c r="I205" s="38">
        <v>2488.6833333333325</v>
      </c>
      <c r="J205" s="38">
        <v>2507.6666666666661</v>
      </c>
      <c r="K205" s="31">
        <v>2469.6999999999998</v>
      </c>
      <c r="L205" s="31">
        <v>2422</v>
      </c>
      <c r="M205" s="31">
        <v>12.41184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1574.7</v>
      </c>
      <c r="D206" s="38">
        <v>1571.0166666666664</v>
      </c>
      <c r="E206" s="38">
        <v>1563.0333333333328</v>
      </c>
      <c r="F206" s="38">
        <v>1551.3666666666663</v>
      </c>
      <c r="G206" s="38">
        <v>1543.3833333333328</v>
      </c>
      <c r="H206" s="38">
        <v>1582.6833333333329</v>
      </c>
      <c r="I206" s="38">
        <v>1590.6666666666665</v>
      </c>
      <c r="J206" s="38">
        <v>1602.333333333333</v>
      </c>
      <c r="K206" s="31">
        <v>1579</v>
      </c>
      <c r="L206" s="31">
        <v>1559.35</v>
      </c>
      <c r="M206" s="31">
        <v>216.13388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641.35</v>
      </c>
      <c r="D207" s="38">
        <v>642.63333333333333</v>
      </c>
      <c r="E207" s="38">
        <v>637.26666666666665</v>
      </c>
      <c r="F207" s="38">
        <v>633.18333333333328</v>
      </c>
      <c r="G207" s="38">
        <v>627.81666666666661</v>
      </c>
      <c r="H207" s="38">
        <v>646.7166666666667</v>
      </c>
      <c r="I207" s="38">
        <v>652.08333333333326</v>
      </c>
      <c r="J207" s="38">
        <v>656.16666666666674</v>
      </c>
      <c r="K207" s="31">
        <v>648</v>
      </c>
      <c r="L207" s="31">
        <v>638.54999999999995</v>
      </c>
      <c r="M207" s="31">
        <v>12.71599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2927.4</v>
      </c>
      <c r="D208" s="38">
        <v>2927.5166666666664</v>
      </c>
      <c r="E208" s="38">
        <v>2907.8833333333328</v>
      </c>
      <c r="F208" s="38">
        <v>2888.3666666666663</v>
      </c>
      <c r="G208" s="38">
        <v>2868.7333333333327</v>
      </c>
      <c r="H208" s="38">
        <v>2947.0333333333328</v>
      </c>
      <c r="I208" s="38">
        <v>2966.6666666666661</v>
      </c>
      <c r="J208" s="38">
        <v>2986.1833333333329</v>
      </c>
      <c r="K208" s="31">
        <v>2947.15</v>
      </c>
      <c r="L208" s="31">
        <v>2908</v>
      </c>
      <c r="M208" s="31">
        <v>3.3181099999999999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74.849999999999994</v>
      </c>
      <c r="D209" s="38">
        <v>75.783333333333317</v>
      </c>
      <c r="E209" s="38">
        <v>73.016666666666637</v>
      </c>
      <c r="F209" s="38">
        <v>71.183333333333323</v>
      </c>
      <c r="G209" s="38">
        <v>68.416666666666643</v>
      </c>
      <c r="H209" s="38">
        <v>77.616666666666632</v>
      </c>
      <c r="I209" s="38">
        <v>80.383333333333312</v>
      </c>
      <c r="J209" s="38">
        <v>82.216666666666626</v>
      </c>
      <c r="K209" s="31">
        <v>78.55</v>
      </c>
      <c r="L209" s="31">
        <v>73.95</v>
      </c>
      <c r="M209" s="31">
        <v>269.17281000000003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308.45</v>
      </c>
      <c r="D210" s="38">
        <v>304.38333333333333</v>
      </c>
      <c r="E210" s="38">
        <v>298.06666666666666</v>
      </c>
      <c r="F210" s="38">
        <v>287.68333333333334</v>
      </c>
      <c r="G210" s="38">
        <v>281.36666666666667</v>
      </c>
      <c r="H210" s="38">
        <v>314.76666666666665</v>
      </c>
      <c r="I210" s="38">
        <v>321.08333333333326</v>
      </c>
      <c r="J210" s="38">
        <v>331.46666666666664</v>
      </c>
      <c r="K210" s="31">
        <v>310.7</v>
      </c>
      <c r="L210" s="31">
        <v>294</v>
      </c>
      <c r="M210" s="31">
        <v>10.070930000000001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473.25</v>
      </c>
      <c r="D211" s="38">
        <v>471.2833333333333</v>
      </c>
      <c r="E211" s="38">
        <v>464.06666666666661</v>
      </c>
      <c r="F211" s="38">
        <v>454.88333333333333</v>
      </c>
      <c r="G211" s="38">
        <v>447.66666666666663</v>
      </c>
      <c r="H211" s="38">
        <v>480.46666666666658</v>
      </c>
      <c r="I211" s="38">
        <v>487.68333333333328</v>
      </c>
      <c r="J211" s="38">
        <v>496.86666666666656</v>
      </c>
      <c r="K211" s="31">
        <v>478.5</v>
      </c>
      <c r="L211" s="31">
        <v>462.1</v>
      </c>
      <c r="M211" s="31">
        <v>111.51562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1005.65</v>
      </c>
      <c r="D212" s="38">
        <v>1009.5833333333334</v>
      </c>
      <c r="E212" s="38">
        <v>1000.1666666666667</v>
      </c>
      <c r="F212" s="38">
        <v>994.68333333333339</v>
      </c>
      <c r="G212" s="38">
        <v>985.26666666666677</v>
      </c>
      <c r="H212" s="38">
        <v>1015.0666666666667</v>
      </c>
      <c r="I212" s="38">
        <v>1024.4833333333336</v>
      </c>
      <c r="J212" s="38">
        <v>1029.9666666666667</v>
      </c>
      <c r="K212" s="31">
        <v>1019</v>
      </c>
      <c r="L212" s="31">
        <v>1004.1</v>
      </c>
      <c r="M212" s="31">
        <v>0.19958999999999999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3941.75</v>
      </c>
      <c r="D213" s="38">
        <v>3943.1833333333329</v>
      </c>
      <c r="E213" s="38">
        <v>3907.5666666666657</v>
      </c>
      <c r="F213" s="38">
        <v>3873.3833333333328</v>
      </c>
      <c r="G213" s="38">
        <v>3837.7666666666655</v>
      </c>
      <c r="H213" s="38">
        <v>3977.3666666666659</v>
      </c>
      <c r="I213" s="38">
        <v>4012.9833333333336</v>
      </c>
      <c r="J213" s="38">
        <v>4047.1666666666661</v>
      </c>
      <c r="K213" s="31">
        <v>3978.8</v>
      </c>
      <c r="L213" s="31">
        <v>3909</v>
      </c>
      <c r="M213" s="31">
        <v>8.8926999999999996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167.1</v>
      </c>
      <c r="D214" s="38">
        <v>164.20000000000002</v>
      </c>
      <c r="E214" s="38">
        <v>160.25000000000003</v>
      </c>
      <c r="F214" s="38">
        <v>153.4</v>
      </c>
      <c r="G214" s="38">
        <v>149.45000000000002</v>
      </c>
      <c r="H214" s="38">
        <v>171.05000000000004</v>
      </c>
      <c r="I214" s="38">
        <v>175.00000000000003</v>
      </c>
      <c r="J214" s="38">
        <v>181.85000000000005</v>
      </c>
      <c r="K214" s="31">
        <v>168.15</v>
      </c>
      <c r="L214" s="31">
        <v>157.35</v>
      </c>
      <c r="M214" s="31">
        <v>230.24423999999999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250.25</v>
      </c>
      <c r="D215" s="38">
        <v>249.11666666666665</v>
      </c>
      <c r="E215" s="38">
        <v>247.33333333333329</v>
      </c>
      <c r="F215" s="38">
        <v>244.41666666666663</v>
      </c>
      <c r="G215" s="38">
        <v>242.63333333333327</v>
      </c>
      <c r="H215" s="38">
        <v>252.0333333333333</v>
      </c>
      <c r="I215" s="38">
        <v>253.81666666666666</v>
      </c>
      <c r="J215" s="38">
        <v>256.73333333333335</v>
      </c>
      <c r="K215" s="31">
        <v>250.9</v>
      </c>
      <c r="L215" s="31">
        <v>246.2</v>
      </c>
      <c r="M215" s="31">
        <v>57.253549999999997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2504.8000000000002</v>
      </c>
      <c r="D216" s="38">
        <v>2506.4333333333334</v>
      </c>
      <c r="E216" s="38">
        <v>2498.3666666666668</v>
      </c>
      <c r="F216" s="38">
        <v>2491.9333333333334</v>
      </c>
      <c r="G216" s="38">
        <v>2483.8666666666668</v>
      </c>
      <c r="H216" s="38">
        <v>2512.8666666666668</v>
      </c>
      <c r="I216" s="38">
        <v>2520.9333333333334</v>
      </c>
      <c r="J216" s="38">
        <v>2527.3666666666668</v>
      </c>
      <c r="K216" s="31">
        <v>2514.5</v>
      </c>
      <c r="L216" s="31">
        <v>2500</v>
      </c>
      <c r="M216" s="31">
        <v>8.1341300000000007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319.7</v>
      </c>
      <c r="D217" s="38">
        <v>319.95</v>
      </c>
      <c r="E217" s="38">
        <v>317.89999999999998</v>
      </c>
      <c r="F217" s="38">
        <v>316.09999999999997</v>
      </c>
      <c r="G217" s="38">
        <v>314.04999999999995</v>
      </c>
      <c r="H217" s="38">
        <v>321.75</v>
      </c>
      <c r="I217" s="38">
        <v>323.80000000000007</v>
      </c>
      <c r="J217" s="38">
        <v>325.60000000000002</v>
      </c>
      <c r="K217" s="31">
        <v>322</v>
      </c>
      <c r="L217" s="31">
        <v>318.14999999999998</v>
      </c>
      <c r="M217" s="31">
        <v>2.8139699999999999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4380.8999999999996</v>
      </c>
      <c r="D218" s="38">
        <v>4400.3</v>
      </c>
      <c r="E218" s="38">
        <v>4340.6000000000004</v>
      </c>
      <c r="F218" s="38">
        <v>4300.3</v>
      </c>
      <c r="G218" s="38">
        <v>4240.6000000000004</v>
      </c>
      <c r="H218" s="38">
        <v>4440.6000000000004</v>
      </c>
      <c r="I218" s="38">
        <v>4500.2999999999993</v>
      </c>
      <c r="J218" s="38">
        <v>4540.6000000000004</v>
      </c>
      <c r="K218" s="31">
        <v>4460</v>
      </c>
      <c r="L218" s="31">
        <v>4360</v>
      </c>
      <c r="M218" s="31">
        <v>0.12078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583.85</v>
      </c>
      <c r="D219" s="38">
        <v>584.03333333333342</v>
      </c>
      <c r="E219" s="38">
        <v>579.76666666666688</v>
      </c>
      <c r="F219" s="38">
        <v>575.68333333333351</v>
      </c>
      <c r="G219" s="38">
        <v>571.41666666666697</v>
      </c>
      <c r="H219" s="38">
        <v>588.11666666666679</v>
      </c>
      <c r="I219" s="38">
        <v>592.38333333333344</v>
      </c>
      <c r="J219" s="38">
        <v>596.4666666666667</v>
      </c>
      <c r="K219" s="31">
        <v>588.29999999999995</v>
      </c>
      <c r="L219" s="31">
        <v>579.95000000000005</v>
      </c>
      <c r="M219" s="31">
        <v>0.45701000000000003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863.3</v>
      </c>
      <c r="D220" s="38">
        <v>855.76666666666677</v>
      </c>
      <c r="E220" s="38">
        <v>843.53333333333353</v>
      </c>
      <c r="F220" s="38">
        <v>823.76666666666677</v>
      </c>
      <c r="G220" s="38">
        <v>811.53333333333353</v>
      </c>
      <c r="H220" s="38">
        <v>875.53333333333353</v>
      </c>
      <c r="I220" s="38">
        <v>887.76666666666688</v>
      </c>
      <c r="J220" s="38">
        <v>907.53333333333353</v>
      </c>
      <c r="K220" s="31">
        <v>868</v>
      </c>
      <c r="L220" s="31">
        <v>836</v>
      </c>
      <c r="M220" s="31">
        <v>1.5037100000000001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39397.599999999999</v>
      </c>
      <c r="D221" s="38">
        <v>39363.65</v>
      </c>
      <c r="E221" s="38">
        <v>38865.65</v>
      </c>
      <c r="F221" s="38">
        <v>38333.699999999997</v>
      </c>
      <c r="G221" s="38">
        <v>37835.699999999997</v>
      </c>
      <c r="H221" s="38">
        <v>39895.600000000006</v>
      </c>
      <c r="I221" s="38">
        <v>40393.600000000006</v>
      </c>
      <c r="J221" s="38">
        <v>40925.55000000001</v>
      </c>
      <c r="K221" s="31">
        <v>39861.65</v>
      </c>
      <c r="L221" s="31">
        <v>38831.699999999997</v>
      </c>
      <c r="M221" s="31">
        <v>4.0930000000000001E-2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76.400000000000006</v>
      </c>
      <c r="D222" s="38">
        <v>75.783333333333346</v>
      </c>
      <c r="E222" s="38">
        <v>74.366666666666688</v>
      </c>
      <c r="F222" s="38">
        <v>72.333333333333343</v>
      </c>
      <c r="G222" s="38">
        <v>70.916666666666686</v>
      </c>
      <c r="H222" s="38">
        <v>77.816666666666691</v>
      </c>
      <c r="I222" s="38">
        <v>79.233333333333348</v>
      </c>
      <c r="J222" s="38">
        <v>81.266666666666694</v>
      </c>
      <c r="K222" s="31">
        <v>77.2</v>
      </c>
      <c r="L222" s="31">
        <v>73.75</v>
      </c>
      <c r="M222" s="31">
        <v>90.291470000000004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968.7</v>
      </c>
      <c r="D223" s="38">
        <v>964.85</v>
      </c>
      <c r="E223" s="38">
        <v>956.65000000000009</v>
      </c>
      <c r="F223" s="38">
        <v>944.6</v>
      </c>
      <c r="G223" s="38">
        <v>936.40000000000009</v>
      </c>
      <c r="H223" s="38">
        <v>976.90000000000009</v>
      </c>
      <c r="I223" s="38">
        <v>985.10000000000014</v>
      </c>
      <c r="J223" s="38">
        <v>997.15000000000009</v>
      </c>
      <c r="K223" s="31">
        <v>973.05</v>
      </c>
      <c r="L223" s="31">
        <v>952.8</v>
      </c>
      <c r="M223" s="31">
        <v>162.68146999999999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1341.35</v>
      </c>
      <c r="D224" s="38">
        <v>1336.95</v>
      </c>
      <c r="E224" s="38">
        <v>1319.4</v>
      </c>
      <c r="F224" s="38">
        <v>1297.45</v>
      </c>
      <c r="G224" s="38">
        <v>1279.9000000000001</v>
      </c>
      <c r="H224" s="38">
        <v>1358.9</v>
      </c>
      <c r="I224" s="38">
        <v>1376.4499999999998</v>
      </c>
      <c r="J224" s="38">
        <v>1398.4</v>
      </c>
      <c r="K224" s="31">
        <v>1354.5</v>
      </c>
      <c r="L224" s="31">
        <v>1315</v>
      </c>
      <c r="M224" s="31">
        <v>6.3986999999999998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561.79999999999995</v>
      </c>
      <c r="D225" s="38">
        <v>562.86666666666667</v>
      </c>
      <c r="E225" s="38">
        <v>556.58333333333337</v>
      </c>
      <c r="F225" s="38">
        <v>551.36666666666667</v>
      </c>
      <c r="G225" s="38">
        <v>545.08333333333337</v>
      </c>
      <c r="H225" s="38">
        <v>568.08333333333337</v>
      </c>
      <c r="I225" s="38">
        <v>574.36666666666667</v>
      </c>
      <c r="J225" s="38">
        <v>579.58333333333337</v>
      </c>
      <c r="K225" s="31">
        <v>569.15</v>
      </c>
      <c r="L225" s="31">
        <v>557.65</v>
      </c>
      <c r="M225" s="31">
        <v>11.07985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624.70000000000005</v>
      </c>
      <c r="D226" s="38">
        <v>626.15</v>
      </c>
      <c r="E226" s="38">
        <v>618.65</v>
      </c>
      <c r="F226" s="38">
        <v>612.6</v>
      </c>
      <c r="G226" s="38">
        <v>605.1</v>
      </c>
      <c r="H226" s="38">
        <v>632.19999999999993</v>
      </c>
      <c r="I226" s="38">
        <v>639.69999999999993</v>
      </c>
      <c r="J226" s="38">
        <v>645.74999999999989</v>
      </c>
      <c r="K226" s="31">
        <v>633.65</v>
      </c>
      <c r="L226" s="31">
        <v>620.1</v>
      </c>
      <c r="M226" s="31">
        <v>1.1443399999999999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60.05</v>
      </c>
      <c r="D227" s="38">
        <v>59.933333333333337</v>
      </c>
      <c r="E227" s="38">
        <v>59.366666666666674</v>
      </c>
      <c r="F227" s="38">
        <v>58.683333333333337</v>
      </c>
      <c r="G227" s="38">
        <v>58.116666666666674</v>
      </c>
      <c r="H227" s="38">
        <v>60.616666666666674</v>
      </c>
      <c r="I227" s="38">
        <v>61.183333333333337</v>
      </c>
      <c r="J227" s="38">
        <v>61.866666666666674</v>
      </c>
      <c r="K227" s="31">
        <v>60.5</v>
      </c>
      <c r="L227" s="31">
        <v>59.25</v>
      </c>
      <c r="M227" s="31">
        <v>59.903440000000003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93.4</v>
      </c>
      <c r="D228" s="38">
        <v>92.166666666666671</v>
      </c>
      <c r="E228" s="38">
        <v>90.333333333333343</v>
      </c>
      <c r="F228" s="38">
        <v>87.266666666666666</v>
      </c>
      <c r="G228" s="38">
        <v>85.433333333333337</v>
      </c>
      <c r="H228" s="38">
        <v>95.233333333333348</v>
      </c>
      <c r="I228" s="38">
        <v>97.066666666666691</v>
      </c>
      <c r="J228" s="38">
        <v>100.13333333333335</v>
      </c>
      <c r="K228" s="31">
        <v>94</v>
      </c>
      <c r="L228" s="31">
        <v>89.1</v>
      </c>
      <c r="M228" s="31">
        <v>888.35098000000005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123.5</v>
      </c>
      <c r="D229" s="38">
        <v>121.64999999999999</v>
      </c>
      <c r="E229" s="38">
        <v>119.34999999999998</v>
      </c>
      <c r="F229" s="38">
        <v>115.19999999999999</v>
      </c>
      <c r="G229" s="38">
        <v>112.89999999999998</v>
      </c>
      <c r="H229" s="38">
        <v>125.79999999999998</v>
      </c>
      <c r="I229" s="38">
        <v>128.1</v>
      </c>
      <c r="J229" s="38">
        <v>132.25</v>
      </c>
      <c r="K229" s="31">
        <v>123.95</v>
      </c>
      <c r="L229" s="31">
        <v>117.5</v>
      </c>
      <c r="M229" s="31">
        <v>187.86818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960.35</v>
      </c>
      <c r="D230" s="38">
        <v>957.69999999999993</v>
      </c>
      <c r="E230" s="38">
        <v>948.39999999999986</v>
      </c>
      <c r="F230" s="38">
        <v>936.44999999999993</v>
      </c>
      <c r="G230" s="38">
        <v>927.14999999999986</v>
      </c>
      <c r="H230" s="38">
        <v>969.64999999999986</v>
      </c>
      <c r="I230" s="38">
        <v>978.94999999999982</v>
      </c>
      <c r="J230" s="38">
        <v>990.89999999999986</v>
      </c>
      <c r="K230" s="31">
        <v>967</v>
      </c>
      <c r="L230" s="31">
        <v>945.75</v>
      </c>
      <c r="M230" s="31">
        <v>0.57532000000000005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595.20000000000005</v>
      </c>
      <c r="D231" s="38">
        <v>598.91666666666663</v>
      </c>
      <c r="E231" s="38">
        <v>588.83333333333326</v>
      </c>
      <c r="F231" s="38">
        <v>582.46666666666658</v>
      </c>
      <c r="G231" s="38">
        <v>572.38333333333321</v>
      </c>
      <c r="H231" s="38">
        <v>605.2833333333333</v>
      </c>
      <c r="I231" s="38">
        <v>615.36666666666656</v>
      </c>
      <c r="J231" s="38">
        <v>621.73333333333335</v>
      </c>
      <c r="K231" s="31">
        <v>609</v>
      </c>
      <c r="L231" s="31">
        <v>592.54999999999995</v>
      </c>
      <c r="M231" s="31">
        <v>1.6625000000000001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260.95</v>
      </c>
      <c r="D232" s="38">
        <v>253.2833333333333</v>
      </c>
      <c r="E232" s="38">
        <v>243.21666666666658</v>
      </c>
      <c r="F232" s="38">
        <v>225.48333333333329</v>
      </c>
      <c r="G232" s="38">
        <v>215.41666666666657</v>
      </c>
      <c r="H232" s="38">
        <v>271.01666666666659</v>
      </c>
      <c r="I232" s="38">
        <v>281.08333333333331</v>
      </c>
      <c r="J232" s="38">
        <v>298.81666666666661</v>
      </c>
      <c r="K232" s="31">
        <v>263.35000000000002</v>
      </c>
      <c r="L232" s="31">
        <v>235.55</v>
      </c>
      <c r="M232" s="31">
        <v>167.81939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197.1</v>
      </c>
      <c r="D233" s="38">
        <v>198.43333333333331</v>
      </c>
      <c r="E233" s="38">
        <v>190.46666666666661</v>
      </c>
      <c r="F233" s="38">
        <v>183.83333333333331</v>
      </c>
      <c r="G233" s="38">
        <v>175.86666666666662</v>
      </c>
      <c r="H233" s="38">
        <v>205.06666666666661</v>
      </c>
      <c r="I233" s="38">
        <v>213.0333333333333</v>
      </c>
      <c r="J233" s="38">
        <v>219.6666666666666</v>
      </c>
      <c r="K233" s="31">
        <v>206.4</v>
      </c>
      <c r="L233" s="31">
        <v>191.8</v>
      </c>
      <c r="M233" s="31">
        <v>395.99041999999997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81.150000000000006</v>
      </c>
      <c r="D234" s="38">
        <v>81.050000000000011</v>
      </c>
      <c r="E234" s="38">
        <v>79.40000000000002</v>
      </c>
      <c r="F234" s="38">
        <v>77.650000000000006</v>
      </c>
      <c r="G234" s="38">
        <v>76.000000000000014</v>
      </c>
      <c r="H234" s="38">
        <v>82.800000000000026</v>
      </c>
      <c r="I234" s="38">
        <v>84.45</v>
      </c>
      <c r="J234" s="38">
        <v>86.200000000000031</v>
      </c>
      <c r="K234" s="31">
        <v>82.7</v>
      </c>
      <c r="L234" s="31">
        <v>79.3</v>
      </c>
      <c r="M234" s="31">
        <v>190.42341999999999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3111.85</v>
      </c>
      <c r="D235" s="38">
        <v>3100.2666666666664</v>
      </c>
      <c r="E235" s="38">
        <v>3074.5333333333328</v>
      </c>
      <c r="F235" s="38">
        <v>3037.2166666666662</v>
      </c>
      <c r="G235" s="38">
        <v>3011.4833333333327</v>
      </c>
      <c r="H235" s="38">
        <v>3137.583333333333</v>
      </c>
      <c r="I235" s="38">
        <v>3163.3166666666666</v>
      </c>
      <c r="J235" s="38">
        <v>3200.6333333333332</v>
      </c>
      <c r="K235" s="31">
        <v>3126</v>
      </c>
      <c r="L235" s="31">
        <v>3062.95</v>
      </c>
      <c r="M235" s="31">
        <v>1.3345400000000001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377.1</v>
      </c>
      <c r="D236" s="38">
        <v>378.18333333333334</v>
      </c>
      <c r="E236" s="38">
        <v>375.41666666666669</v>
      </c>
      <c r="F236" s="38">
        <v>373.73333333333335</v>
      </c>
      <c r="G236" s="38">
        <v>370.9666666666667</v>
      </c>
      <c r="H236" s="38">
        <v>379.86666666666667</v>
      </c>
      <c r="I236" s="38">
        <v>382.63333333333333</v>
      </c>
      <c r="J236" s="38">
        <v>384.31666666666666</v>
      </c>
      <c r="K236" s="31">
        <v>380.95</v>
      </c>
      <c r="L236" s="31">
        <v>376.5</v>
      </c>
      <c r="M236" s="31">
        <v>8.4528999999999996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131.75</v>
      </c>
      <c r="D237" s="38">
        <v>130.19999999999999</v>
      </c>
      <c r="E237" s="38">
        <v>127.99999999999997</v>
      </c>
      <c r="F237" s="38">
        <v>124.24999999999999</v>
      </c>
      <c r="G237" s="38">
        <v>122.04999999999997</v>
      </c>
      <c r="H237" s="38">
        <v>133.94999999999999</v>
      </c>
      <c r="I237" s="38">
        <v>136.15000000000003</v>
      </c>
      <c r="J237" s="38">
        <v>139.89999999999998</v>
      </c>
      <c r="K237" s="31">
        <v>132.4</v>
      </c>
      <c r="L237" s="31">
        <v>126.45</v>
      </c>
      <c r="M237" s="31">
        <v>249.75343000000001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424.25</v>
      </c>
      <c r="D238" s="38">
        <v>422.48333333333335</v>
      </c>
      <c r="E238" s="38">
        <v>417.4666666666667</v>
      </c>
      <c r="F238" s="38">
        <v>410.68333333333334</v>
      </c>
      <c r="G238" s="38">
        <v>405.66666666666669</v>
      </c>
      <c r="H238" s="38">
        <v>429.26666666666671</v>
      </c>
      <c r="I238" s="38">
        <v>434.28333333333336</v>
      </c>
      <c r="J238" s="38">
        <v>441.06666666666672</v>
      </c>
      <c r="K238" s="31">
        <v>427.5</v>
      </c>
      <c r="L238" s="31">
        <v>415.7</v>
      </c>
      <c r="M238" s="31">
        <v>35.526989999999998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89.05</v>
      </c>
      <c r="D239" s="38">
        <v>89.266666666666666</v>
      </c>
      <c r="E239" s="38">
        <v>88.533333333333331</v>
      </c>
      <c r="F239" s="38">
        <v>88.016666666666666</v>
      </c>
      <c r="G239" s="38">
        <v>87.283333333333331</v>
      </c>
      <c r="H239" s="38">
        <v>89.783333333333331</v>
      </c>
      <c r="I239" s="38">
        <v>90.516666666666652</v>
      </c>
      <c r="J239" s="38">
        <v>91.033333333333331</v>
      </c>
      <c r="K239" s="31">
        <v>90</v>
      </c>
      <c r="L239" s="31">
        <v>88.75</v>
      </c>
      <c r="M239" s="31">
        <v>147.35373000000001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30.1</v>
      </c>
      <c r="D240" s="38">
        <v>30.316666666666666</v>
      </c>
      <c r="E240" s="38">
        <v>29.783333333333331</v>
      </c>
      <c r="F240" s="38">
        <v>29.466666666666665</v>
      </c>
      <c r="G240" s="38">
        <v>28.93333333333333</v>
      </c>
      <c r="H240" s="38">
        <v>30.633333333333333</v>
      </c>
      <c r="I240" s="38">
        <v>31.166666666666671</v>
      </c>
      <c r="J240" s="38">
        <v>31.483333333333334</v>
      </c>
      <c r="K240" s="31">
        <v>30.85</v>
      </c>
      <c r="L240" s="31">
        <v>30</v>
      </c>
      <c r="M240" s="31">
        <v>174.03307000000001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688.35</v>
      </c>
      <c r="D241" s="38">
        <v>683.51666666666677</v>
      </c>
      <c r="E241" s="38">
        <v>677.38333333333355</v>
      </c>
      <c r="F241" s="38">
        <v>666.41666666666674</v>
      </c>
      <c r="G241" s="38">
        <v>660.28333333333353</v>
      </c>
      <c r="H241" s="38">
        <v>694.48333333333358</v>
      </c>
      <c r="I241" s="38">
        <v>700.61666666666679</v>
      </c>
      <c r="J241" s="38">
        <v>711.5833333333336</v>
      </c>
      <c r="K241" s="31">
        <v>689.65</v>
      </c>
      <c r="L241" s="31">
        <v>672.55</v>
      </c>
      <c r="M241" s="31">
        <v>41.466009999999997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55.75</v>
      </c>
      <c r="D242" s="38">
        <v>54.116666666666667</v>
      </c>
      <c r="E242" s="38">
        <v>51.733333333333334</v>
      </c>
      <c r="F242" s="38">
        <v>47.716666666666669</v>
      </c>
      <c r="G242" s="38">
        <v>45.333333333333336</v>
      </c>
      <c r="H242" s="38">
        <v>58.133333333333333</v>
      </c>
      <c r="I242" s="38">
        <v>60.516666666666673</v>
      </c>
      <c r="J242" s="38">
        <v>64.533333333333331</v>
      </c>
      <c r="K242" s="31">
        <v>56.5</v>
      </c>
      <c r="L242" s="31">
        <v>50.1</v>
      </c>
      <c r="M242" s="31">
        <v>2360.65708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1583.2</v>
      </c>
      <c r="D243" s="38">
        <v>1575.1666666666667</v>
      </c>
      <c r="E243" s="38">
        <v>1558.0833333333335</v>
      </c>
      <c r="F243" s="38">
        <v>1532.9666666666667</v>
      </c>
      <c r="G243" s="38">
        <v>1515.8833333333334</v>
      </c>
      <c r="H243" s="38">
        <v>1600.2833333333335</v>
      </c>
      <c r="I243" s="38">
        <v>1617.366666666667</v>
      </c>
      <c r="J243" s="38">
        <v>1642.4833333333336</v>
      </c>
      <c r="K243" s="31">
        <v>1592.25</v>
      </c>
      <c r="L243" s="31">
        <v>1550.05</v>
      </c>
      <c r="M243" s="31">
        <v>0.52276999999999996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467.05</v>
      </c>
      <c r="D244" s="38">
        <v>467.38333333333338</v>
      </c>
      <c r="E244" s="38">
        <v>462.81666666666678</v>
      </c>
      <c r="F244" s="38">
        <v>458.58333333333337</v>
      </c>
      <c r="G244" s="38">
        <v>454.01666666666677</v>
      </c>
      <c r="H244" s="38">
        <v>471.61666666666679</v>
      </c>
      <c r="I244" s="38">
        <v>476.18333333333339</v>
      </c>
      <c r="J244" s="38">
        <v>480.4166666666668</v>
      </c>
      <c r="K244" s="31">
        <v>471.95</v>
      </c>
      <c r="L244" s="31">
        <v>463.15</v>
      </c>
      <c r="M244" s="31">
        <v>9.6559200000000001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181.7</v>
      </c>
      <c r="D245" s="38">
        <v>180.08333333333334</v>
      </c>
      <c r="E245" s="38">
        <v>176.31666666666669</v>
      </c>
      <c r="F245" s="38">
        <v>170.93333333333334</v>
      </c>
      <c r="G245" s="38">
        <v>167.16666666666669</v>
      </c>
      <c r="H245" s="38">
        <v>185.4666666666667</v>
      </c>
      <c r="I245" s="38">
        <v>189.23333333333335</v>
      </c>
      <c r="J245" s="38">
        <v>194.6166666666667</v>
      </c>
      <c r="K245" s="31">
        <v>183.85</v>
      </c>
      <c r="L245" s="31">
        <v>174.7</v>
      </c>
      <c r="M245" s="31">
        <v>132.5694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1416.55</v>
      </c>
      <c r="D246" s="38">
        <v>1405.4499999999998</v>
      </c>
      <c r="E246" s="38">
        <v>1387.2999999999997</v>
      </c>
      <c r="F246" s="38">
        <v>1358.05</v>
      </c>
      <c r="G246" s="38">
        <v>1339.8999999999999</v>
      </c>
      <c r="H246" s="38">
        <v>1434.6999999999996</v>
      </c>
      <c r="I246" s="38">
        <v>1452.8499999999997</v>
      </c>
      <c r="J246" s="38">
        <v>1482.0999999999995</v>
      </c>
      <c r="K246" s="31">
        <v>1423.6</v>
      </c>
      <c r="L246" s="31">
        <v>1376.2</v>
      </c>
      <c r="M246" s="31">
        <v>27.92033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14.75</v>
      </c>
      <c r="D247" s="38">
        <v>14.75</v>
      </c>
      <c r="E247" s="38">
        <v>14.45</v>
      </c>
      <c r="F247" s="38">
        <v>14.149999999999999</v>
      </c>
      <c r="G247" s="38">
        <v>13.849999999999998</v>
      </c>
      <c r="H247" s="38">
        <v>15.05</v>
      </c>
      <c r="I247" s="38">
        <v>15.350000000000001</v>
      </c>
      <c r="J247" s="38">
        <v>15.650000000000002</v>
      </c>
      <c r="K247" s="31">
        <v>15.05</v>
      </c>
      <c r="L247" s="31">
        <v>14.45</v>
      </c>
      <c r="M247" s="31">
        <v>181.90794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4372.3500000000004</v>
      </c>
      <c r="D248" s="38">
        <v>4359.0999999999995</v>
      </c>
      <c r="E248" s="38">
        <v>4322.1999999999989</v>
      </c>
      <c r="F248" s="38">
        <v>4272.0499999999993</v>
      </c>
      <c r="G248" s="38">
        <v>4235.1499999999987</v>
      </c>
      <c r="H248" s="38">
        <v>4409.2499999999991</v>
      </c>
      <c r="I248" s="38">
        <v>4446.1499999999987</v>
      </c>
      <c r="J248" s="38">
        <v>4496.2999999999993</v>
      </c>
      <c r="K248" s="31">
        <v>4396</v>
      </c>
      <c r="L248" s="31">
        <v>4308.95</v>
      </c>
      <c r="M248" s="31">
        <v>1.15255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1443.85</v>
      </c>
      <c r="D249" s="38">
        <v>1439.3500000000001</v>
      </c>
      <c r="E249" s="38">
        <v>1432.7000000000003</v>
      </c>
      <c r="F249" s="38">
        <v>1421.5500000000002</v>
      </c>
      <c r="G249" s="38">
        <v>1414.9000000000003</v>
      </c>
      <c r="H249" s="38">
        <v>1450.5000000000002</v>
      </c>
      <c r="I249" s="38">
        <v>1457.1500000000003</v>
      </c>
      <c r="J249" s="38">
        <v>1468.3000000000002</v>
      </c>
      <c r="K249" s="31">
        <v>1446</v>
      </c>
      <c r="L249" s="31">
        <v>1428.2</v>
      </c>
      <c r="M249" s="31">
        <v>35.821330000000003</v>
      </c>
      <c r="N249" s="1"/>
      <c r="O249" s="1"/>
    </row>
    <row r="250" spans="1:15" ht="12.75" customHeight="1">
      <c r="A250" s="33">
        <v>240</v>
      </c>
      <c r="B250" s="58" t="s">
        <v>856</v>
      </c>
      <c r="C250" s="31">
        <v>3187.75</v>
      </c>
      <c r="D250" s="38">
        <v>3196.9666666666667</v>
      </c>
      <c r="E250" s="38">
        <v>3153.9833333333336</v>
      </c>
      <c r="F250" s="38">
        <v>3120.2166666666667</v>
      </c>
      <c r="G250" s="38">
        <v>3077.2333333333336</v>
      </c>
      <c r="H250" s="38">
        <v>3230.7333333333336</v>
      </c>
      <c r="I250" s="38">
        <v>3273.7166666666662</v>
      </c>
      <c r="J250" s="38">
        <v>3307.4833333333336</v>
      </c>
      <c r="K250" s="31">
        <v>3239.95</v>
      </c>
      <c r="L250" s="31">
        <v>3163.2</v>
      </c>
      <c r="M250" s="31">
        <v>7.3849999999999999E-2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733.05</v>
      </c>
      <c r="D251" s="38">
        <v>733.88333333333333</v>
      </c>
      <c r="E251" s="38">
        <v>726.76666666666665</v>
      </c>
      <c r="F251" s="38">
        <v>720.48333333333335</v>
      </c>
      <c r="G251" s="38">
        <v>713.36666666666667</v>
      </c>
      <c r="H251" s="38">
        <v>740.16666666666663</v>
      </c>
      <c r="I251" s="38">
        <v>747.28333333333319</v>
      </c>
      <c r="J251" s="38">
        <v>753.56666666666661</v>
      </c>
      <c r="K251" s="31">
        <v>741</v>
      </c>
      <c r="L251" s="31">
        <v>727.6</v>
      </c>
      <c r="M251" s="31">
        <v>4.5350000000000001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2438.9</v>
      </c>
      <c r="D252" s="38">
        <v>2429.0499999999997</v>
      </c>
      <c r="E252" s="38">
        <v>2412.8499999999995</v>
      </c>
      <c r="F252" s="38">
        <v>2386.7999999999997</v>
      </c>
      <c r="G252" s="38">
        <v>2370.5999999999995</v>
      </c>
      <c r="H252" s="38">
        <v>2455.0999999999995</v>
      </c>
      <c r="I252" s="38">
        <v>2471.2999999999993</v>
      </c>
      <c r="J252" s="38">
        <v>2497.3499999999995</v>
      </c>
      <c r="K252" s="31">
        <v>2445.25</v>
      </c>
      <c r="L252" s="31">
        <v>2403</v>
      </c>
      <c r="M252" s="31">
        <v>5.6299099999999997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866.8</v>
      </c>
      <c r="D253" s="38">
        <v>869.61666666666667</v>
      </c>
      <c r="E253" s="38">
        <v>860.23333333333335</v>
      </c>
      <c r="F253" s="38">
        <v>853.66666666666663</v>
      </c>
      <c r="G253" s="38">
        <v>844.2833333333333</v>
      </c>
      <c r="H253" s="38">
        <v>876.18333333333339</v>
      </c>
      <c r="I253" s="38">
        <v>885.56666666666683</v>
      </c>
      <c r="J253" s="38">
        <v>892.13333333333344</v>
      </c>
      <c r="K253" s="31">
        <v>879</v>
      </c>
      <c r="L253" s="31">
        <v>863.05</v>
      </c>
      <c r="M253" s="31">
        <v>2.8841000000000001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30.4</v>
      </c>
      <c r="D254" s="38">
        <v>29.683333333333334</v>
      </c>
      <c r="E254" s="38">
        <v>28.666666666666668</v>
      </c>
      <c r="F254" s="38">
        <v>26.933333333333334</v>
      </c>
      <c r="G254" s="38">
        <v>25.916666666666668</v>
      </c>
      <c r="H254" s="38">
        <v>31.416666666666668</v>
      </c>
      <c r="I254" s="38">
        <v>32.433333333333337</v>
      </c>
      <c r="J254" s="38">
        <v>34.166666666666671</v>
      </c>
      <c r="K254" s="31">
        <v>30.7</v>
      </c>
      <c r="L254" s="31">
        <v>27.95</v>
      </c>
      <c r="M254" s="31">
        <v>536.63697999999999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441.05</v>
      </c>
      <c r="D255" s="38">
        <v>441.45</v>
      </c>
      <c r="E255" s="38">
        <v>437.9</v>
      </c>
      <c r="F255" s="38">
        <v>434.75</v>
      </c>
      <c r="G255" s="38">
        <v>431.2</v>
      </c>
      <c r="H255" s="38">
        <v>444.59999999999997</v>
      </c>
      <c r="I255" s="38">
        <v>448.15000000000003</v>
      </c>
      <c r="J255" s="38">
        <v>451.29999999999995</v>
      </c>
      <c r="K255" s="31">
        <v>445</v>
      </c>
      <c r="L255" s="31">
        <v>438.3</v>
      </c>
      <c r="M255" s="31">
        <v>114.38624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120.4</v>
      </c>
      <c r="D256" s="38">
        <v>120.78333333333335</v>
      </c>
      <c r="E256" s="38">
        <v>118.36666666666669</v>
      </c>
      <c r="F256" s="38">
        <v>116.33333333333334</v>
      </c>
      <c r="G256" s="38">
        <v>113.91666666666669</v>
      </c>
      <c r="H256" s="38">
        <v>122.81666666666669</v>
      </c>
      <c r="I256" s="38">
        <v>125.23333333333335</v>
      </c>
      <c r="J256" s="38">
        <v>127.26666666666669</v>
      </c>
      <c r="K256" s="31">
        <v>123.2</v>
      </c>
      <c r="L256" s="31">
        <v>118.75</v>
      </c>
      <c r="M256" s="31">
        <v>11.593909999999999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2796.15</v>
      </c>
      <c r="D257" s="38">
        <v>2798.35</v>
      </c>
      <c r="E257" s="38">
        <v>2776.7</v>
      </c>
      <c r="F257" s="38">
        <v>2757.25</v>
      </c>
      <c r="G257" s="38">
        <v>2735.6</v>
      </c>
      <c r="H257" s="38">
        <v>2817.7999999999997</v>
      </c>
      <c r="I257" s="38">
        <v>2839.4500000000003</v>
      </c>
      <c r="J257" s="38">
        <v>2858.8999999999996</v>
      </c>
      <c r="K257" s="31">
        <v>2820</v>
      </c>
      <c r="L257" s="31">
        <v>2778.9</v>
      </c>
      <c r="M257" s="31">
        <v>0.64039999999999997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3341</v>
      </c>
      <c r="D258" s="38">
        <v>3337.3166666666671</v>
      </c>
      <c r="E258" s="38">
        <v>3309.8833333333341</v>
      </c>
      <c r="F258" s="38">
        <v>3278.7666666666669</v>
      </c>
      <c r="G258" s="38">
        <v>3251.3333333333339</v>
      </c>
      <c r="H258" s="38">
        <v>3368.4333333333343</v>
      </c>
      <c r="I258" s="38">
        <v>3395.8666666666677</v>
      </c>
      <c r="J258" s="38">
        <v>3426.9833333333345</v>
      </c>
      <c r="K258" s="31">
        <v>3364.75</v>
      </c>
      <c r="L258" s="31">
        <v>3306.2</v>
      </c>
      <c r="M258" s="31">
        <v>1.7090099999999999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121.65</v>
      </c>
      <c r="D259" s="38">
        <v>120.68333333333334</v>
      </c>
      <c r="E259" s="38">
        <v>118.61666666666667</v>
      </c>
      <c r="F259" s="38">
        <v>115.58333333333334</v>
      </c>
      <c r="G259" s="38">
        <v>113.51666666666668</v>
      </c>
      <c r="H259" s="38">
        <v>123.71666666666667</v>
      </c>
      <c r="I259" s="38">
        <v>125.78333333333333</v>
      </c>
      <c r="J259" s="38">
        <v>128.81666666666666</v>
      </c>
      <c r="K259" s="31">
        <v>122.75</v>
      </c>
      <c r="L259" s="31">
        <v>117.65</v>
      </c>
      <c r="M259" s="31">
        <v>49.5306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1501.4</v>
      </c>
      <c r="D260" s="38">
        <v>1505.5666666666666</v>
      </c>
      <c r="E260" s="38">
        <v>1483.8333333333333</v>
      </c>
      <c r="F260" s="38">
        <v>1466.2666666666667</v>
      </c>
      <c r="G260" s="38">
        <v>1444.5333333333333</v>
      </c>
      <c r="H260" s="38">
        <v>1523.1333333333332</v>
      </c>
      <c r="I260" s="38">
        <v>1544.8666666666668</v>
      </c>
      <c r="J260" s="38">
        <v>1562.4333333333332</v>
      </c>
      <c r="K260" s="31">
        <v>1527.3</v>
      </c>
      <c r="L260" s="31">
        <v>1488</v>
      </c>
      <c r="M260" s="31">
        <v>0.81794999999999995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463.65</v>
      </c>
      <c r="D261" s="38">
        <v>460.68333333333334</v>
      </c>
      <c r="E261" s="38">
        <v>457.36666666666667</v>
      </c>
      <c r="F261" s="38">
        <v>451.08333333333331</v>
      </c>
      <c r="G261" s="38">
        <v>447.76666666666665</v>
      </c>
      <c r="H261" s="38">
        <v>466.9666666666667</v>
      </c>
      <c r="I261" s="38">
        <v>470.28333333333342</v>
      </c>
      <c r="J261" s="38">
        <v>476.56666666666672</v>
      </c>
      <c r="K261" s="31">
        <v>464</v>
      </c>
      <c r="L261" s="31">
        <v>454.4</v>
      </c>
      <c r="M261" s="31">
        <v>5.0142800000000003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701.1</v>
      </c>
      <c r="D262" s="38">
        <v>700.43333333333339</v>
      </c>
      <c r="E262" s="38">
        <v>687.16666666666674</v>
      </c>
      <c r="F262" s="38">
        <v>673.23333333333335</v>
      </c>
      <c r="G262" s="38">
        <v>659.9666666666667</v>
      </c>
      <c r="H262" s="38">
        <v>714.36666666666679</v>
      </c>
      <c r="I262" s="38">
        <v>727.63333333333344</v>
      </c>
      <c r="J262" s="38">
        <v>741.56666666666683</v>
      </c>
      <c r="K262" s="31">
        <v>713.7</v>
      </c>
      <c r="L262" s="31">
        <v>686.5</v>
      </c>
      <c r="M262" s="31">
        <v>38.216729999999998</v>
      </c>
      <c r="N262" s="1"/>
      <c r="O262" s="1"/>
    </row>
    <row r="263" spans="1:15" ht="12.75" customHeight="1">
      <c r="A263" s="33">
        <v>253</v>
      </c>
      <c r="B263" s="58" t="s">
        <v>857</v>
      </c>
      <c r="C263" s="31">
        <v>388.7</v>
      </c>
      <c r="D263" s="38">
        <v>391.18333333333334</v>
      </c>
      <c r="E263" s="38">
        <v>385.51666666666665</v>
      </c>
      <c r="F263" s="38">
        <v>382.33333333333331</v>
      </c>
      <c r="G263" s="38">
        <v>376.66666666666663</v>
      </c>
      <c r="H263" s="38">
        <v>394.36666666666667</v>
      </c>
      <c r="I263" s="38">
        <v>400.0333333333333</v>
      </c>
      <c r="J263" s="38">
        <v>403.2166666666667</v>
      </c>
      <c r="K263" s="31">
        <v>396.85</v>
      </c>
      <c r="L263" s="31">
        <v>388</v>
      </c>
      <c r="M263" s="31">
        <v>0.61880000000000002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667.35</v>
      </c>
      <c r="D264" s="38">
        <v>672.51666666666665</v>
      </c>
      <c r="E264" s="38">
        <v>659.0333333333333</v>
      </c>
      <c r="F264" s="38">
        <v>650.7166666666667</v>
      </c>
      <c r="G264" s="38">
        <v>637.23333333333335</v>
      </c>
      <c r="H264" s="38">
        <v>680.83333333333326</v>
      </c>
      <c r="I264" s="38">
        <v>694.31666666666661</v>
      </c>
      <c r="J264" s="38">
        <v>702.63333333333321</v>
      </c>
      <c r="K264" s="31">
        <v>686</v>
      </c>
      <c r="L264" s="31">
        <v>664.2</v>
      </c>
      <c r="M264" s="31">
        <v>4.1324899999999998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367.7</v>
      </c>
      <c r="D265" s="38">
        <v>367.4666666666667</v>
      </c>
      <c r="E265" s="38">
        <v>362.43333333333339</v>
      </c>
      <c r="F265" s="38">
        <v>357.16666666666669</v>
      </c>
      <c r="G265" s="38">
        <v>352.13333333333338</v>
      </c>
      <c r="H265" s="38">
        <v>372.73333333333341</v>
      </c>
      <c r="I265" s="38">
        <v>377.76666666666671</v>
      </c>
      <c r="J265" s="38">
        <v>383.03333333333342</v>
      </c>
      <c r="K265" s="31">
        <v>372.5</v>
      </c>
      <c r="L265" s="31">
        <v>362.2</v>
      </c>
      <c r="M265" s="31">
        <v>15.997310000000001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86.1</v>
      </c>
      <c r="D266" s="38">
        <v>83.716666666666669</v>
      </c>
      <c r="E266" s="38">
        <v>80.533333333333331</v>
      </c>
      <c r="F266" s="38">
        <v>74.966666666666669</v>
      </c>
      <c r="G266" s="38">
        <v>71.783333333333331</v>
      </c>
      <c r="H266" s="38">
        <v>89.283333333333331</v>
      </c>
      <c r="I266" s="38">
        <v>92.466666666666669</v>
      </c>
      <c r="J266" s="38">
        <v>98.033333333333331</v>
      </c>
      <c r="K266" s="31">
        <v>86.9</v>
      </c>
      <c r="L266" s="31">
        <v>78.150000000000006</v>
      </c>
      <c r="M266" s="31">
        <v>257.69668000000001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354.25</v>
      </c>
      <c r="D267" s="38">
        <v>354.13333333333338</v>
      </c>
      <c r="E267" s="38">
        <v>349.61666666666679</v>
      </c>
      <c r="F267" s="38">
        <v>344.98333333333341</v>
      </c>
      <c r="G267" s="38">
        <v>340.46666666666681</v>
      </c>
      <c r="H267" s="38">
        <v>358.76666666666677</v>
      </c>
      <c r="I267" s="38">
        <v>363.2833333333333</v>
      </c>
      <c r="J267" s="38">
        <v>367.91666666666674</v>
      </c>
      <c r="K267" s="31">
        <v>358.65</v>
      </c>
      <c r="L267" s="31">
        <v>349.5</v>
      </c>
      <c r="M267" s="31">
        <v>21.840540000000001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806.4</v>
      </c>
      <c r="D268" s="38">
        <v>797.36666666666667</v>
      </c>
      <c r="E268" s="38">
        <v>787.0333333333333</v>
      </c>
      <c r="F268" s="38">
        <v>767.66666666666663</v>
      </c>
      <c r="G268" s="38">
        <v>757.33333333333326</v>
      </c>
      <c r="H268" s="38">
        <v>816.73333333333335</v>
      </c>
      <c r="I268" s="38">
        <v>827.06666666666661</v>
      </c>
      <c r="J268" s="38">
        <v>846.43333333333339</v>
      </c>
      <c r="K268" s="31">
        <v>807.7</v>
      </c>
      <c r="L268" s="31">
        <v>778</v>
      </c>
      <c r="M268" s="31">
        <v>35.137979999999999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506.05</v>
      </c>
      <c r="D269" s="38">
        <v>508.13333333333338</v>
      </c>
      <c r="E269" s="38">
        <v>502.91666666666674</v>
      </c>
      <c r="F269" s="38">
        <v>499.78333333333336</v>
      </c>
      <c r="G269" s="38">
        <v>494.56666666666672</v>
      </c>
      <c r="H269" s="38">
        <v>511.26666666666677</v>
      </c>
      <c r="I269" s="38">
        <v>516.48333333333335</v>
      </c>
      <c r="J269" s="38">
        <v>519.61666666666679</v>
      </c>
      <c r="K269" s="31">
        <v>513.35</v>
      </c>
      <c r="L269" s="31">
        <v>505</v>
      </c>
      <c r="M269" s="31">
        <v>14.93295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518.04999999999995</v>
      </c>
      <c r="D270" s="38">
        <v>518.05000000000007</v>
      </c>
      <c r="E270" s="38">
        <v>514.10000000000014</v>
      </c>
      <c r="F270" s="38">
        <v>510.15000000000009</v>
      </c>
      <c r="G270" s="38">
        <v>506.20000000000016</v>
      </c>
      <c r="H270" s="38">
        <v>522.00000000000011</v>
      </c>
      <c r="I270" s="38">
        <v>525.95000000000016</v>
      </c>
      <c r="J270" s="38">
        <v>529.90000000000009</v>
      </c>
      <c r="K270" s="31">
        <v>522</v>
      </c>
      <c r="L270" s="31">
        <v>514.1</v>
      </c>
      <c r="M270" s="31">
        <v>2.55166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469.85</v>
      </c>
      <c r="D271" s="38">
        <v>473.91666666666669</v>
      </c>
      <c r="E271" s="38">
        <v>462.73333333333335</v>
      </c>
      <c r="F271" s="38">
        <v>455.61666666666667</v>
      </c>
      <c r="G271" s="38">
        <v>444.43333333333334</v>
      </c>
      <c r="H271" s="38">
        <v>481.03333333333336</v>
      </c>
      <c r="I271" s="38">
        <v>492.21666666666664</v>
      </c>
      <c r="J271" s="38">
        <v>499.33333333333337</v>
      </c>
      <c r="K271" s="31">
        <v>485.1</v>
      </c>
      <c r="L271" s="31">
        <v>466.8</v>
      </c>
      <c r="M271" s="31">
        <v>4.1059999999999999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765.65</v>
      </c>
      <c r="D272" s="38">
        <v>768.2166666666667</v>
      </c>
      <c r="E272" s="38">
        <v>758.43333333333339</v>
      </c>
      <c r="F272" s="38">
        <v>751.2166666666667</v>
      </c>
      <c r="G272" s="38">
        <v>741.43333333333339</v>
      </c>
      <c r="H272" s="38">
        <v>775.43333333333339</v>
      </c>
      <c r="I272" s="38">
        <v>785.2166666666667</v>
      </c>
      <c r="J272" s="38">
        <v>792.43333333333339</v>
      </c>
      <c r="K272" s="31">
        <v>778</v>
      </c>
      <c r="L272" s="31">
        <v>761</v>
      </c>
      <c r="M272" s="31">
        <v>1.50031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365.55</v>
      </c>
      <c r="D273" s="38">
        <v>361.91666666666669</v>
      </c>
      <c r="E273" s="38">
        <v>352.18333333333339</v>
      </c>
      <c r="F273" s="38">
        <v>338.81666666666672</v>
      </c>
      <c r="G273" s="38">
        <v>329.08333333333343</v>
      </c>
      <c r="H273" s="38">
        <v>375.28333333333336</v>
      </c>
      <c r="I273" s="38">
        <v>385.01666666666659</v>
      </c>
      <c r="J273" s="38">
        <v>398.38333333333333</v>
      </c>
      <c r="K273" s="31">
        <v>371.65</v>
      </c>
      <c r="L273" s="31">
        <v>348.55</v>
      </c>
      <c r="M273" s="31">
        <v>28.255240000000001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761.6</v>
      </c>
      <c r="D274" s="38">
        <v>759.69999999999993</v>
      </c>
      <c r="E274" s="38">
        <v>751.89999999999986</v>
      </c>
      <c r="F274" s="38">
        <v>742.19999999999993</v>
      </c>
      <c r="G274" s="38">
        <v>734.39999999999986</v>
      </c>
      <c r="H274" s="38">
        <v>769.39999999999986</v>
      </c>
      <c r="I274" s="38">
        <v>777.19999999999982</v>
      </c>
      <c r="J274" s="38">
        <v>786.89999999999986</v>
      </c>
      <c r="K274" s="31">
        <v>767.5</v>
      </c>
      <c r="L274" s="31">
        <v>750</v>
      </c>
      <c r="M274" s="31">
        <v>2.7498399999999998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1459</v>
      </c>
      <c r="D275" s="38">
        <v>1465.25</v>
      </c>
      <c r="E275" s="38">
        <v>1446.85</v>
      </c>
      <c r="F275" s="38">
        <v>1434.6999999999998</v>
      </c>
      <c r="G275" s="38">
        <v>1416.2999999999997</v>
      </c>
      <c r="H275" s="38">
        <v>1477.4</v>
      </c>
      <c r="I275" s="38">
        <v>1495.8000000000002</v>
      </c>
      <c r="J275" s="38">
        <v>1507.9500000000003</v>
      </c>
      <c r="K275" s="31">
        <v>1483.65</v>
      </c>
      <c r="L275" s="31">
        <v>1453.1</v>
      </c>
      <c r="M275" s="31">
        <v>1.0173099999999999</v>
      </c>
      <c r="N275" s="1"/>
      <c r="O275" s="1"/>
    </row>
    <row r="276" spans="1:15" ht="12.75" customHeight="1">
      <c r="A276" s="33">
        <v>266</v>
      </c>
      <c r="B276" s="58" t="s">
        <v>845</v>
      </c>
      <c r="C276" s="31">
        <v>656.1</v>
      </c>
      <c r="D276" s="38">
        <v>657.68333333333328</v>
      </c>
      <c r="E276" s="38">
        <v>650.46666666666658</v>
      </c>
      <c r="F276" s="38">
        <v>644.83333333333326</v>
      </c>
      <c r="G276" s="38">
        <v>637.61666666666656</v>
      </c>
      <c r="H276" s="38">
        <v>663.31666666666661</v>
      </c>
      <c r="I276" s="38">
        <v>670.5333333333333</v>
      </c>
      <c r="J276" s="38">
        <v>676.16666666666663</v>
      </c>
      <c r="K276" s="31">
        <v>664.9</v>
      </c>
      <c r="L276" s="31">
        <v>652.04999999999995</v>
      </c>
      <c r="M276" s="31">
        <v>0.79366999999999999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245.5</v>
      </c>
      <c r="D277" s="38">
        <v>250.01666666666665</v>
      </c>
      <c r="E277" s="38">
        <v>238.13333333333333</v>
      </c>
      <c r="F277" s="38">
        <v>230.76666666666668</v>
      </c>
      <c r="G277" s="38">
        <v>218.88333333333335</v>
      </c>
      <c r="H277" s="38">
        <v>257.38333333333333</v>
      </c>
      <c r="I277" s="38">
        <v>269.26666666666665</v>
      </c>
      <c r="J277" s="38">
        <v>276.63333333333327</v>
      </c>
      <c r="K277" s="31">
        <v>261.89999999999998</v>
      </c>
      <c r="L277" s="31">
        <v>242.65</v>
      </c>
      <c r="M277" s="31">
        <v>64.467690000000005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340</v>
      </c>
      <c r="D278" s="38">
        <v>338.06666666666666</v>
      </c>
      <c r="E278" s="38">
        <v>335.0333333333333</v>
      </c>
      <c r="F278" s="38">
        <v>330.06666666666666</v>
      </c>
      <c r="G278" s="38">
        <v>327.0333333333333</v>
      </c>
      <c r="H278" s="38">
        <v>343.0333333333333</v>
      </c>
      <c r="I278" s="38">
        <v>346.06666666666672</v>
      </c>
      <c r="J278" s="38">
        <v>351.0333333333333</v>
      </c>
      <c r="K278" s="31">
        <v>341.1</v>
      </c>
      <c r="L278" s="31">
        <v>333.1</v>
      </c>
      <c r="M278" s="31">
        <v>6.3644400000000001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121.75</v>
      </c>
      <c r="D279" s="38">
        <v>121.14999999999999</v>
      </c>
      <c r="E279" s="38">
        <v>119.29999999999998</v>
      </c>
      <c r="F279" s="38">
        <v>116.85</v>
      </c>
      <c r="G279" s="38">
        <v>114.99999999999999</v>
      </c>
      <c r="H279" s="38">
        <v>123.59999999999998</v>
      </c>
      <c r="I279" s="38">
        <v>125.44999999999997</v>
      </c>
      <c r="J279" s="38">
        <v>127.89999999999998</v>
      </c>
      <c r="K279" s="31">
        <v>123</v>
      </c>
      <c r="L279" s="31">
        <v>118.7</v>
      </c>
      <c r="M279" s="31">
        <v>22.808820000000001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669.95</v>
      </c>
      <c r="D280" s="38">
        <v>670.13333333333333</v>
      </c>
      <c r="E280" s="38">
        <v>663.81666666666661</v>
      </c>
      <c r="F280" s="38">
        <v>657.68333333333328</v>
      </c>
      <c r="G280" s="38">
        <v>651.36666666666656</v>
      </c>
      <c r="H280" s="38">
        <v>676.26666666666665</v>
      </c>
      <c r="I280" s="38">
        <v>682.58333333333348</v>
      </c>
      <c r="J280" s="38">
        <v>688.7166666666667</v>
      </c>
      <c r="K280" s="31">
        <v>676.45</v>
      </c>
      <c r="L280" s="31">
        <v>664</v>
      </c>
      <c r="M280" s="31">
        <v>1.8352299999999999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2681.4</v>
      </c>
      <c r="D281" s="38">
        <v>2689.5333333333333</v>
      </c>
      <c r="E281" s="38">
        <v>2654.1166666666668</v>
      </c>
      <c r="F281" s="38">
        <v>2626.8333333333335</v>
      </c>
      <c r="G281" s="38">
        <v>2591.416666666667</v>
      </c>
      <c r="H281" s="38">
        <v>2716.8166666666666</v>
      </c>
      <c r="I281" s="38">
        <v>2752.2333333333336</v>
      </c>
      <c r="J281" s="38">
        <v>2779.5166666666664</v>
      </c>
      <c r="K281" s="31">
        <v>2724.95</v>
      </c>
      <c r="L281" s="31">
        <v>2662.25</v>
      </c>
      <c r="M281" s="31">
        <v>1.87873</v>
      </c>
      <c r="N281" s="1"/>
      <c r="O281" s="1"/>
    </row>
    <row r="282" spans="1:15" ht="12.75" customHeight="1">
      <c r="A282" s="33">
        <v>272</v>
      </c>
      <c r="B282" s="58" t="s">
        <v>858</v>
      </c>
      <c r="C282" s="31">
        <v>2822.5</v>
      </c>
      <c r="D282" s="38">
        <v>2819.9500000000003</v>
      </c>
      <c r="E282" s="38">
        <v>2794.9000000000005</v>
      </c>
      <c r="F282" s="38">
        <v>2767.3</v>
      </c>
      <c r="G282" s="38">
        <v>2742.2500000000005</v>
      </c>
      <c r="H282" s="38">
        <v>2847.5500000000006</v>
      </c>
      <c r="I282" s="38">
        <v>2872.6000000000008</v>
      </c>
      <c r="J282" s="38">
        <v>2900.2000000000007</v>
      </c>
      <c r="K282" s="31">
        <v>2845</v>
      </c>
      <c r="L282" s="31">
        <v>2792.35</v>
      </c>
      <c r="M282" s="31">
        <v>3.1629999999999998E-2</v>
      </c>
      <c r="N282" s="1"/>
      <c r="O282" s="1"/>
    </row>
    <row r="283" spans="1:15" ht="12.75" customHeight="1">
      <c r="A283" s="33">
        <v>273</v>
      </c>
      <c r="B283" s="58" t="s">
        <v>864</v>
      </c>
      <c r="C283" s="31">
        <v>606.20000000000005</v>
      </c>
      <c r="D283" s="38">
        <v>604.4</v>
      </c>
      <c r="E283" s="38">
        <v>598.79999999999995</v>
      </c>
      <c r="F283" s="38">
        <v>591.4</v>
      </c>
      <c r="G283" s="38">
        <v>585.79999999999995</v>
      </c>
      <c r="H283" s="38">
        <v>611.79999999999995</v>
      </c>
      <c r="I283" s="38">
        <v>617.40000000000009</v>
      </c>
      <c r="J283" s="38">
        <v>624.79999999999995</v>
      </c>
      <c r="K283" s="31">
        <v>610</v>
      </c>
      <c r="L283" s="31">
        <v>597</v>
      </c>
      <c r="M283" s="31">
        <v>0.23824999999999999</v>
      </c>
      <c r="N283" s="1"/>
      <c r="O283" s="1"/>
    </row>
    <row r="284" spans="1:15" ht="12.75" customHeight="1">
      <c r="A284" s="33">
        <v>274</v>
      </c>
      <c r="B284" s="58" t="s">
        <v>859</v>
      </c>
      <c r="C284" s="31">
        <v>443.65</v>
      </c>
      <c r="D284" s="38">
        <v>445.7</v>
      </c>
      <c r="E284" s="38">
        <v>438.2</v>
      </c>
      <c r="F284" s="38">
        <v>432.75</v>
      </c>
      <c r="G284" s="38">
        <v>425.25</v>
      </c>
      <c r="H284" s="38">
        <v>451.15</v>
      </c>
      <c r="I284" s="38">
        <v>458.65</v>
      </c>
      <c r="J284" s="38">
        <v>464.09999999999997</v>
      </c>
      <c r="K284" s="31">
        <v>453.2</v>
      </c>
      <c r="L284" s="31">
        <v>440.25</v>
      </c>
      <c r="M284" s="31">
        <v>4.2530400000000004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274.35000000000002</v>
      </c>
      <c r="D285" s="38">
        <v>275.61666666666667</v>
      </c>
      <c r="E285" s="38">
        <v>271.83333333333337</v>
      </c>
      <c r="F285" s="38">
        <v>269.31666666666672</v>
      </c>
      <c r="G285" s="38">
        <v>265.53333333333342</v>
      </c>
      <c r="H285" s="38">
        <v>278.13333333333333</v>
      </c>
      <c r="I285" s="38">
        <v>281.91666666666663</v>
      </c>
      <c r="J285" s="38">
        <v>284.43333333333328</v>
      </c>
      <c r="K285" s="31">
        <v>279.39999999999998</v>
      </c>
      <c r="L285" s="31">
        <v>273.10000000000002</v>
      </c>
      <c r="M285" s="31">
        <v>8.90883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1771.1</v>
      </c>
      <c r="D286" s="38">
        <v>1768.3499999999997</v>
      </c>
      <c r="E286" s="38">
        <v>1757.0999999999995</v>
      </c>
      <c r="F286" s="38">
        <v>1743.0999999999997</v>
      </c>
      <c r="G286" s="38">
        <v>1731.8499999999995</v>
      </c>
      <c r="H286" s="38">
        <v>1782.3499999999995</v>
      </c>
      <c r="I286" s="38">
        <v>1793.6</v>
      </c>
      <c r="J286" s="38">
        <v>1807.5999999999995</v>
      </c>
      <c r="K286" s="31">
        <v>1779.6</v>
      </c>
      <c r="L286" s="31">
        <v>1754.35</v>
      </c>
      <c r="M286" s="31">
        <v>26.952100000000002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1200.7</v>
      </c>
      <c r="D287" s="38">
        <v>1196.6666666666667</v>
      </c>
      <c r="E287" s="38">
        <v>1174.0333333333335</v>
      </c>
      <c r="F287" s="38">
        <v>1147.3666666666668</v>
      </c>
      <c r="G287" s="38">
        <v>1124.7333333333336</v>
      </c>
      <c r="H287" s="38">
        <v>1223.3333333333335</v>
      </c>
      <c r="I287" s="38">
        <v>1245.9666666666667</v>
      </c>
      <c r="J287" s="38">
        <v>1272.6333333333334</v>
      </c>
      <c r="K287" s="31">
        <v>1219.3</v>
      </c>
      <c r="L287" s="31">
        <v>1170</v>
      </c>
      <c r="M287" s="31">
        <v>13.70201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401.45</v>
      </c>
      <c r="D288" s="38">
        <v>403.06666666666666</v>
      </c>
      <c r="E288" s="38">
        <v>398.18333333333334</v>
      </c>
      <c r="F288" s="38">
        <v>394.91666666666669</v>
      </c>
      <c r="G288" s="38">
        <v>390.03333333333336</v>
      </c>
      <c r="H288" s="38">
        <v>406.33333333333331</v>
      </c>
      <c r="I288" s="38">
        <v>411.21666666666664</v>
      </c>
      <c r="J288" s="38">
        <v>414.48333333333329</v>
      </c>
      <c r="K288" s="31">
        <v>407.95</v>
      </c>
      <c r="L288" s="31">
        <v>399.8</v>
      </c>
      <c r="M288" s="31">
        <v>1.80287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1933.55</v>
      </c>
      <c r="D289" s="38">
        <v>1954.55</v>
      </c>
      <c r="E289" s="38">
        <v>1905.5</v>
      </c>
      <c r="F289" s="38">
        <v>1877.45</v>
      </c>
      <c r="G289" s="38">
        <v>1828.4</v>
      </c>
      <c r="H289" s="38">
        <v>1982.6</v>
      </c>
      <c r="I289" s="38">
        <v>2031.6499999999996</v>
      </c>
      <c r="J289" s="38">
        <v>2059.6999999999998</v>
      </c>
      <c r="K289" s="31">
        <v>2003.6</v>
      </c>
      <c r="L289" s="31">
        <v>1926.5</v>
      </c>
      <c r="M289" s="31">
        <v>0.51243000000000005</v>
      </c>
      <c r="N289" s="1"/>
      <c r="O289" s="1"/>
    </row>
    <row r="290" spans="1:15" ht="12.75" customHeight="1">
      <c r="A290" s="33">
        <v>280</v>
      </c>
      <c r="B290" s="58" t="s">
        <v>860</v>
      </c>
      <c r="C290" s="31">
        <v>2742.9</v>
      </c>
      <c r="D290" s="38">
        <v>2761.9666666666667</v>
      </c>
      <c r="E290" s="38">
        <v>2685.9333333333334</v>
      </c>
      <c r="F290" s="38">
        <v>2628.9666666666667</v>
      </c>
      <c r="G290" s="38">
        <v>2552.9333333333334</v>
      </c>
      <c r="H290" s="38">
        <v>2818.9333333333334</v>
      </c>
      <c r="I290" s="38">
        <v>2894.9666666666672</v>
      </c>
      <c r="J290" s="38">
        <v>2951.9333333333334</v>
      </c>
      <c r="K290" s="31">
        <v>2838</v>
      </c>
      <c r="L290" s="31">
        <v>2705</v>
      </c>
      <c r="M290" s="31">
        <v>0.42469000000000001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126.45</v>
      </c>
      <c r="D291" s="38">
        <v>125.73333333333333</v>
      </c>
      <c r="E291" s="38">
        <v>124.46666666666667</v>
      </c>
      <c r="F291" s="38">
        <v>122.48333333333333</v>
      </c>
      <c r="G291" s="38">
        <v>121.21666666666667</v>
      </c>
      <c r="H291" s="38">
        <v>127.71666666666667</v>
      </c>
      <c r="I291" s="38">
        <v>128.98333333333335</v>
      </c>
      <c r="J291" s="38">
        <v>130.96666666666667</v>
      </c>
      <c r="K291" s="31">
        <v>127</v>
      </c>
      <c r="L291" s="31">
        <v>123.75</v>
      </c>
      <c r="M291" s="31">
        <v>47.253810000000001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4450.7</v>
      </c>
      <c r="D292" s="38">
        <v>4440.7</v>
      </c>
      <c r="E292" s="38">
        <v>4421.3999999999996</v>
      </c>
      <c r="F292" s="38">
        <v>4392.0999999999995</v>
      </c>
      <c r="G292" s="38">
        <v>4372.7999999999993</v>
      </c>
      <c r="H292" s="38">
        <v>4470</v>
      </c>
      <c r="I292" s="38">
        <v>4489.3000000000011</v>
      </c>
      <c r="J292" s="38">
        <v>4518.6000000000004</v>
      </c>
      <c r="K292" s="31">
        <v>4460</v>
      </c>
      <c r="L292" s="31">
        <v>4411.3999999999996</v>
      </c>
      <c r="M292" s="31">
        <v>0.97419999999999995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15132.35</v>
      </c>
      <c r="D293" s="38">
        <v>15195.449999999999</v>
      </c>
      <c r="E293" s="38">
        <v>14892.999999999998</v>
      </c>
      <c r="F293" s="38">
        <v>14653.65</v>
      </c>
      <c r="G293" s="38">
        <v>14351.199999999999</v>
      </c>
      <c r="H293" s="38">
        <v>15434.799999999997</v>
      </c>
      <c r="I293" s="38">
        <v>15737.249999999998</v>
      </c>
      <c r="J293" s="38">
        <v>15976.599999999997</v>
      </c>
      <c r="K293" s="31">
        <v>15497.9</v>
      </c>
      <c r="L293" s="31">
        <v>14956.1</v>
      </c>
      <c r="M293" s="31">
        <v>0.12548999999999999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2702.1</v>
      </c>
      <c r="D294" s="38">
        <v>2702.1166666666663</v>
      </c>
      <c r="E294" s="38">
        <v>2688.2833333333328</v>
      </c>
      <c r="F294" s="38">
        <v>2674.4666666666667</v>
      </c>
      <c r="G294" s="38">
        <v>2660.6333333333332</v>
      </c>
      <c r="H294" s="38">
        <v>2715.9333333333325</v>
      </c>
      <c r="I294" s="38">
        <v>2729.7666666666655</v>
      </c>
      <c r="J294" s="38">
        <v>2743.5833333333321</v>
      </c>
      <c r="K294" s="31">
        <v>2715.95</v>
      </c>
      <c r="L294" s="31">
        <v>2688.3</v>
      </c>
      <c r="M294" s="31">
        <v>12.6343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455.15</v>
      </c>
      <c r="D295" s="38">
        <v>447.09999999999997</v>
      </c>
      <c r="E295" s="38">
        <v>436.09999999999991</v>
      </c>
      <c r="F295" s="38">
        <v>417.04999999999995</v>
      </c>
      <c r="G295" s="38">
        <v>406.0499999999999</v>
      </c>
      <c r="H295" s="38">
        <v>466.14999999999992</v>
      </c>
      <c r="I295" s="38">
        <v>477.15000000000003</v>
      </c>
      <c r="J295" s="38">
        <v>496.19999999999993</v>
      </c>
      <c r="K295" s="31">
        <v>458.1</v>
      </c>
      <c r="L295" s="31">
        <v>428.05</v>
      </c>
      <c r="M295" s="31">
        <v>49.08267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396.45</v>
      </c>
      <c r="D296" s="38">
        <v>397.88333333333338</v>
      </c>
      <c r="E296" s="38">
        <v>392.01666666666677</v>
      </c>
      <c r="F296" s="38">
        <v>387.58333333333337</v>
      </c>
      <c r="G296" s="38">
        <v>381.71666666666675</v>
      </c>
      <c r="H296" s="38">
        <v>402.31666666666678</v>
      </c>
      <c r="I296" s="38">
        <v>408.18333333333345</v>
      </c>
      <c r="J296" s="38">
        <v>412.61666666666679</v>
      </c>
      <c r="K296" s="31">
        <v>403.75</v>
      </c>
      <c r="L296" s="31">
        <v>393.45</v>
      </c>
      <c r="M296" s="31">
        <v>11.025969999999999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297.85000000000002</v>
      </c>
      <c r="D297" s="38">
        <v>299.25</v>
      </c>
      <c r="E297" s="38">
        <v>294.5</v>
      </c>
      <c r="F297" s="38">
        <v>291.14999999999998</v>
      </c>
      <c r="G297" s="38">
        <v>286.39999999999998</v>
      </c>
      <c r="H297" s="38">
        <v>302.60000000000002</v>
      </c>
      <c r="I297" s="38">
        <v>307.35000000000002</v>
      </c>
      <c r="J297" s="38">
        <v>310.70000000000005</v>
      </c>
      <c r="K297" s="31">
        <v>304</v>
      </c>
      <c r="L297" s="31">
        <v>295.89999999999998</v>
      </c>
      <c r="M297" s="31">
        <v>13.32277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108.05</v>
      </c>
      <c r="D298" s="38">
        <v>108.43333333333334</v>
      </c>
      <c r="E298" s="38">
        <v>107.06666666666668</v>
      </c>
      <c r="F298" s="38">
        <v>106.08333333333334</v>
      </c>
      <c r="G298" s="38">
        <v>104.71666666666668</v>
      </c>
      <c r="H298" s="38">
        <v>109.41666666666667</v>
      </c>
      <c r="I298" s="38">
        <v>110.78333333333335</v>
      </c>
      <c r="J298" s="38">
        <v>111.76666666666667</v>
      </c>
      <c r="K298" s="31">
        <v>109.8</v>
      </c>
      <c r="L298" s="31">
        <v>107.45</v>
      </c>
      <c r="M298" s="31">
        <v>48.93403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433.2</v>
      </c>
      <c r="D299" s="38">
        <v>430.84999999999997</v>
      </c>
      <c r="E299" s="38">
        <v>425.84999999999991</v>
      </c>
      <c r="F299" s="38">
        <v>418.49999999999994</v>
      </c>
      <c r="G299" s="38">
        <v>413.49999999999989</v>
      </c>
      <c r="H299" s="38">
        <v>438.19999999999993</v>
      </c>
      <c r="I299" s="38">
        <v>443.20000000000005</v>
      </c>
      <c r="J299" s="38">
        <v>450.54999999999995</v>
      </c>
      <c r="K299" s="31">
        <v>435.85</v>
      </c>
      <c r="L299" s="31">
        <v>423.5</v>
      </c>
      <c r="M299" s="31">
        <v>65.720519999999993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645.75</v>
      </c>
      <c r="D300" s="38">
        <v>646.73333333333335</v>
      </c>
      <c r="E300" s="38">
        <v>644.06666666666672</v>
      </c>
      <c r="F300" s="38">
        <v>642.38333333333333</v>
      </c>
      <c r="G300" s="38">
        <v>639.7166666666667</v>
      </c>
      <c r="H300" s="38">
        <v>648.41666666666674</v>
      </c>
      <c r="I300" s="38">
        <v>651.08333333333326</v>
      </c>
      <c r="J300" s="38">
        <v>652.76666666666677</v>
      </c>
      <c r="K300" s="31">
        <v>649.4</v>
      </c>
      <c r="L300" s="31">
        <v>645.04999999999995</v>
      </c>
      <c r="M300" s="31">
        <v>7.9348700000000001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6549.35</v>
      </c>
      <c r="D301" s="38">
        <v>6477.6833333333343</v>
      </c>
      <c r="E301" s="38">
        <v>6341.0166666666682</v>
      </c>
      <c r="F301" s="38">
        <v>6132.6833333333343</v>
      </c>
      <c r="G301" s="38">
        <v>5996.0166666666682</v>
      </c>
      <c r="H301" s="38">
        <v>6686.0166666666682</v>
      </c>
      <c r="I301" s="38">
        <v>6822.6833333333343</v>
      </c>
      <c r="J301" s="38">
        <v>7031.0166666666682</v>
      </c>
      <c r="K301" s="31">
        <v>6614.35</v>
      </c>
      <c r="L301" s="31">
        <v>6269.35</v>
      </c>
      <c r="M301" s="31">
        <v>1.46241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5303.35</v>
      </c>
      <c r="D302" s="38">
        <v>5271.4666666666672</v>
      </c>
      <c r="E302" s="38">
        <v>5228.9333333333343</v>
      </c>
      <c r="F302" s="38">
        <v>5154.5166666666673</v>
      </c>
      <c r="G302" s="38">
        <v>5111.9833333333345</v>
      </c>
      <c r="H302" s="38">
        <v>5345.8833333333341</v>
      </c>
      <c r="I302" s="38">
        <v>5388.416666666667</v>
      </c>
      <c r="J302" s="38">
        <v>5462.8333333333339</v>
      </c>
      <c r="K302" s="31">
        <v>5314</v>
      </c>
      <c r="L302" s="31">
        <v>5197.05</v>
      </c>
      <c r="M302" s="31">
        <v>4.3544400000000003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1093.8499999999999</v>
      </c>
      <c r="D303" s="38">
        <v>1093.5333333333333</v>
      </c>
      <c r="E303" s="38">
        <v>1087.6666666666665</v>
      </c>
      <c r="F303" s="38">
        <v>1081.4833333333331</v>
      </c>
      <c r="G303" s="38">
        <v>1075.6166666666663</v>
      </c>
      <c r="H303" s="38">
        <v>1099.7166666666667</v>
      </c>
      <c r="I303" s="38">
        <v>1105.5833333333335</v>
      </c>
      <c r="J303" s="38">
        <v>1111.7666666666669</v>
      </c>
      <c r="K303" s="31">
        <v>1099.4000000000001</v>
      </c>
      <c r="L303" s="31">
        <v>1087.3499999999999</v>
      </c>
      <c r="M303" s="31">
        <v>3.84388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1467.45</v>
      </c>
      <c r="D304" s="38">
        <v>1470.5</v>
      </c>
      <c r="E304" s="38">
        <v>1459</v>
      </c>
      <c r="F304" s="38">
        <v>1450.55</v>
      </c>
      <c r="G304" s="38">
        <v>1439.05</v>
      </c>
      <c r="H304" s="38">
        <v>1478.95</v>
      </c>
      <c r="I304" s="38">
        <v>1490.45</v>
      </c>
      <c r="J304" s="38">
        <v>1498.9</v>
      </c>
      <c r="K304" s="31">
        <v>1482</v>
      </c>
      <c r="L304" s="31">
        <v>1462.05</v>
      </c>
      <c r="M304" s="31">
        <v>0.27545999999999998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680.75</v>
      </c>
      <c r="D305" s="38">
        <v>676.36666666666667</v>
      </c>
      <c r="E305" s="38">
        <v>667.5333333333333</v>
      </c>
      <c r="F305" s="38">
        <v>654.31666666666661</v>
      </c>
      <c r="G305" s="38">
        <v>645.48333333333323</v>
      </c>
      <c r="H305" s="38">
        <v>689.58333333333337</v>
      </c>
      <c r="I305" s="38">
        <v>698.41666666666663</v>
      </c>
      <c r="J305" s="38">
        <v>711.63333333333344</v>
      </c>
      <c r="K305" s="31">
        <v>685.2</v>
      </c>
      <c r="L305" s="31">
        <v>663.15</v>
      </c>
      <c r="M305" s="31">
        <v>9.4131800000000005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1030.3</v>
      </c>
      <c r="D306" s="38">
        <v>1026.8333333333333</v>
      </c>
      <c r="E306" s="38">
        <v>1018.6666666666665</v>
      </c>
      <c r="F306" s="38">
        <v>1007.0333333333333</v>
      </c>
      <c r="G306" s="38">
        <v>998.86666666666656</v>
      </c>
      <c r="H306" s="38">
        <v>1038.4666666666665</v>
      </c>
      <c r="I306" s="38">
        <v>1046.633333333333</v>
      </c>
      <c r="J306" s="38">
        <v>1058.2666666666664</v>
      </c>
      <c r="K306" s="31">
        <v>1035</v>
      </c>
      <c r="L306" s="31">
        <v>1015.2</v>
      </c>
      <c r="M306" s="31">
        <v>2.6126200000000002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299.14999999999998</v>
      </c>
      <c r="D307" s="38">
        <v>297.73333333333329</v>
      </c>
      <c r="E307" s="38">
        <v>295.26666666666659</v>
      </c>
      <c r="F307" s="38">
        <v>291.38333333333333</v>
      </c>
      <c r="G307" s="38">
        <v>288.91666666666663</v>
      </c>
      <c r="H307" s="38">
        <v>301.61666666666656</v>
      </c>
      <c r="I307" s="38">
        <v>304.08333333333326</v>
      </c>
      <c r="J307" s="38">
        <v>307.96666666666653</v>
      </c>
      <c r="K307" s="31">
        <v>300.2</v>
      </c>
      <c r="L307" s="31">
        <v>293.85000000000002</v>
      </c>
      <c r="M307" s="31">
        <v>22.981619999999999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1591.95</v>
      </c>
      <c r="D308" s="38">
        <v>1590.4833333333333</v>
      </c>
      <c r="E308" s="38">
        <v>1576.4666666666667</v>
      </c>
      <c r="F308" s="38">
        <v>1560.9833333333333</v>
      </c>
      <c r="G308" s="38">
        <v>1546.9666666666667</v>
      </c>
      <c r="H308" s="38">
        <v>1605.9666666666667</v>
      </c>
      <c r="I308" s="38">
        <v>1619.9833333333336</v>
      </c>
      <c r="J308" s="38">
        <v>1635.4666666666667</v>
      </c>
      <c r="K308" s="31">
        <v>1604.5</v>
      </c>
      <c r="L308" s="31">
        <v>1575</v>
      </c>
      <c r="M308" s="31">
        <v>21.472989999999999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397.55</v>
      </c>
      <c r="D309" s="38">
        <v>398.10000000000008</v>
      </c>
      <c r="E309" s="38">
        <v>394.05000000000018</v>
      </c>
      <c r="F309" s="38">
        <v>390.55000000000013</v>
      </c>
      <c r="G309" s="38">
        <v>386.50000000000023</v>
      </c>
      <c r="H309" s="38">
        <v>401.60000000000014</v>
      </c>
      <c r="I309" s="38">
        <v>405.65</v>
      </c>
      <c r="J309" s="38">
        <v>409.15000000000009</v>
      </c>
      <c r="K309" s="31">
        <v>402.15</v>
      </c>
      <c r="L309" s="31">
        <v>394.6</v>
      </c>
      <c r="M309" s="31">
        <v>5.2077400000000003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568.25</v>
      </c>
      <c r="D310" s="38">
        <v>569.41666666666663</v>
      </c>
      <c r="E310" s="38">
        <v>563.83333333333326</v>
      </c>
      <c r="F310" s="38">
        <v>559.41666666666663</v>
      </c>
      <c r="G310" s="38">
        <v>553.83333333333326</v>
      </c>
      <c r="H310" s="38">
        <v>573.83333333333326</v>
      </c>
      <c r="I310" s="38">
        <v>579.41666666666652</v>
      </c>
      <c r="J310" s="38">
        <v>583.83333333333326</v>
      </c>
      <c r="K310" s="31">
        <v>575</v>
      </c>
      <c r="L310" s="31">
        <v>565</v>
      </c>
      <c r="M310" s="31">
        <v>2.4226399999999999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393.8</v>
      </c>
      <c r="D311" s="38">
        <v>395.0333333333333</v>
      </c>
      <c r="E311" s="38">
        <v>385.06666666666661</v>
      </c>
      <c r="F311" s="38">
        <v>376.33333333333331</v>
      </c>
      <c r="G311" s="38">
        <v>366.36666666666662</v>
      </c>
      <c r="H311" s="38">
        <v>403.76666666666659</v>
      </c>
      <c r="I311" s="38">
        <v>413.73333333333329</v>
      </c>
      <c r="J311" s="38">
        <v>422.46666666666658</v>
      </c>
      <c r="K311" s="31">
        <v>405</v>
      </c>
      <c r="L311" s="31">
        <v>386.3</v>
      </c>
      <c r="M311" s="31">
        <v>4.8772700000000002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151.80000000000001</v>
      </c>
      <c r="D312" s="38">
        <v>152.73333333333335</v>
      </c>
      <c r="E312" s="38">
        <v>149.56666666666669</v>
      </c>
      <c r="F312" s="38">
        <v>147.33333333333334</v>
      </c>
      <c r="G312" s="38">
        <v>144.16666666666669</v>
      </c>
      <c r="H312" s="38">
        <v>154.9666666666667</v>
      </c>
      <c r="I312" s="38">
        <v>158.13333333333333</v>
      </c>
      <c r="J312" s="38">
        <v>160.3666666666667</v>
      </c>
      <c r="K312" s="31">
        <v>155.9</v>
      </c>
      <c r="L312" s="31">
        <v>150.5</v>
      </c>
      <c r="M312" s="31">
        <v>149.28926000000001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96.35</v>
      </c>
      <c r="D313" s="38">
        <v>96.55</v>
      </c>
      <c r="E313" s="38">
        <v>94.399999999999991</v>
      </c>
      <c r="F313" s="38">
        <v>92.449999999999989</v>
      </c>
      <c r="G313" s="38">
        <v>90.299999999999983</v>
      </c>
      <c r="H313" s="38">
        <v>98.5</v>
      </c>
      <c r="I313" s="38">
        <v>100.65</v>
      </c>
      <c r="J313" s="38">
        <v>102.60000000000001</v>
      </c>
      <c r="K313" s="31">
        <v>98.7</v>
      </c>
      <c r="L313" s="31">
        <v>94.6</v>
      </c>
      <c r="M313" s="31">
        <v>132.43017</v>
      </c>
      <c r="N313" s="1"/>
      <c r="O313" s="1"/>
    </row>
    <row r="314" spans="1:15" ht="12.75" customHeight="1">
      <c r="A314" s="33">
        <v>304</v>
      </c>
      <c r="B314" s="58" t="s">
        <v>871</v>
      </c>
      <c r="C314" s="31">
        <v>1716.55</v>
      </c>
      <c r="D314" s="38">
        <v>1739.7166666666665</v>
      </c>
      <c r="E314" s="38">
        <v>1662.9833333333329</v>
      </c>
      <c r="F314" s="38">
        <v>1609.4166666666665</v>
      </c>
      <c r="G314" s="38">
        <v>1532.6833333333329</v>
      </c>
      <c r="H314" s="38">
        <v>1793.2833333333328</v>
      </c>
      <c r="I314" s="38">
        <v>1870.0166666666664</v>
      </c>
      <c r="J314" s="38">
        <v>1923.5833333333328</v>
      </c>
      <c r="K314" s="31">
        <v>1816.45</v>
      </c>
      <c r="L314" s="31">
        <v>1686.15</v>
      </c>
      <c r="M314" s="31">
        <v>4.7257600000000002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569.35</v>
      </c>
      <c r="D315" s="38">
        <v>569.6</v>
      </c>
      <c r="E315" s="38">
        <v>563.25</v>
      </c>
      <c r="F315" s="38">
        <v>557.15</v>
      </c>
      <c r="G315" s="38">
        <v>550.79999999999995</v>
      </c>
      <c r="H315" s="38">
        <v>575.70000000000005</v>
      </c>
      <c r="I315" s="38">
        <v>582.05000000000018</v>
      </c>
      <c r="J315" s="38">
        <v>588.15000000000009</v>
      </c>
      <c r="K315" s="31">
        <v>575.95000000000005</v>
      </c>
      <c r="L315" s="31">
        <v>563.5</v>
      </c>
      <c r="M315" s="31">
        <v>31.96294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10331.25</v>
      </c>
      <c r="D316" s="38">
        <v>10226.85</v>
      </c>
      <c r="E316" s="38">
        <v>10055.75</v>
      </c>
      <c r="F316" s="38">
        <v>9780.25</v>
      </c>
      <c r="G316" s="38">
        <v>9609.15</v>
      </c>
      <c r="H316" s="38">
        <v>10502.35</v>
      </c>
      <c r="I316" s="38">
        <v>10673.450000000003</v>
      </c>
      <c r="J316" s="38">
        <v>10948.95</v>
      </c>
      <c r="K316" s="31">
        <v>10397.950000000001</v>
      </c>
      <c r="L316" s="31">
        <v>9951.35</v>
      </c>
      <c r="M316" s="31">
        <v>11.93178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2365.5</v>
      </c>
      <c r="D317" s="38">
        <v>2369.9833333333331</v>
      </c>
      <c r="E317" s="38">
        <v>2340.0666666666662</v>
      </c>
      <c r="F317" s="38">
        <v>2314.6333333333332</v>
      </c>
      <c r="G317" s="38">
        <v>2284.7166666666662</v>
      </c>
      <c r="H317" s="38">
        <v>2395.4166666666661</v>
      </c>
      <c r="I317" s="38">
        <v>2425.333333333333</v>
      </c>
      <c r="J317" s="38">
        <v>2450.766666666666</v>
      </c>
      <c r="K317" s="31">
        <v>2399.9</v>
      </c>
      <c r="L317" s="31">
        <v>2344.5500000000002</v>
      </c>
      <c r="M317" s="31">
        <v>1.0604899999999999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937.25</v>
      </c>
      <c r="D318" s="38">
        <v>935.81666666666661</v>
      </c>
      <c r="E318" s="38">
        <v>926.63333333333321</v>
      </c>
      <c r="F318" s="38">
        <v>916.01666666666665</v>
      </c>
      <c r="G318" s="38">
        <v>906.83333333333326</v>
      </c>
      <c r="H318" s="38">
        <v>946.43333333333317</v>
      </c>
      <c r="I318" s="38">
        <v>955.61666666666656</v>
      </c>
      <c r="J318" s="38">
        <v>966.23333333333312</v>
      </c>
      <c r="K318" s="31">
        <v>945</v>
      </c>
      <c r="L318" s="31">
        <v>925.2</v>
      </c>
      <c r="M318" s="31">
        <v>6.5176100000000003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574.95000000000005</v>
      </c>
      <c r="D319" s="38">
        <v>579.31666666666672</v>
      </c>
      <c r="E319" s="38">
        <v>568.63333333333344</v>
      </c>
      <c r="F319" s="38">
        <v>562.31666666666672</v>
      </c>
      <c r="G319" s="38">
        <v>551.63333333333344</v>
      </c>
      <c r="H319" s="38">
        <v>585.63333333333344</v>
      </c>
      <c r="I319" s="38">
        <v>596.31666666666661</v>
      </c>
      <c r="J319" s="38">
        <v>602.63333333333344</v>
      </c>
      <c r="K319" s="31">
        <v>590</v>
      </c>
      <c r="L319" s="31">
        <v>573</v>
      </c>
      <c r="M319" s="31">
        <v>12.440289999999999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1887.05</v>
      </c>
      <c r="D320" s="38">
        <v>1896.6333333333332</v>
      </c>
      <c r="E320" s="38">
        <v>1859.3666666666663</v>
      </c>
      <c r="F320" s="38">
        <v>1831.6833333333332</v>
      </c>
      <c r="G320" s="38">
        <v>1794.4166666666663</v>
      </c>
      <c r="H320" s="38">
        <v>1924.3166666666664</v>
      </c>
      <c r="I320" s="38">
        <v>1961.5833333333333</v>
      </c>
      <c r="J320" s="38">
        <v>1989.2666666666664</v>
      </c>
      <c r="K320" s="31">
        <v>1933.9</v>
      </c>
      <c r="L320" s="31">
        <v>1868.95</v>
      </c>
      <c r="M320" s="31">
        <v>20.675599999999999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833.1</v>
      </c>
      <c r="D321" s="38">
        <v>829.38333333333321</v>
      </c>
      <c r="E321" s="38">
        <v>819.76666666666642</v>
      </c>
      <c r="F321" s="38">
        <v>806.43333333333317</v>
      </c>
      <c r="G321" s="38">
        <v>796.81666666666638</v>
      </c>
      <c r="H321" s="38">
        <v>842.71666666666647</v>
      </c>
      <c r="I321" s="38">
        <v>852.33333333333326</v>
      </c>
      <c r="J321" s="38">
        <v>865.66666666666652</v>
      </c>
      <c r="K321" s="31">
        <v>839</v>
      </c>
      <c r="L321" s="31">
        <v>816.05</v>
      </c>
      <c r="M321" s="31">
        <v>12.29725</v>
      </c>
      <c r="N321" s="1"/>
      <c r="O321" s="1"/>
    </row>
    <row r="322" spans="1:15" ht="12.75" customHeight="1">
      <c r="A322" s="33">
        <v>312</v>
      </c>
      <c r="B322" s="58" t="s">
        <v>862</v>
      </c>
      <c r="C322" s="31">
        <v>1003.85</v>
      </c>
      <c r="D322" s="38">
        <v>1008.85</v>
      </c>
      <c r="E322" s="38">
        <v>991</v>
      </c>
      <c r="F322" s="38">
        <v>978.15</v>
      </c>
      <c r="G322" s="38">
        <v>960.3</v>
      </c>
      <c r="H322" s="38">
        <v>1021.7</v>
      </c>
      <c r="I322" s="38">
        <v>1039.5500000000002</v>
      </c>
      <c r="J322" s="38">
        <v>1052.4000000000001</v>
      </c>
      <c r="K322" s="31">
        <v>1026.7</v>
      </c>
      <c r="L322" s="31">
        <v>996</v>
      </c>
      <c r="M322" s="31">
        <v>0.78498000000000001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1053.25</v>
      </c>
      <c r="D323" s="38">
        <v>1049.7666666666667</v>
      </c>
      <c r="E323" s="38">
        <v>1041.4833333333333</v>
      </c>
      <c r="F323" s="38">
        <v>1029.7166666666667</v>
      </c>
      <c r="G323" s="38">
        <v>1021.4333333333334</v>
      </c>
      <c r="H323" s="38">
        <v>1061.5333333333333</v>
      </c>
      <c r="I323" s="38">
        <v>1069.8166666666666</v>
      </c>
      <c r="J323" s="38">
        <v>1081.5833333333333</v>
      </c>
      <c r="K323" s="31">
        <v>1058.05</v>
      </c>
      <c r="L323" s="31">
        <v>1038</v>
      </c>
      <c r="M323" s="31">
        <v>0.52575000000000005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1362.9</v>
      </c>
      <c r="D324" s="38">
        <v>1353.8000000000002</v>
      </c>
      <c r="E324" s="38">
        <v>1340.6500000000003</v>
      </c>
      <c r="F324" s="38">
        <v>1318.4</v>
      </c>
      <c r="G324" s="38">
        <v>1305.2500000000002</v>
      </c>
      <c r="H324" s="38">
        <v>1376.0500000000004</v>
      </c>
      <c r="I324" s="38">
        <v>1389.2</v>
      </c>
      <c r="J324" s="38">
        <v>1411.4500000000005</v>
      </c>
      <c r="K324" s="31">
        <v>1366.95</v>
      </c>
      <c r="L324" s="31">
        <v>1331.55</v>
      </c>
      <c r="M324" s="31">
        <v>1.7350099999999999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43.75</v>
      </c>
      <c r="D325" s="38">
        <v>43.316666666666663</v>
      </c>
      <c r="E325" s="38">
        <v>42.333333333333329</v>
      </c>
      <c r="F325" s="38">
        <v>40.916666666666664</v>
      </c>
      <c r="G325" s="38">
        <v>39.93333333333333</v>
      </c>
      <c r="H325" s="38">
        <v>44.733333333333327</v>
      </c>
      <c r="I325" s="38">
        <v>45.716666666666661</v>
      </c>
      <c r="J325" s="38">
        <v>47.133333333333326</v>
      </c>
      <c r="K325" s="31">
        <v>44.3</v>
      </c>
      <c r="L325" s="31">
        <v>41.9</v>
      </c>
      <c r="M325" s="31">
        <v>81.70017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65.95</v>
      </c>
      <c r="D326" s="38">
        <v>65.083333333333329</v>
      </c>
      <c r="E326" s="38">
        <v>63.066666666666663</v>
      </c>
      <c r="F326" s="38">
        <v>60.183333333333337</v>
      </c>
      <c r="G326" s="38">
        <v>58.166666666666671</v>
      </c>
      <c r="H326" s="38">
        <v>67.966666666666654</v>
      </c>
      <c r="I326" s="38">
        <v>69.983333333333334</v>
      </c>
      <c r="J326" s="38">
        <v>72.866666666666646</v>
      </c>
      <c r="K326" s="31">
        <v>67.099999999999994</v>
      </c>
      <c r="L326" s="31">
        <v>62.2</v>
      </c>
      <c r="M326" s="31">
        <v>186.67742000000001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908.7</v>
      </c>
      <c r="D327" s="38">
        <v>911.1</v>
      </c>
      <c r="E327" s="38">
        <v>900.2</v>
      </c>
      <c r="F327" s="38">
        <v>891.7</v>
      </c>
      <c r="G327" s="38">
        <v>880.80000000000007</v>
      </c>
      <c r="H327" s="38">
        <v>919.6</v>
      </c>
      <c r="I327" s="38">
        <v>930.49999999999989</v>
      </c>
      <c r="J327" s="38">
        <v>939</v>
      </c>
      <c r="K327" s="31">
        <v>922</v>
      </c>
      <c r="L327" s="31">
        <v>902.6</v>
      </c>
      <c r="M327" s="31">
        <v>1.08656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2433.1999999999998</v>
      </c>
      <c r="D328" s="38">
        <v>2432.0499999999997</v>
      </c>
      <c r="E328" s="38">
        <v>2416.6499999999996</v>
      </c>
      <c r="F328" s="38">
        <v>2400.1</v>
      </c>
      <c r="G328" s="38">
        <v>2384.6999999999998</v>
      </c>
      <c r="H328" s="38">
        <v>2448.5999999999995</v>
      </c>
      <c r="I328" s="38">
        <v>2464</v>
      </c>
      <c r="J328" s="38">
        <v>2480.5499999999993</v>
      </c>
      <c r="K328" s="31">
        <v>2447.4499999999998</v>
      </c>
      <c r="L328" s="31">
        <v>2415.5</v>
      </c>
      <c r="M328" s="31">
        <v>3.1936800000000001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107984.15</v>
      </c>
      <c r="D329" s="38">
        <v>108347.73333333334</v>
      </c>
      <c r="E329" s="38">
        <v>107195.46666666667</v>
      </c>
      <c r="F329" s="38">
        <v>106406.78333333334</v>
      </c>
      <c r="G329" s="38">
        <v>105254.51666666668</v>
      </c>
      <c r="H329" s="38">
        <v>109136.41666666667</v>
      </c>
      <c r="I329" s="38">
        <v>110288.68333333333</v>
      </c>
      <c r="J329" s="38">
        <v>111077.36666666667</v>
      </c>
      <c r="K329" s="31">
        <v>109500</v>
      </c>
      <c r="L329" s="31">
        <v>107559.05</v>
      </c>
      <c r="M329" s="31">
        <v>6.5740000000000007E-2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2723.95</v>
      </c>
      <c r="D330" s="38">
        <v>2673.8166666666666</v>
      </c>
      <c r="E330" s="38">
        <v>2532.6333333333332</v>
      </c>
      <c r="F330" s="38">
        <v>2341.3166666666666</v>
      </c>
      <c r="G330" s="38">
        <v>2200.1333333333332</v>
      </c>
      <c r="H330" s="38">
        <v>2865.1333333333332</v>
      </c>
      <c r="I330" s="38">
        <v>3006.3166666666666</v>
      </c>
      <c r="J330" s="38">
        <v>3197.6333333333332</v>
      </c>
      <c r="K330" s="31">
        <v>2815</v>
      </c>
      <c r="L330" s="31">
        <v>2482.5</v>
      </c>
      <c r="M330" s="31">
        <v>53.68224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1824</v>
      </c>
      <c r="D331" s="38">
        <v>1781.4666666666665</v>
      </c>
      <c r="E331" s="38">
        <v>1718.5333333333328</v>
      </c>
      <c r="F331" s="38">
        <v>1613.0666666666664</v>
      </c>
      <c r="G331" s="38">
        <v>1550.1333333333328</v>
      </c>
      <c r="H331" s="38">
        <v>1886.9333333333329</v>
      </c>
      <c r="I331" s="38">
        <v>1949.8666666666668</v>
      </c>
      <c r="J331" s="38">
        <v>2055.333333333333</v>
      </c>
      <c r="K331" s="31">
        <v>1844.4</v>
      </c>
      <c r="L331" s="31">
        <v>1676</v>
      </c>
      <c r="M331" s="31">
        <v>20.704460000000001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1261.25</v>
      </c>
      <c r="D332" s="38">
        <v>1262.25</v>
      </c>
      <c r="E332" s="38">
        <v>1253.4000000000001</v>
      </c>
      <c r="F332" s="38">
        <v>1245.5500000000002</v>
      </c>
      <c r="G332" s="38">
        <v>1236.7000000000003</v>
      </c>
      <c r="H332" s="38">
        <v>1270.0999999999999</v>
      </c>
      <c r="I332" s="38">
        <v>1278.9499999999998</v>
      </c>
      <c r="J332" s="38">
        <v>1286.7999999999997</v>
      </c>
      <c r="K332" s="31">
        <v>1271.0999999999999</v>
      </c>
      <c r="L332" s="31">
        <v>1254.4000000000001</v>
      </c>
      <c r="M332" s="31">
        <v>4.8459300000000001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1024.25</v>
      </c>
      <c r="D333" s="38">
        <v>1030.05</v>
      </c>
      <c r="E333" s="38">
        <v>1010.1999999999998</v>
      </c>
      <c r="F333" s="38">
        <v>996.14999999999986</v>
      </c>
      <c r="G333" s="38">
        <v>976.29999999999973</v>
      </c>
      <c r="H333" s="38">
        <v>1044.0999999999999</v>
      </c>
      <c r="I333" s="38">
        <v>1063.9499999999998</v>
      </c>
      <c r="J333" s="38">
        <v>1078</v>
      </c>
      <c r="K333" s="31">
        <v>1049.9000000000001</v>
      </c>
      <c r="L333" s="31">
        <v>1016</v>
      </c>
      <c r="M333" s="31">
        <v>1.95628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902.6</v>
      </c>
      <c r="D334" s="38">
        <v>909.66666666666663</v>
      </c>
      <c r="E334" s="38">
        <v>892.43333333333328</v>
      </c>
      <c r="F334" s="38">
        <v>882.26666666666665</v>
      </c>
      <c r="G334" s="38">
        <v>865.0333333333333</v>
      </c>
      <c r="H334" s="38">
        <v>919.83333333333326</v>
      </c>
      <c r="I334" s="38">
        <v>937.06666666666661</v>
      </c>
      <c r="J334" s="38">
        <v>947.23333333333323</v>
      </c>
      <c r="K334" s="31">
        <v>926.9</v>
      </c>
      <c r="L334" s="31">
        <v>899.5</v>
      </c>
      <c r="M334" s="31">
        <v>4.6290699999999996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98.35</v>
      </c>
      <c r="D335" s="38">
        <v>97.233333333333334</v>
      </c>
      <c r="E335" s="38">
        <v>95.816666666666663</v>
      </c>
      <c r="F335" s="38">
        <v>93.283333333333331</v>
      </c>
      <c r="G335" s="38">
        <v>91.86666666666666</v>
      </c>
      <c r="H335" s="38">
        <v>99.766666666666666</v>
      </c>
      <c r="I335" s="38">
        <v>101.18333333333332</v>
      </c>
      <c r="J335" s="38">
        <v>103.71666666666667</v>
      </c>
      <c r="K335" s="31">
        <v>98.65</v>
      </c>
      <c r="L335" s="31">
        <v>94.7</v>
      </c>
      <c r="M335" s="31">
        <v>189.82812999999999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4599.1499999999996</v>
      </c>
      <c r="D336" s="38">
        <v>4590.0666666666666</v>
      </c>
      <c r="E336" s="38">
        <v>4555.083333333333</v>
      </c>
      <c r="F336" s="38">
        <v>4511.0166666666664</v>
      </c>
      <c r="G336" s="38">
        <v>4476.0333333333328</v>
      </c>
      <c r="H336" s="38">
        <v>4634.1333333333332</v>
      </c>
      <c r="I336" s="38">
        <v>4669.1166666666668</v>
      </c>
      <c r="J336" s="38">
        <v>4713.1833333333334</v>
      </c>
      <c r="K336" s="31">
        <v>4625.05</v>
      </c>
      <c r="L336" s="31">
        <v>4546</v>
      </c>
      <c r="M336" s="31">
        <v>0.95140000000000002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759.55</v>
      </c>
      <c r="D337" s="38">
        <v>772.4666666666667</v>
      </c>
      <c r="E337" s="38">
        <v>742.18333333333339</v>
      </c>
      <c r="F337" s="38">
        <v>724.81666666666672</v>
      </c>
      <c r="G337" s="38">
        <v>694.53333333333342</v>
      </c>
      <c r="H337" s="38">
        <v>789.83333333333337</v>
      </c>
      <c r="I337" s="38">
        <v>820.11666666666667</v>
      </c>
      <c r="J337" s="38">
        <v>837.48333333333335</v>
      </c>
      <c r="K337" s="31">
        <v>802.75</v>
      </c>
      <c r="L337" s="31">
        <v>755.1</v>
      </c>
      <c r="M337" s="31">
        <v>20.520119999999999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52.75</v>
      </c>
      <c r="D338" s="38">
        <v>52.466666666666669</v>
      </c>
      <c r="E338" s="38">
        <v>51.63333333333334</v>
      </c>
      <c r="F338" s="38">
        <v>50.516666666666673</v>
      </c>
      <c r="G338" s="38">
        <v>49.683333333333344</v>
      </c>
      <c r="H338" s="38">
        <v>53.583333333333336</v>
      </c>
      <c r="I338" s="38">
        <v>54.416666666666664</v>
      </c>
      <c r="J338" s="38">
        <v>55.533333333333331</v>
      </c>
      <c r="K338" s="31">
        <v>53.3</v>
      </c>
      <c r="L338" s="31">
        <v>51.35</v>
      </c>
      <c r="M338" s="31">
        <v>234.32794000000001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170.95</v>
      </c>
      <c r="D339" s="38">
        <v>171.94999999999996</v>
      </c>
      <c r="E339" s="38">
        <v>167.29999999999993</v>
      </c>
      <c r="F339" s="38">
        <v>163.64999999999998</v>
      </c>
      <c r="G339" s="38">
        <v>158.99999999999994</v>
      </c>
      <c r="H339" s="38">
        <v>175.59999999999991</v>
      </c>
      <c r="I339" s="38">
        <v>180.24999999999994</v>
      </c>
      <c r="J339" s="38">
        <v>183.89999999999989</v>
      </c>
      <c r="K339" s="31">
        <v>176.6</v>
      </c>
      <c r="L339" s="31">
        <v>168.3</v>
      </c>
      <c r="M339" s="31">
        <v>157.99261000000001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21915.55</v>
      </c>
      <c r="D340" s="38">
        <v>21961.75</v>
      </c>
      <c r="E340" s="38">
        <v>21813.8</v>
      </c>
      <c r="F340" s="38">
        <v>21712.05</v>
      </c>
      <c r="G340" s="38">
        <v>21564.1</v>
      </c>
      <c r="H340" s="38">
        <v>22063.5</v>
      </c>
      <c r="I340" s="38">
        <v>22211.449999999997</v>
      </c>
      <c r="J340" s="38">
        <v>22313.200000000001</v>
      </c>
      <c r="K340" s="31">
        <v>22109.7</v>
      </c>
      <c r="L340" s="31">
        <v>21860</v>
      </c>
      <c r="M340" s="31">
        <v>0.35848999999999998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69.150000000000006</v>
      </c>
      <c r="D341" s="38">
        <v>70.45</v>
      </c>
      <c r="E341" s="38">
        <v>67.100000000000009</v>
      </c>
      <c r="F341" s="38">
        <v>65.050000000000011</v>
      </c>
      <c r="G341" s="38">
        <v>61.700000000000017</v>
      </c>
      <c r="H341" s="38">
        <v>72.5</v>
      </c>
      <c r="I341" s="38">
        <v>75.849999999999994</v>
      </c>
      <c r="J341" s="38">
        <v>77.899999999999991</v>
      </c>
      <c r="K341" s="31">
        <v>73.8</v>
      </c>
      <c r="L341" s="31">
        <v>68.400000000000006</v>
      </c>
      <c r="M341" s="31">
        <v>98.759730000000005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50.25</v>
      </c>
      <c r="D342" s="38">
        <v>50.4</v>
      </c>
      <c r="E342" s="38">
        <v>49.75</v>
      </c>
      <c r="F342" s="38">
        <v>49.25</v>
      </c>
      <c r="G342" s="38">
        <v>48.6</v>
      </c>
      <c r="H342" s="38">
        <v>50.9</v>
      </c>
      <c r="I342" s="38">
        <v>51.54999999999999</v>
      </c>
      <c r="J342" s="38">
        <v>52.05</v>
      </c>
      <c r="K342" s="31">
        <v>51.05</v>
      </c>
      <c r="L342" s="31">
        <v>49.9</v>
      </c>
      <c r="M342" s="31">
        <v>156.00040000000001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317.25</v>
      </c>
      <c r="D343" s="38">
        <v>315.25</v>
      </c>
      <c r="E343" s="38">
        <v>311.5</v>
      </c>
      <c r="F343" s="38">
        <v>305.75</v>
      </c>
      <c r="G343" s="38">
        <v>302</v>
      </c>
      <c r="H343" s="38">
        <v>321</v>
      </c>
      <c r="I343" s="38">
        <v>324.75</v>
      </c>
      <c r="J343" s="38">
        <v>330.5</v>
      </c>
      <c r="K343" s="31">
        <v>319</v>
      </c>
      <c r="L343" s="31">
        <v>309.5</v>
      </c>
      <c r="M343" s="31">
        <v>13.13654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136.85</v>
      </c>
      <c r="D344" s="38">
        <v>134.58333333333334</v>
      </c>
      <c r="E344" s="38">
        <v>129.16666666666669</v>
      </c>
      <c r="F344" s="38">
        <v>121.48333333333335</v>
      </c>
      <c r="G344" s="38">
        <v>116.06666666666669</v>
      </c>
      <c r="H344" s="38">
        <v>142.26666666666668</v>
      </c>
      <c r="I344" s="38">
        <v>147.68333333333337</v>
      </c>
      <c r="J344" s="38">
        <v>155.36666666666667</v>
      </c>
      <c r="K344" s="31">
        <v>140</v>
      </c>
      <c r="L344" s="31">
        <v>126.9</v>
      </c>
      <c r="M344" s="31">
        <v>48.902099999999997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130.5</v>
      </c>
      <c r="D345" s="38">
        <v>128</v>
      </c>
      <c r="E345" s="38">
        <v>125.1</v>
      </c>
      <c r="F345" s="38">
        <v>119.69999999999999</v>
      </c>
      <c r="G345" s="38">
        <v>116.79999999999998</v>
      </c>
      <c r="H345" s="38">
        <v>133.4</v>
      </c>
      <c r="I345" s="38">
        <v>136.29999999999998</v>
      </c>
      <c r="J345" s="38">
        <v>141.70000000000002</v>
      </c>
      <c r="K345" s="31">
        <v>130.9</v>
      </c>
      <c r="L345" s="31">
        <v>122.6</v>
      </c>
      <c r="M345" s="31">
        <v>393.89920000000001</v>
      </c>
      <c r="N345" s="1"/>
      <c r="O345" s="1"/>
    </row>
    <row r="346" spans="1:15" ht="12.75" customHeight="1">
      <c r="A346" s="33">
        <v>336</v>
      </c>
      <c r="B346" s="58" t="s">
        <v>863</v>
      </c>
      <c r="C346" s="31">
        <v>57.45</v>
      </c>
      <c r="D346" s="38">
        <v>57.966666666666669</v>
      </c>
      <c r="E346" s="38">
        <v>56.183333333333337</v>
      </c>
      <c r="F346" s="38">
        <v>54.916666666666671</v>
      </c>
      <c r="G346" s="38">
        <v>53.13333333333334</v>
      </c>
      <c r="H346" s="38">
        <v>59.233333333333334</v>
      </c>
      <c r="I346" s="38">
        <v>61.016666666666666</v>
      </c>
      <c r="J346" s="38">
        <v>62.283333333333331</v>
      </c>
      <c r="K346" s="31">
        <v>59.75</v>
      </c>
      <c r="L346" s="31">
        <v>56.7</v>
      </c>
      <c r="M346" s="31">
        <v>160.08487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220</v>
      </c>
      <c r="D347" s="38">
        <v>222.58333333333334</v>
      </c>
      <c r="E347" s="38">
        <v>216.86666666666667</v>
      </c>
      <c r="F347" s="38">
        <v>213.73333333333332</v>
      </c>
      <c r="G347" s="38">
        <v>208.01666666666665</v>
      </c>
      <c r="H347" s="38">
        <v>225.7166666666667</v>
      </c>
      <c r="I347" s="38">
        <v>231.43333333333334</v>
      </c>
      <c r="J347" s="38">
        <v>234.56666666666672</v>
      </c>
      <c r="K347" s="31">
        <v>228.3</v>
      </c>
      <c r="L347" s="31">
        <v>219.45</v>
      </c>
      <c r="M347" s="31">
        <v>14.65156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230.7</v>
      </c>
      <c r="D348" s="38">
        <v>226.16666666666666</v>
      </c>
      <c r="E348" s="38">
        <v>220.68333333333331</v>
      </c>
      <c r="F348" s="38">
        <v>210.66666666666666</v>
      </c>
      <c r="G348" s="38">
        <v>205.18333333333331</v>
      </c>
      <c r="H348" s="38">
        <v>236.18333333333331</v>
      </c>
      <c r="I348" s="38">
        <v>241.66666666666666</v>
      </c>
      <c r="J348" s="38">
        <v>251.68333333333331</v>
      </c>
      <c r="K348" s="31">
        <v>231.65</v>
      </c>
      <c r="L348" s="31">
        <v>216.15</v>
      </c>
      <c r="M348" s="31">
        <v>298.59814999999998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344.8</v>
      </c>
      <c r="D349" s="38">
        <v>342.51666666666665</v>
      </c>
      <c r="E349" s="38">
        <v>338.5333333333333</v>
      </c>
      <c r="F349" s="38">
        <v>332.26666666666665</v>
      </c>
      <c r="G349" s="38">
        <v>328.2833333333333</v>
      </c>
      <c r="H349" s="38">
        <v>348.7833333333333</v>
      </c>
      <c r="I349" s="38">
        <v>352.76666666666665</v>
      </c>
      <c r="J349" s="38">
        <v>359.0333333333333</v>
      </c>
      <c r="K349" s="31">
        <v>346.5</v>
      </c>
      <c r="L349" s="31">
        <v>336.25</v>
      </c>
      <c r="M349" s="31">
        <v>3.3045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1127.9000000000001</v>
      </c>
      <c r="D350" s="38">
        <v>1127.4833333333333</v>
      </c>
      <c r="E350" s="38">
        <v>1116.4166666666667</v>
      </c>
      <c r="F350" s="38">
        <v>1104.9333333333334</v>
      </c>
      <c r="G350" s="38">
        <v>1093.8666666666668</v>
      </c>
      <c r="H350" s="38">
        <v>1138.9666666666667</v>
      </c>
      <c r="I350" s="38">
        <v>1150.0333333333333</v>
      </c>
      <c r="J350" s="38">
        <v>1161.5166666666667</v>
      </c>
      <c r="K350" s="31">
        <v>1138.55</v>
      </c>
      <c r="L350" s="31">
        <v>1116</v>
      </c>
      <c r="M350" s="31">
        <v>7.8623500000000002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181.75</v>
      </c>
      <c r="D351" s="38">
        <v>180.29999999999998</v>
      </c>
      <c r="E351" s="38">
        <v>175.84999999999997</v>
      </c>
      <c r="F351" s="38">
        <v>169.95</v>
      </c>
      <c r="G351" s="38">
        <v>165.49999999999997</v>
      </c>
      <c r="H351" s="38">
        <v>186.19999999999996</v>
      </c>
      <c r="I351" s="38">
        <v>190.64999999999995</v>
      </c>
      <c r="J351" s="38">
        <v>196.54999999999995</v>
      </c>
      <c r="K351" s="31">
        <v>184.75</v>
      </c>
      <c r="L351" s="31">
        <v>174.4</v>
      </c>
      <c r="M351" s="31">
        <v>224.6096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273.05</v>
      </c>
      <c r="D352" s="38">
        <v>276.59999999999997</v>
      </c>
      <c r="E352" s="38">
        <v>268.64999999999992</v>
      </c>
      <c r="F352" s="38">
        <v>264.24999999999994</v>
      </c>
      <c r="G352" s="38">
        <v>256.2999999999999</v>
      </c>
      <c r="H352" s="38">
        <v>280.99999999999994</v>
      </c>
      <c r="I352" s="38">
        <v>288.95</v>
      </c>
      <c r="J352" s="38">
        <v>293.34999999999997</v>
      </c>
      <c r="K352" s="31">
        <v>284.55</v>
      </c>
      <c r="L352" s="31">
        <v>272.2</v>
      </c>
      <c r="M352" s="31">
        <v>19.808579999999999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1240.0999999999999</v>
      </c>
      <c r="D353" s="38">
        <v>1252.3833333333332</v>
      </c>
      <c r="E353" s="38">
        <v>1219.7666666666664</v>
      </c>
      <c r="F353" s="38">
        <v>1199.4333333333332</v>
      </c>
      <c r="G353" s="38">
        <v>1166.8166666666664</v>
      </c>
      <c r="H353" s="38">
        <v>1272.7166666666665</v>
      </c>
      <c r="I353" s="38">
        <v>1305.3333333333333</v>
      </c>
      <c r="J353" s="38">
        <v>1325.6666666666665</v>
      </c>
      <c r="K353" s="31">
        <v>1285</v>
      </c>
      <c r="L353" s="31">
        <v>1232.05</v>
      </c>
      <c r="M353" s="31">
        <v>8.2848199999999999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857.4</v>
      </c>
      <c r="D354" s="38">
        <v>860.91666666666663</v>
      </c>
      <c r="E354" s="38">
        <v>847.08333333333326</v>
      </c>
      <c r="F354" s="38">
        <v>836.76666666666665</v>
      </c>
      <c r="G354" s="38">
        <v>822.93333333333328</v>
      </c>
      <c r="H354" s="38">
        <v>871.23333333333323</v>
      </c>
      <c r="I354" s="38">
        <v>885.06666666666649</v>
      </c>
      <c r="J354" s="38">
        <v>895.38333333333321</v>
      </c>
      <c r="K354" s="31">
        <v>874.75</v>
      </c>
      <c r="L354" s="31">
        <v>850.6</v>
      </c>
      <c r="M354" s="31">
        <v>28.5748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4136.25</v>
      </c>
      <c r="D355" s="38">
        <v>4131.3499999999995</v>
      </c>
      <c r="E355" s="38">
        <v>4095.8999999999987</v>
      </c>
      <c r="F355" s="38">
        <v>4055.5499999999993</v>
      </c>
      <c r="G355" s="38">
        <v>4020.0999999999985</v>
      </c>
      <c r="H355" s="38">
        <v>4171.6999999999989</v>
      </c>
      <c r="I355" s="38">
        <v>4207.1499999999996</v>
      </c>
      <c r="J355" s="38">
        <v>4247.4999999999991</v>
      </c>
      <c r="K355" s="31">
        <v>4166.8</v>
      </c>
      <c r="L355" s="31">
        <v>4091</v>
      </c>
      <c r="M355" s="31">
        <v>0.68915999999999999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235.7</v>
      </c>
      <c r="D356" s="38">
        <v>236.23333333333335</v>
      </c>
      <c r="E356" s="38">
        <v>232.4666666666667</v>
      </c>
      <c r="F356" s="38">
        <v>229.23333333333335</v>
      </c>
      <c r="G356" s="38">
        <v>225.4666666666667</v>
      </c>
      <c r="H356" s="38">
        <v>239.4666666666667</v>
      </c>
      <c r="I356" s="38">
        <v>243.23333333333335</v>
      </c>
      <c r="J356" s="38">
        <v>246.4666666666667</v>
      </c>
      <c r="K356" s="31">
        <v>240</v>
      </c>
      <c r="L356" s="31">
        <v>233</v>
      </c>
      <c r="M356" s="31">
        <v>2.4022000000000001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39822</v>
      </c>
      <c r="D357" s="38">
        <v>39960.966666666667</v>
      </c>
      <c r="E357" s="38">
        <v>39613.033333333333</v>
      </c>
      <c r="F357" s="38">
        <v>39404.066666666666</v>
      </c>
      <c r="G357" s="38">
        <v>39056.133333333331</v>
      </c>
      <c r="H357" s="38">
        <v>40169.933333333334</v>
      </c>
      <c r="I357" s="38">
        <v>40517.866666666669</v>
      </c>
      <c r="J357" s="38">
        <v>40726.833333333336</v>
      </c>
      <c r="K357" s="31">
        <v>40308.9</v>
      </c>
      <c r="L357" s="31">
        <v>39752</v>
      </c>
      <c r="M357" s="31">
        <v>0.12243999999999999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1247.2</v>
      </c>
      <c r="D358" s="38">
        <v>1235.5666666666666</v>
      </c>
      <c r="E358" s="38">
        <v>1216.6333333333332</v>
      </c>
      <c r="F358" s="38">
        <v>1186.0666666666666</v>
      </c>
      <c r="G358" s="38">
        <v>1167.1333333333332</v>
      </c>
      <c r="H358" s="38">
        <v>1266.1333333333332</v>
      </c>
      <c r="I358" s="38">
        <v>1285.0666666666666</v>
      </c>
      <c r="J358" s="38">
        <v>1315.6333333333332</v>
      </c>
      <c r="K358" s="31">
        <v>1254.5</v>
      </c>
      <c r="L358" s="31">
        <v>1205</v>
      </c>
      <c r="M358" s="31">
        <v>3.3659500000000002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769.9</v>
      </c>
      <c r="D359" s="38">
        <v>773.61666666666667</v>
      </c>
      <c r="E359" s="38">
        <v>764.2833333333333</v>
      </c>
      <c r="F359" s="38">
        <v>758.66666666666663</v>
      </c>
      <c r="G359" s="38">
        <v>749.33333333333326</v>
      </c>
      <c r="H359" s="38">
        <v>779.23333333333335</v>
      </c>
      <c r="I359" s="38">
        <v>788.56666666666661</v>
      </c>
      <c r="J359" s="38">
        <v>794.18333333333339</v>
      </c>
      <c r="K359" s="31">
        <v>782.95</v>
      </c>
      <c r="L359" s="31">
        <v>768</v>
      </c>
      <c r="M359" s="31">
        <v>3.0486499999999999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171.45</v>
      </c>
      <c r="D360" s="38">
        <v>172.66666666666666</v>
      </c>
      <c r="E360" s="38">
        <v>169.43333333333331</v>
      </c>
      <c r="F360" s="38">
        <v>167.41666666666666</v>
      </c>
      <c r="G360" s="38">
        <v>164.18333333333331</v>
      </c>
      <c r="H360" s="38">
        <v>174.68333333333331</v>
      </c>
      <c r="I360" s="38">
        <v>177.91666666666666</v>
      </c>
      <c r="J360" s="38">
        <v>179.93333333333331</v>
      </c>
      <c r="K360" s="31">
        <v>175.9</v>
      </c>
      <c r="L360" s="31">
        <v>170.65</v>
      </c>
      <c r="M360" s="31">
        <v>20.53576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5543.3</v>
      </c>
      <c r="D361" s="38">
        <v>5472.0666666666666</v>
      </c>
      <c r="E361" s="38">
        <v>5371.2333333333336</v>
      </c>
      <c r="F361" s="38">
        <v>5199.166666666667</v>
      </c>
      <c r="G361" s="38">
        <v>5098.3333333333339</v>
      </c>
      <c r="H361" s="38">
        <v>5644.1333333333332</v>
      </c>
      <c r="I361" s="38">
        <v>5744.9666666666672</v>
      </c>
      <c r="J361" s="38">
        <v>5917.0333333333328</v>
      </c>
      <c r="K361" s="31">
        <v>5572.9</v>
      </c>
      <c r="L361" s="31">
        <v>5300</v>
      </c>
      <c r="M361" s="31">
        <v>6.4806800000000004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219.55</v>
      </c>
      <c r="D362" s="38">
        <v>218.05000000000004</v>
      </c>
      <c r="E362" s="38">
        <v>216.20000000000007</v>
      </c>
      <c r="F362" s="38">
        <v>212.85000000000002</v>
      </c>
      <c r="G362" s="38">
        <v>211.00000000000006</v>
      </c>
      <c r="H362" s="38">
        <v>221.40000000000009</v>
      </c>
      <c r="I362" s="38">
        <v>223.25000000000006</v>
      </c>
      <c r="J362" s="38">
        <v>226.60000000000011</v>
      </c>
      <c r="K362" s="31">
        <v>219.9</v>
      </c>
      <c r="L362" s="31">
        <v>214.7</v>
      </c>
      <c r="M362" s="31">
        <v>42.666289999999996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3815.55</v>
      </c>
      <c r="D363" s="38">
        <v>3822.8833333333332</v>
      </c>
      <c r="E363" s="38">
        <v>3792.7666666666664</v>
      </c>
      <c r="F363" s="38">
        <v>3769.9833333333331</v>
      </c>
      <c r="G363" s="38">
        <v>3739.8666666666663</v>
      </c>
      <c r="H363" s="38">
        <v>3845.6666666666665</v>
      </c>
      <c r="I363" s="38">
        <v>3875.7833333333333</v>
      </c>
      <c r="J363" s="38">
        <v>3898.5666666666666</v>
      </c>
      <c r="K363" s="31">
        <v>3853</v>
      </c>
      <c r="L363" s="31">
        <v>3800.1</v>
      </c>
      <c r="M363" s="31">
        <v>0.15068999999999999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1849.65</v>
      </c>
      <c r="D364" s="38">
        <v>1834.8999999999999</v>
      </c>
      <c r="E364" s="38">
        <v>1809.7999999999997</v>
      </c>
      <c r="F364" s="38">
        <v>1769.9499999999998</v>
      </c>
      <c r="G364" s="38">
        <v>1744.8499999999997</v>
      </c>
      <c r="H364" s="38">
        <v>1874.7499999999998</v>
      </c>
      <c r="I364" s="38">
        <v>1899.8499999999997</v>
      </c>
      <c r="J364" s="38">
        <v>1939.6999999999998</v>
      </c>
      <c r="K364" s="31">
        <v>1860</v>
      </c>
      <c r="L364" s="31">
        <v>1795.05</v>
      </c>
      <c r="M364" s="31">
        <v>1.8954200000000001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3621.1</v>
      </c>
      <c r="D365" s="38">
        <v>3624.7333333333336</v>
      </c>
      <c r="E365" s="38">
        <v>3599.4666666666672</v>
      </c>
      <c r="F365" s="38">
        <v>3577.8333333333335</v>
      </c>
      <c r="G365" s="38">
        <v>3552.5666666666671</v>
      </c>
      <c r="H365" s="38">
        <v>3646.3666666666672</v>
      </c>
      <c r="I365" s="38">
        <v>3671.6333333333337</v>
      </c>
      <c r="J365" s="38">
        <v>3693.2666666666673</v>
      </c>
      <c r="K365" s="31">
        <v>3650</v>
      </c>
      <c r="L365" s="31">
        <v>3603.1</v>
      </c>
      <c r="M365" s="31">
        <v>2.4002699999999999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2498.25</v>
      </c>
      <c r="D366" s="38">
        <v>2505.9666666666667</v>
      </c>
      <c r="E366" s="38">
        <v>2478.3833333333332</v>
      </c>
      <c r="F366" s="38">
        <v>2458.5166666666664</v>
      </c>
      <c r="G366" s="38">
        <v>2430.9333333333329</v>
      </c>
      <c r="H366" s="38">
        <v>2525.8333333333335</v>
      </c>
      <c r="I366" s="38">
        <v>2553.4166666666665</v>
      </c>
      <c r="J366" s="38">
        <v>2573.2833333333338</v>
      </c>
      <c r="K366" s="31">
        <v>2533.5500000000002</v>
      </c>
      <c r="L366" s="31">
        <v>2486.1</v>
      </c>
      <c r="M366" s="31">
        <v>4.6871099999999997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1078.25</v>
      </c>
      <c r="D367" s="38">
        <v>1072.3166666666666</v>
      </c>
      <c r="E367" s="38">
        <v>1057.9833333333331</v>
      </c>
      <c r="F367" s="38">
        <v>1037.7166666666665</v>
      </c>
      <c r="G367" s="38">
        <v>1023.383333333333</v>
      </c>
      <c r="H367" s="38">
        <v>1092.5833333333333</v>
      </c>
      <c r="I367" s="38">
        <v>1106.9166666666667</v>
      </c>
      <c r="J367" s="38">
        <v>1127.1833333333334</v>
      </c>
      <c r="K367" s="31">
        <v>1086.6500000000001</v>
      </c>
      <c r="L367" s="31">
        <v>1052.05</v>
      </c>
      <c r="M367" s="31">
        <v>15.61551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103.95</v>
      </c>
      <c r="D368" s="38">
        <v>103.46666666666665</v>
      </c>
      <c r="E368" s="38">
        <v>102.33333333333331</v>
      </c>
      <c r="F368" s="38">
        <v>100.71666666666665</v>
      </c>
      <c r="G368" s="38">
        <v>99.583333333333314</v>
      </c>
      <c r="H368" s="38">
        <v>105.08333333333331</v>
      </c>
      <c r="I368" s="38">
        <v>106.21666666666667</v>
      </c>
      <c r="J368" s="38">
        <v>107.83333333333331</v>
      </c>
      <c r="K368" s="31">
        <v>104.6</v>
      </c>
      <c r="L368" s="31">
        <v>101.85</v>
      </c>
      <c r="M368" s="31">
        <v>54.13456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651.65</v>
      </c>
      <c r="D369" s="38">
        <v>651.18333333333328</v>
      </c>
      <c r="E369" s="38">
        <v>642.46666666666658</v>
      </c>
      <c r="F369" s="38">
        <v>633.2833333333333</v>
      </c>
      <c r="G369" s="38">
        <v>624.56666666666661</v>
      </c>
      <c r="H369" s="38">
        <v>660.36666666666656</v>
      </c>
      <c r="I369" s="38">
        <v>669.08333333333326</v>
      </c>
      <c r="J369" s="38">
        <v>678.26666666666654</v>
      </c>
      <c r="K369" s="31">
        <v>659.9</v>
      </c>
      <c r="L369" s="31">
        <v>642</v>
      </c>
      <c r="M369" s="31">
        <v>4.30342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331.05</v>
      </c>
      <c r="D370" s="38">
        <v>332.38333333333333</v>
      </c>
      <c r="E370" s="38">
        <v>327.81666666666666</v>
      </c>
      <c r="F370" s="38">
        <v>324.58333333333331</v>
      </c>
      <c r="G370" s="38">
        <v>320.01666666666665</v>
      </c>
      <c r="H370" s="38">
        <v>335.61666666666667</v>
      </c>
      <c r="I370" s="38">
        <v>340.18333333333328</v>
      </c>
      <c r="J370" s="38">
        <v>343.41666666666669</v>
      </c>
      <c r="K370" s="31">
        <v>336.95</v>
      </c>
      <c r="L370" s="31">
        <v>329.15</v>
      </c>
      <c r="M370" s="31">
        <v>1.7035400000000001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1394.35</v>
      </c>
      <c r="D371" s="38">
        <v>1416.7666666666667</v>
      </c>
      <c r="E371" s="38">
        <v>1367.5833333333333</v>
      </c>
      <c r="F371" s="38">
        <v>1340.8166666666666</v>
      </c>
      <c r="G371" s="38">
        <v>1291.6333333333332</v>
      </c>
      <c r="H371" s="38">
        <v>1443.5333333333333</v>
      </c>
      <c r="I371" s="38">
        <v>1492.7166666666667</v>
      </c>
      <c r="J371" s="38">
        <v>1519.4833333333333</v>
      </c>
      <c r="K371" s="31">
        <v>1465.95</v>
      </c>
      <c r="L371" s="31">
        <v>1390</v>
      </c>
      <c r="M371" s="31">
        <v>1.7437100000000001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5208.25</v>
      </c>
      <c r="D372" s="38">
        <v>5174.3833333333332</v>
      </c>
      <c r="E372" s="38">
        <v>5128.7666666666664</v>
      </c>
      <c r="F372" s="38">
        <v>5049.2833333333328</v>
      </c>
      <c r="G372" s="38">
        <v>5003.6666666666661</v>
      </c>
      <c r="H372" s="38">
        <v>5253.8666666666668</v>
      </c>
      <c r="I372" s="38">
        <v>5299.4833333333336</v>
      </c>
      <c r="J372" s="38">
        <v>5378.9666666666672</v>
      </c>
      <c r="K372" s="31">
        <v>5220</v>
      </c>
      <c r="L372" s="31">
        <v>5094.8999999999996</v>
      </c>
      <c r="M372" s="31">
        <v>4.4844900000000001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1223.3499999999999</v>
      </c>
      <c r="D373" s="38">
        <v>1218.7833333333333</v>
      </c>
      <c r="E373" s="38">
        <v>1199.5666666666666</v>
      </c>
      <c r="F373" s="38">
        <v>1175.7833333333333</v>
      </c>
      <c r="G373" s="38">
        <v>1156.5666666666666</v>
      </c>
      <c r="H373" s="38">
        <v>1242.5666666666666</v>
      </c>
      <c r="I373" s="38">
        <v>1261.7833333333333</v>
      </c>
      <c r="J373" s="38">
        <v>1285.5666666666666</v>
      </c>
      <c r="K373" s="31">
        <v>1238</v>
      </c>
      <c r="L373" s="31">
        <v>1195</v>
      </c>
      <c r="M373" s="31">
        <v>2.43621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409.8</v>
      </c>
      <c r="D374" s="38">
        <v>411.26666666666665</v>
      </c>
      <c r="E374" s="38">
        <v>405.5333333333333</v>
      </c>
      <c r="F374" s="38">
        <v>401.26666666666665</v>
      </c>
      <c r="G374" s="38">
        <v>395.5333333333333</v>
      </c>
      <c r="H374" s="38">
        <v>415.5333333333333</v>
      </c>
      <c r="I374" s="38">
        <v>421.26666666666665</v>
      </c>
      <c r="J374" s="38">
        <v>425.5333333333333</v>
      </c>
      <c r="K374" s="31">
        <v>417</v>
      </c>
      <c r="L374" s="31">
        <v>407</v>
      </c>
      <c r="M374" s="31">
        <v>15.15086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257.39999999999998</v>
      </c>
      <c r="D375" s="38">
        <v>256.56666666666666</v>
      </c>
      <c r="E375" s="38">
        <v>251.38333333333333</v>
      </c>
      <c r="F375" s="38">
        <v>245.36666666666667</v>
      </c>
      <c r="G375" s="38">
        <v>240.18333333333334</v>
      </c>
      <c r="H375" s="38">
        <v>262.58333333333331</v>
      </c>
      <c r="I375" s="38">
        <v>267.76666666666659</v>
      </c>
      <c r="J375" s="38">
        <v>273.7833333333333</v>
      </c>
      <c r="K375" s="31">
        <v>261.75</v>
      </c>
      <c r="L375" s="31">
        <v>250.55</v>
      </c>
      <c r="M375" s="31">
        <v>255.08835999999999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252.2</v>
      </c>
      <c r="D376" s="38">
        <v>250</v>
      </c>
      <c r="E376" s="38">
        <v>247.4</v>
      </c>
      <c r="F376" s="38">
        <v>242.6</v>
      </c>
      <c r="G376" s="38">
        <v>240</v>
      </c>
      <c r="H376" s="38">
        <v>254.8</v>
      </c>
      <c r="I376" s="38">
        <v>257.40000000000003</v>
      </c>
      <c r="J376" s="38">
        <v>262.20000000000005</v>
      </c>
      <c r="K376" s="31">
        <v>252.6</v>
      </c>
      <c r="L376" s="31">
        <v>245.2</v>
      </c>
      <c r="M376" s="31">
        <v>98.405429999999996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494.9</v>
      </c>
      <c r="D377" s="38">
        <v>493.98333333333329</v>
      </c>
      <c r="E377" s="38">
        <v>487.76666666666659</v>
      </c>
      <c r="F377" s="38">
        <v>480.63333333333333</v>
      </c>
      <c r="G377" s="38">
        <v>474.41666666666663</v>
      </c>
      <c r="H377" s="38">
        <v>501.11666666666656</v>
      </c>
      <c r="I377" s="38">
        <v>507.33333333333326</v>
      </c>
      <c r="J377" s="38">
        <v>514.46666666666647</v>
      </c>
      <c r="K377" s="31">
        <v>500.2</v>
      </c>
      <c r="L377" s="31">
        <v>486.85</v>
      </c>
      <c r="M377" s="31">
        <v>10.764939999999999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668.45</v>
      </c>
      <c r="D378" s="38">
        <v>663.6</v>
      </c>
      <c r="E378" s="38">
        <v>635.25</v>
      </c>
      <c r="F378" s="38">
        <v>602.04999999999995</v>
      </c>
      <c r="G378" s="38">
        <v>573.69999999999993</v>
      </c>
      <c r="H378" s="38">
        <v>696.80000000000007</v>
      </c>
      <c r="I378" s="38">
        <v>725.1500000000002</v>
      </c>
      <c r="J378" s="38">
        <v>758.35000000000014</v>
      </c>
      <c r="K378" s="31">
        <v>691.95</v>
      </c>
      <c r="L378" s="31">
        <v>630.4</v>
      </c>
      <c r="M378" s="31">
        <v>12.31864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727.4</v>
      </c>
      <c r="D379" s="38">
        <v>725.05000000000007</v>
      </c>
      <c r="E379" s="38">
        <v>719.25000000000011</v>
      </c>
      <c r="F379" s="38">
        <v>711.1</v>
      </c>
      <c r="G379" s="38">
        <v>705.30000000000007</v>
      </c>
      <c r="H379" s="38">
        <v>733.20000000000016</v>
      </c>
      <c r="I379" s="38">
        <v>739.00000000000011</v>
      </c>
      <c r="J379" s="38">
        <v>747.1500000000002</v>
      </c>
      <c r="K379" s="31">
        <v>730.85</v>
      </c>
      <c r="L379" s="31">
        <v>716.9</v>
      </c>
      <c r="M379" s="31">
        <v>3.2527499999999998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130.75</v>
      </c>
      <c r="D380" s="38">
        <v>130.20000000000002</v>
      </c>
      <c r="E380" s="38">
        <v>128.55000000000004</v>
      </c>
      <c r="F380" s="38">
        <v>126.35000000000002</v>
      </c>
      <c r="G380" s="38">
        <v>124.70000000000005</v>
      </c>
      <c r="H380" s="38">
        <v>132.40000000000003</v>
      </c>
      <c r="I380" s="38">
        <v>134.05000000000001</v>
      </c>
      <c r="J380" s="38">
        <v>136.25000000000003</v>
      </c>
      <c r="K380" s="31">
        <v>131.85</v>
      </c>
      <c r="L380" s="31">
        <v>128</v>
      </c>
      <c r="M380" s="31">
        <v>3.7657799999999999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16119.25</v>
      </c>
      <c r="D381" s="38">
        <v>16054.35</v>
      </c>
      <c r="E381" s="38">
        <v>15888.7</v>
      </c>
      <c r="F381" s="38">
        <v>15658.15</v>
      </c>
      <c r="G381" s="38">
        <v>15492.5</v>
      </c>
      <c r="H381" s="38">
        <v>16284.900000000001</v>
      </c>
      <c r="I381" s="38">
        <v>16450.55</v>
      </c>
      <c r="J381" s="38">
        <v>16681.100000000002</v>
      </c>
      <c r="K381" s="31">
        <v>16220</v>
      </c>
      <c r="L381" s="31">
        <v>15823.8</v>
      </c>
      <c r="M381" s="31">
        <v>3.8789999999999998E-2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65.400000000000006</v>
      </c>
      <c r="D382" s="38">
        <v>64.7</v>
      </c>
      <c r="E382" s="38">
        <v>63.2</v>
      </c>
      <c r="F382" s="38">
        <v>61</v>
      </c>
      <c r="G382" s="38">
        <v>59.5</v>
      </c>
      <c r="H382" s="38">
        <v>66.900000000000006</v>
      </c>
      <c r="I382" s="38">
        <v>68.400000000000006</v>
      </c>
      <c r="J382" s="38">
        <v>70.600000000000009</v>
      </c>
      <c r="K382" s="31">
        <v>66.2</v>
      </c>
      <c r="L382" s="31">
        <v>62.5</v>
      </c>
      <c r="M382" s="31">
        <v>1202.9772800000001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1779</v>
      </c>
      <c r="D383" s="38">
        <v>1781.3166666666666</v>
      </c>
      <c r="E383" s="38">
        <v>1768.7333333333331</v>
      </c>
      <c r="F383" s="38">
        <v>1758.4666666666665</v>
      </c>
      <c r="G383" s="38">
        <v>1745.883333333333</v>
      </c>
      <c r="H383" s="38">
        <v>1791.5833333333333</v>
      </c>
      <c r="I383" s="38">
        <v>1804.1666666666667</v>
      </c>
      <c r="J383" s="38">
        <v>1814.4333333333334</v>
      </c>
      <c r="K383" s="31">
        <v>1793.9</v>
      </c>
      <c r="L383" s="31">
        <v>1771.05</v>
      </c>
      <c r="M383" s="31">
        <v>3.9174500000000001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426.45</v>
      </c>
      <c r="D384" s="38">
        <v>428</v>
      </c>
      <c r="E384" s="38">
        <v>423</v>
      </c>
      <c r="F384" s="38">
        <v>419.55</v>
      </c>
      <c r="G384" s="38">
        <v>414.55</v>
      </c>
      <c r="H384" s="38">
        <v>431.45</v>
      </c>
      <c r="I384" s="38">
        <v>436.45</v>
      </c>
      <c r="J384" s="38">
        <v>439.9</v>
      </c>
      <c r="K384" s="31">
        <v>433</v>
      </c>
      <c r="L384" s="31">
        <v>424.55</v>
      </c>
      <c r="M384" s="31">
        <v>1.10436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1257.5</v>
      </c>
      <c r="D385" s="38">
        <v>1256.6000000000001</v>
      </c>
      <c r="E385" s="38">
        <v>1238.9000000000003</v>
      </c>
      <c r="F385" s="38">
        <v>1220.3000000000002</v>
      </c>
      <c r="G385" s="38">
        <v>1202.6000000000004</v>
      </c>
      <c r="H385" s="38">
        <v>1275.2000000000003</v>
      </c>
      <c r="I385" s="38">
        <v>1292.9000000000001</v>
      </c>
      <c r="J385" s="38">
        <v>1311.5000000000002</v>
      </c>
      <c r="K385" s="31">
        <v>1274.3</v>
      </c>
      <c r="L385" s="31">
        <v>1238</v>
      </c>
      <c r="M385" s="31">
        <v>1.66615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138.30000000000001</v>
      </c>
      <c r="D386" s="38">
        <v>135.96666666666667</v>
      </c>
      <c r="E386" s="38">
        <v>132.93333333333334</v>
      </c>
      <c r="F386" s="38">
        <v>127.56666666666666</v>
      </c>
      <c r="G386" s="38">
        <v>124.53333333333333</v>
      </c>
      <c r="H386" s="38">
        <v>141.33333333333334</v>
      </c>
      <c r="I386" s="38">
        <v>144.3666666666667</v>
      </c>
      <c r="J386" s="38">
        <v>149.73333333333335</v>
      </c>
      <c r="K386" s="31">
        <v>139</v>
      </c>
      <c r="L386" s="31">
        <v>130.6</v>
      </c>
      <c r="M386" s="31">
        <v>729.52804000000003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164.2</v>
      </c>
      <c r="D387" s="38">
        <v>163.88333333333333</v>
      </c>
      <c r="E387" s="38">
        <v>162.76666666666665</v>
      </c>
      <c r="F387" s="38">
        <v>161.33333333333331</v>
      </c>
      <c r="G387" s="38">
        <v>160.21666666666664</v>
      </c>
      <c r="H387" s="38">
        <v>165.31666666666666</v>
      </c>
      <c r="I387" s="38">
        <v>166.43333333333334</v>
      </c>
      <c r="J387" s="38">
        <v>167.86666666666667</v>
      </c>
      <c r="K387" s="31">
        <v>165</v>
      </c>
      <c r="L387" s="31">
        <v>162.44999999999999</v>
      </c>
      <c r="M387" s="31">
        <v>15.28059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1054.8499999999999</v>
      </c>
      <c r="D388" s="38">
        <v>1054.95</v>
      </c>
      <c r="E388" s="38">
        <v>1041.9000000000001</v>
      </c>
      <c r="F388" s="38">
        <v>1028.95</v>
      </c>
      <c r="G388" s="38">
        <v>1015.9000000000001</v>
      </c>
      <c r="H388" s="38">
        <v>1067.9000000000001</v>
      </c>
      <c r="I388" s="38">
        <v>1080.9499999999998</v>
      </c>
      <c r="J388" s="38">
        <v>1093.9000000000001</v>
      </c>
      <c r="K388" s="31">
        <v>1068</v>
      </c>
      <c r="L388" s="31">
        <v>1042</v>
      </c>
      <c r="M388" s="31">
        <v>1.0724100000000001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500.05</v>
      </c>
      <c r="D389" s="38">
        <v>500.63333333333338</v>
      </c>
      <c r="E389" s="38">
        <v>497.76666666666677</v>
      </c>
      <c r="F389" s="38">
        <v>495.48333333333341</v>
      </c>
      <c r="G389" s="38">
        <v>492.61666666666679</v>
      </c>
      <c r="H389" s="38">
        <v>502.91666666666674</v>
      </c>
      <c r="I389" s="38">
        <v>505.78333333333342</v>
      </c>
      <c r="J389" s="38">
        <v>508.06666666666672</v>
      </c>
      <c r="K389" s="31">
        <v>503.5</v>
      </c>
      <c r="L389" s="31">
        <v>498.35</v>
      </c>
      <c r="M389" s="31">
        <v>5.6588500000000002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235.25</v>
      </c>
      <c r="D390" s="38">
        <v>235.41666666666666</v>
      </c>
      <c r="E390" s="38">
        <v>233.33333333333331</v>
      </c>
      <c r="F390" s="38">
        <v>231.41666666666666</v>
      </c>
      <c r="G390" s="38">
        <v>229.33333333333331</v>
      </c>
      <c r="H390" s="38">
        <v>237.33333333333331</v>
      </c>
      <c r="I390" s="38">
        <v>239.41666666666663</v>
      </c>
      <c r="J390" s="38">
        <v>241.33333333333331</v>
      </c>
      <c r="K390" s="31">
        <v>237.5</v>
      </c>
      <c r="L390" s="31">
        <v>233.5</v>
      </c>
      <c r="M390" s="31">
        <v>3.3815499999999998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121.8</v>
      </c>
      <c r="D391" s="38">
        <v>122.43333333333332</v>
      </c>
      <c r="E391" s="38">
        <v>120.76666666666665</v>
      </c>
      <c r="F391" s="38">
        <v>119.73333333333333</v>
      </c>
      <c r="G391" s="38">
        <v>118.06666666666666</v>
      </c>
      <c r="H391" s="38">
        <v>123.46666666666664</v>
      </c>
      <c r="I391" s="38">
        <v>125.1333333333333</v>
      </c>
      <c r="J391" s="38">
        <v>126.16666666666663</v>
      </c>
      <c r="K391" s="31">
        <v>124.1</v>
      </c>
      <c r="L391" s="31">
        <v>121.4</v>
      </c>
      <c r="M391" s="31">
        <v>46.989759999999997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2593.6999999999998</v>
      </c>
      <c r="D392" s="38">
        <v>2612.2666666666664</v>
      </c>
      <c r="E392" s="38">
        <v>2564.333333333333</v>
      </c>
      <c r="F392" s="38">
        <v>2534.9666666666667</v>
      </c>
      <c r="G392" s="38">
        <v>2487.0333333333333</v>
      </c>
      <c r="H392" s="38">
        <v>2641.6333333333328</v>
      </c>
      <c r="I392" s="38">
        <v>2689.5666666666662</v>
      </c>
      <c r="J392" s="38">
        <v>2718.9333333333325</v>
      </c>
      <c r="K392" s="31">
        <v>2660.2</v>
      </c>
      <c r="L392" s="31">
        <v>2582.9</v>
      </c>
      <c r="M392" s="31">
        <v>0.19167999999999999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61.15</v>
      </c>
      <c r="D393" s="38">
        <v>61.533333333333339</v>
      </c>
      <c r="E393" s="38">
        <v>60.316666666666677</v>
      </c>
      <c r="F393" s="38">
        <v>59.483333333333341</v>
      </c>
      <c r="G393" s="38">
        <v>58.26666666666668</v>
      </c>
      <c r="H393" s="38">
        <v>62.366666666666674</v>
      </c>
      <c r="I393" s="38">
        <v>63.583333333333329</v>
      </c>
      <c r="J393" s="38">
        <v>64.416666666666671</v>
      </c>
      <c r="K393" s="31">
        <v>62.75</v>
      </c>
      <c r="L393" s="31">
        <v>60.7</v>
      </c>
      <c r="M393" s="31">
        <v>45.553660000000001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2025.3</v>
      </c>
      <c r="D394" s="38">
        <v>2031.5</v>
      </c>
      <c r="E394" s="38">
        <v>1994</v>
      </c>
      <c r="F394" s="38">
        <v>1962.7</v>
      </c>
      <c r="G394" s="38">
        <v>1925.2</v>
      </c>
      <c r="H394" s="38">
        <v>2062.8000000000002</v>
      </c>
      <c r="I394" s="38">
        <v>2100.3000000000002</v>
      </c>
      <c r="J394" s="38">
        <v>2131.6</v>
      </c>
      <c r="K394" s="31">
        <v>2069</v>
      </c>
      <c r="L394" s="31">
        <v>2000.2</v>
      </c>
      <c r="M394" s="31">
        <v>3.2950599999999999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238.05</v>
      </c>
      <c r="D395" s="38">
        <v>238.18333333333331</v>
      </c>
      <c r="E395" s="38">
        <v>234.86666666666662</v>
      </c>
      <c r="F395" s="38">
        <v>231.68333333333331</v>
      </c>
      <c r="G395" s="38">
        <v>228.36666666666662</v>
      </c>
      <c r="H395" s="38">
        <v>241.36666666666662</v>
      </c>
      <c r="I395" s="38">
        <v>244.68333333333328</v>
      </c>
      <c r="J395" s="38">
        <v>247.86666666666662</v>
      </c>
      <c r="K395" s="31">
        <v>241.5</v>
      </c>
      <c r="L395" s="31">
        <v>235</v>
      </c>
      <c r="M395" s="31">
        <v>103.34648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238.8</v>
      </c>
      <c r="D396" s="38">
        <v>236.7166666666667</v>
      </c>
      <c r="E396" s="38">
        <v>232.63333333333338</v>
      </c>
      <c r="F396" s="38">
        <v>226.4666666666667</v>
      </c>
      <c r="G396" s="38">
        <v>222.38333333333338</v>
      </c>
      <c r="H396" s="38">
        <v>242.88333333333338</v>
      </c>
      <c r="I396" s="38">
        <v>246.9666666666667</v>
      </c>
      <c r="J396" s="38">
        <v>253.13333333333338</v>
      </c>
      <c r="K396" s="31">
        <v>240.8</v>
      </c>
      <c r="L396" s="31">
        <v>230.55</v>
      </c>
      <c r="M396" s="31">
        <v>142.21473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156.19999999999999</v>
      </c>
      <c r="D397" s="38">
        <v>156.79999999999998</v>
      </c>
      <c r="E397" s="38">
        <v>155.39999999999998</v>
      </c>
      <c r="F397" s="38">
        <v>154.6</v>
      </c>
      <c r="G397" s="38">
        <v>153.19999999999999</v>
      </c>
      <c r="H397" s="38">
        <v>157.59999999999997</v>
      </c>
      <c r="I397" s="38">
        <v>159</v>
      </c>
      <c r="J397" s="38">
        <v>159.79999999999995</v>
      </c>
      <c r="K397" s="31">
        <v>158.19999999999999</v>
      </c>
      <c r="L397" s="31">
        <v>156</v>
      </c>
      <c r="M397" s="31">
        <v>11.196899999999999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924.3</v>
      </c>
      <c r="D398" s="38">
        <v>922.95000000000016</v>
      </c>
      <c r="E398" s="38">
        <v>914.5500000000003</v>
      </c>
      <c r="F398" s="38">
        <v>904.80000000000018</v>
      </c>
      <c r="G398" s="38">
        <v>896.40000000000032</v>
      </c>
      <c r="H398" s="38">
        <v>932.70000000000027</v>
      </c>
      <c r="I398" s="38">
        <v>941.10000000000014</v>
      </c>
      <c r="J398" s="38">
        <v>950.85000000000025</v>
      </c>
      <c r="K398" s="31">
        <v>931.35</v>
      </c>
      <c r="L398" s="31">
        <v>913.2</v>
      </c>
      <c r="M398" s="31">
        <v>1.37808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2412.65</v>
      </c>
      <c r="D399" s="38">
        <v>2413.3166666666671</v>
      </c>
      <c r="E399" s="38">
        <v>2400.983333333334</v>
      </c>
      <c r="F399" s="38">
        <v>2389.3166666666671</v>
      </c>
      <c r="G399" s="38">
        <v>2376.983333333334</v>
      </c>
      <c r="H399" s="38">
        <v>2424.983333333334</v>
      </c>
      <c r="I399" s="38">
        <v>2437.3166666666671</v>
      </c>
      <c r="J399" s="38">
        <v>2448.983333333334</v>
      </c>
      <c r="K399" s="31">
        <v>2425.65</v>
      </c>
      <c r="L399" s="31">
        <v>2401.65</v>
      </c>
      <c r="M399" s="31">
        <v>90.564210000000003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123.75</v>
      </c>
      <c r="D400" s="38">
        <v>124.83333333333333</v>
      </c>
      <c r="E400" s="38">
        <v>121.86666666666666</v>
      </c>
      <c r="F400" s="38">
        <v>119.98333333333333</v>
      </c>
      <c r="G400" s="38">
        <v>117.01666666666667</v>
      </c>
      <c r="H400" s="38">
        <v>126.71666666666665</v>
      </c>
      <c r="I400" s="38">
        <v>129.68333333333334</v>
      </c>
      <c r="J400" s="38">
        <v>131.56666666666666</v>
      </c>
      <c r="K400" s="31">
        <v>127.8</v>
      </c>
      <c r="L400" s="31">
        <v>122.95</v>
      </c>
      <c r="M400" s="31">
        <v>14.25653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711.8</v>
      </c>
      <c r="D401" s="38">
        <v>715.41666666666663</v>
      </c>
      <c r="E401" s="38">
        <v>706.38333333333321</v>
      </c>
      <c r="F401" s="38">
        <v>700.96666666666658</v>
      </c>
      <c r="G401" s="38">
        <v>691.93333333333317</v>
      </c>
      <c r="H401" s="38">
        <v>720.83333333333326</v>
      </c>
      <c r="I401" s="38">
        <v>729.86666666666679</v>
      </c>
      <c r="J401" s="38">
        <v>735.2833333333333</v>
      </c>
      <c r="K401" s="31">
        <v>724.45</v>
      </c>
      <c r="L401" s="31">
        <v>710</v>
      </c>
      <c r="M401" s="31">
        <v>2.3746900000000002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510.1</v>
      </c>
      <c r="D402" s="38">
        <v>508</v>
      </c>
      <c r="E402" s="38">
        <v>495.1</v>
      </c>
      <c r="F402" s="38">
        <v>480.1</v>
      </c>
      <c r="G402" s="38">
        <v>467.20000000000005</v>
      </c>
      <c r="H402" s="38">
        <v>523</v>
      </c>
      <c r="I402" s="38">
        <v>535.90000000000009</v>
      </c>
      <c r="J402" s="38">
        <v>550.9</v>
      </c>
      <c r="K402" s="31">
        <v>520.9</v>
      </c>
      <c r="L402" s="31">
        <v>493</v>
      </c>
      <c r="M402" s="31">
        <v>44.235689999999998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855.95</v>
      </c>
      <c r="D403" s="38">
        <v>865.16666666666663</v>
      </c>
      <c r="E403" s="38">
        <v>836.33333333333326</v>
      </c>
      <c r="F403" s="38">
        <v>816.71666666666658</v>
      </c>
      <c r="G403" s="38">
        <v>787.88333333333321</v>
      </c>
      <c r="H403" s="38">
        <v>884.7833333333333</v>
      </c>
      <c r="I403" s="38">
        <v>913.61666666666656</v>
      </c>
      <c r="J403" s="38">
        <v>933.23333333333335</v>
      </c>
      <c r="K403" s="31">
        <v>894</v>
      </c>
      <c r="L403" s="31">
        <v>845.55</v>
      </c>
      <c r="M403" s="31">
        <v>2.0998299999999999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1553.65</v>
      </c>
      <c r="D404" s="38">
        <v>1556.7833333333335</v>
      </c>
      <c r="E404" s="38">
        <v>1538.866666666667</v>
      </c>
      <c r="F404" s="38">
        <v>1524.0833333333335</v>
      </c>
      <c r="G404" s="38">
        <v>1506.166666666667</v>
      </c>
      <c r="H404" s="38">
        <v>1571.5666666666671</v>
      </c>
      <c r="I404" s="38">
        <v>1589.4833333333336</v>
      </c>
      <c r="J404" s="38">
        <v>1604.2666666666671</v>
      </c>
      <c r="K404" s="31">
        <v>1574.7</v>
      </c>
      <c r="L404" s="31">
        <v>1542</v>
      </c>
      <c r="M404" s="31">
        <v>2.5792700000000002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97.8</v>
      </c>
      <c r="D405" s="38">
        <v>97.016666666666652</v>
      </c>
      <c r="E405" s="38">
        <v>95.883333333333297</v>
      </c>
      <c r="F405" s="38">
        <v>93.96666666666664</v>
      </c>
      <c r="G405" s="38">
        <v>92.833333333333286</v>
      </c>
      <c r="H405" s="38">
        <v>98.933333333333309</v>
      </c>
      <c r="I405" s="38">
        <v>100.06666666666666</v>
      </c>
      <c r="J405" s="38">
        <v>101.98333333333332</v>
      </c>
      <c r="K405" s="31">
        <v>98.15</v>
      </c>
      <c r="L405" s="31">
        <v>95.1</v>
      </c>
      <c r="M405" s="31">
        <v>83.367069999999998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7115.9</v>
      </c>
      <c r="D406" s="38">
        <v>7105.7833333333328</v>
      </c>
      <c r="E406" s="38">
        <v>7060.3166666666657</v>
      </c>
      <c r="F406" s="38">
        <v>7004.7333333333327</v>
      </c>
      <c r="G406" s="38">
        <v>6959.2666666666655</v>
      </c>
      <c r="H406" s="38">
        <v>7161.3666666666659</v>
      </c>
      <c r="I406" s="38">
        <v>7206.833333333333</v>
      </c>
      <c r="J406" s="38">
        <v>7262.4166666666661</v>
      </c>
      <c r="K406" s="31">
        <v>7151.25</v>
      </c>
      <c r="L406" s="31">
        <v>7050.2</v>
      </c>
      <c r="M406" s="31">
        <v>7.5560000000000002E-2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1408.4</v>
      </c>
      <c r="D407" s="38">
        <v>1410.9000000000003</v>
      </c>
      <c r="E407" s="38">
        <v>1383.9000000000005</v>
      </c>
      <c r="F407" s="38">
        <v>1359.4000000000003</v>
      </c>
      <c r="G407" s="38">
        <v>1332.4000000000005</v>
      </c>
      <c r="H407" s="38">
        <v>1435.4000000000005</v>
      </c>
      <c r="I407" s="38">
        <v>1462.4</v>
      </c>
      <c r="J407" s="38">
        <v>1486.9000000000005</v>
      </c>
      <c r="K407" s="31">
        <v>1437.9</v>
      </c>
      <c r="L407" s="31">
        <v>1386.4</v>
      </c>
      <c r="M407" s="31">
        <v>1.2165999999999999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840.3</v>
      </c>
      <c r="D408" s="38">
        <v>832.6</v>
      </c>
      <c r="E408" s="38">
        <v>823.2</v>
      </c>
      <c r="F408" s="38">
        <v>806.1</v>
      </c>
      <c r="G408" s="38">
        <v>796.7</v>
      </c>
      <c r="H408" s="38">
        <v>849.7</v>
      </c>
      <c r="I408" s="38">
        <v>859.09999999999991</v>
      </c>
      <c r="J408" s="38">
        <v>876.2</v>
      </c>
      <c r="K408" s="31">
        <v>842</v>
      </c>
      <c r="L408" s="31">
        <v>815.5</v>
      </c>
      <c r="M408" s="31">
        <v>22.747710000000001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1320.55</v>
      </c>
      <c r="D409" s="38">
        <v>1313.6166666666666</v>
      </c>
      <c r="E409" s="38">
        <v>1300.1333333333332</v>
      </c>
      <c r="F409" s="38">
        <v>1279.7166666666667</v>
      </c>
      <c r="G409" s="38">
        <v>1266.2333333333333</v>
      </c>
      <c r="H409" s="38">
        <v>1334.0333333333331</v>
      </c>
      <c r="I409" s="38">
        <v>1347.5166666666662</v>
      </c>
      <c r="J409" s="38">
        <v>1367.9333333333329</v>
      </c>
      <c r="K409" s="31">
        <v>1327.1</v>
      </c>
      <c r="L409" s="31">
        <v>1293.2</v>
      </c>
      <c r="M409" s="31">
        <v>7.61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3157.6</v>
      </c>
      <c r="D410" s="38">
        <v>3125.6166666666663</v>
      </c>
      <c r="E410" s="38">
        <v>3084.2833333333328</v>
      </c>
      <c r="F410" s="38">
        <v>3010.9666666666667</v>
      </c>
      <c r="G410" s="38">
        <v>2969.6333333333332</v>
      </c>
      <c r="H410" s="38">
        <v>3198.9333333333325</v>
      </c>
      <c r="I410" s="38">
        <v>3240.2666666666655</v>
      </c>
      <c r="J410" s="38">
        <v>3313.5833333333321</v>
      </c>
      <c r="K410" s="31">
        <v>3166.95</v>
      </c>
      <c r="L410" s="31">
        <v>3052.3</v>
      </c>
      <c r="M410" s="31">
        <v>2.3150200000000001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449.7</v>
      </c>
      <c r="D411" s="38">
        <v>450.90000000000003</v>
      </c>
      <c r="E411" s="38">
        <v>446.80000000000007</v>
      </c>
      <c r="F411" s="38">
        <v>443.90000000000003</v>
      </c>
      <c r="G411" s="38">
        <v>439.80000000000007</v>
      </c>
      <c r="H411" s="38">
        <v>453.80000000000007</v>
      </c>
      <c r="I411" s="38">
        <v>457.90000000000009</v>
      </c>
      <c r="J411" s="38">
        <v>460.80000000000007</v>
      </c>
      <c r="K411" s="31">
        <v>455</v>
      </c>
      <c r="L411" s="31">
        <v>448</v>
      </c>
      <c r="M411" s="31">
        <v>0.79573000000000005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724.6</v>
      </c>
      <c r="D412" s="38">
        <v>726.13333333333333</v>
      </c>
      <c r="E412" s="38">
        <v>718.81666666666661</v>
      </c>
      <c r="F412" s="38">
        <v>713.0333333333333</v>
      </c>
      <c r="G412" s="38">
        <v>705.71666666666658</v>
      </c>
      <c r="H412" s="38">
        <v>731.91666666666663</v>
      </c>
      <c r="I412" s="38">
        <v>739.23333333333346</v>
      </c>
      <c r="J412" s="38">
        <v>745.01666666666665</v>
      </c>
      <c r="K412" s="31">
        <v>733.45</v>
      </c>
      <c r="L412" s="31">
        <v>720.35</v>
      </c>
      <c r="M412" s="31">
        <v>2.65482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24139.35</v>
      </c>
      <c r="D413" s="38">
        <v>24046.283333333336</v>
      </c>
      <c r="E413" s="38">
        <v>23913.066666666673</v>
      </c>
      <c r="F413" s="38">
        <v>23686.783333333336</v>
      </c>
      <c r="G413" s="38">
        <v>23553.566666666673</v>
      </c>
      <c r="H413" s="38">
        <v>24272.566666666673</v>
      </c>
      <c r="I413" s="38">
        <v>24405.78333333334</v>
      </c>
      <c r="J413" s="38">
        <v>24632.066666666673</v>
      </c>
      <c r="K413" s="31">
        <v>24179.5</v>
      </c>
      <c r="L413" s="31">
        <v>23820</v>
      </c>
      <c r="M413" s="31">
        <v>0.27412999999999998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47.1</v>
      </c>
      <c r="D414" s="38">
        <v>47.116666666666667</v>
      </c>
      <c r="E414" s="38">
        <v>46.483333333333334</v>
      </c>
      <c r="F414" s="38">
        <v>45.866666666666667</v>
      </c>
      <c r="G414" s="38">
        <v>45.233333333333334</v>
      </c>
      <c r="H414" s="38">
        <v>47.733333333333334</v>
      </c>
      <c r="I414" s="38">
        <v>48.366666666666674</v>
      </c>
      <c r="J414" s="38">
        <v>48.983333333333334</v>
      </c>
      <c r="K414" s="31">
        <v>47.75</v>
      </c>
      <c r="L414" s="31">
        <v>46.5</v>
      </c>
      <c r="M414" s="31">
        <v>120.21501000000001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1912.05</v>
      </c>
      <c r="D415" s="38">
        <v>1918.2833333333335</v>
      </c>
      <c r="E415" s="38">
        <v>1900.616666666667</v>
      </c>
      <c r="F415" s="38">
        <v>1889.1833333333334</v>
      </c>
      <c r="G415" s="38">
        <v>1871.5166666666669</v>
      </c>
      <c r="H415" s="38">
        <v>1929.7166666666672</v>
      </c>
      <c r="I415" s="38">
        <v>1947.3833333333337</v>
      </c>
      <c r="J415" s="38">
        <v>1958.8166666666673</v>
      </c>
      <c r="K415" s="31">
        <v>1935.95</v>
      </c>
      <c r="L415" s="31">
        <v>1906.85</v>
      </c>
      <c r="M415" s="31">
        <v>7.5120699999999996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481</v>
      </c>
      <c r="D416" s="38">
        <v>477.0333333333333</v>
      </c>
      <c r="E416" s="38">
        <v>465.06666666666661</v>
      </c>
      <c r="F416" s="38">
        <v>449.13333333333333</v>
      </c>
      <c r="G416" s="38">
        <v>437.16666666666663</v>
      </c>
      <c r="H416" s="38">
        <v>492.96666666666658</v>
      </c>
      <c r="I416" s="38">
        <v>504.93333333333328</v>
      </c>
      <c r="J416" s="38">
        <v>520.86666666666656</v>
      </c>
      <c r="K416" s="31">
        <v>489</v>
      </c>
      <c r="L416" s="31">
        <v>461.1</v>
      </c>
      <c r="M416" s="31">
        <v>20.325189999999999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3887.05</v>
      </c>
      <c r="D417" s="38">
        <v>3884.65</v>
      </c>
      <c r="E417" s="38">
        <v>3844.4500000000003</v>
      </c>
      <c r="F417" s="38">
        <v>3801.8500000000004</v>
      </c>
      <c r="G417" s="38">
        <v>3761.6500000000005</v>
      </c>
      <c r="H417" s="38">
        <v>3927.25</v>
      </c>
      <c r="I417" s="38">
        <v>3967.45</v>
      </c>
      <c r="J417" s="38">
        <v>4010.0499999999997</v>
      </c>
      <c r="K417" s="31">
        <v>3924.85</v>
      </c>
      <c r="L417" s="31">
        <v>3842.05</v>
      </c>
      <c r="M417" s="31">
        <v>2.6733899999999999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63.25</v>
      </c>
      <c r="D418" s="38">
        <v>63.483333333333341</v>
      </c>
      <c r="E418" s="38">
        <v>61.666666666666686</v>
      </c>
      <c r="F418" s="38">
        <v>60.083333333333343</v>
      </c>
      <c r="G418" s="38">
        <v>58.266666666666687</v>
      </c>
      <c r="H418" s="38">
        <v>65.066666666666691</v>
      </c>
      <c r="I418" s="38">
        <v>66.883333333333326</v>
      </c>
      <c r="J418" s="38">
        <v>68.466666666666683</v>
      </c>
      <c r="K418" s="31">
        <v>65.3</v>
      </c>
      <c r="L418" s="31">
        <v>61.9</v>
      </c>
      <c r="M418" s="31">
        <v>237.49325999999999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5141.05</v>
      </c>
      <c r="D419" s="38">
        <v>5171.6833333333334</v>
      </c>
      <c r="E419" s="38">
        <v>5089.3666666666668</v>
      </c>
      <c r="F419" s="38">
        <v>5037.6833333333334</v>
      </c>
      <c r="G419" s="38">
        <v>4955.3666666666668</v>
      </c>
      <c r="H419" s="38">
        <v>5223.3666666666668</v>
      </c>
      <c r="I419" s="38">
        <v>5305.6833333333343</v>
      </c>
      <c r="J419" s="38">
        <v>5357.3666666666668</v>
      </c>
      <c r="K419" s="31">
        <v>5254</v>
      </c>
      <c r="L419" s="31">
        <v>5120</v>
      </c>
      <c r="M419" s="31">
        <v>0.20272000000000001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610.20000000000005</v>
      </c>
      <c r="D420" s="38">
        <v>611.7833333333333</v>
      </c>
      <c r="E420" s="38">
        <v>605.76666666666665</v>
      </c>
      <c r="F420" s="38">
        <v>601.33333333333337</v>
      </c>
      <c r="G420" s="38">
        <v>595.31666666666672</v>
      </c>
      <c r="H420" s="38">
        <v>616.21666666666658</v>
      </c>
      <c r="I420" s="38">
        <v>622.23333333333323</v>
      </c>
      <c r="J420" s="38">
        <v>626.66666666666652</v>
      </c>
      <c r="K420" s="31">
        <v>617.79999999999995</v>
      </c>
      <c r="L420" s="31">
        <v>607.35</v>
      </c>
      <c r="M420" s="31">
        <v>1.7130399999999999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4753.3500000000004</v>
      </c>
      <c r="D421" s="38">
        <v>4822.7333333333336</v>
      </c>
      <c r="E421" s="38">
        <v>4670.7166666666672</v>
      </c>
      <c r="F421" s="38">
        <v>4588.0833333333339</v>
      </c>
      <c r="G421" s="38">
        <v>4436.0666666666675</v>
      </c>
      <c r="H421" s="38">
        <v>4905.3666666666668</v>
      </c>
      <c r="I421" s="38">
        <v>5057.3833333333332</v>
      </c>
      <c r="J421" s="38">
        <v>5140.0166666666664</v>
      </c>
      <c r="K421" s="31">
        <v>4974.75</v>
      </c>
      <c r="L421" s="31">
        <v>4740.1000000000004</v>
      </c>
      <c r="M421" s="31">
        <v>0.81074000000000002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592.25</v>
      </c>
      <c r="D422" s="38">
        <v>592.98333333333335</v>
      </c>
      <c r="E422" s="38">
        <v>587.01666666666665</v>
      </c>
      <c r="F422" s="38">
        <v>581.7833333333333</v>
      </c>
      <c r="G422" s="38">
        <v>575.81666666666661</v>
      </c>
      <c r="H422" s="38">
        <v>598.2166666666667</v>
      </c>
      <c r="I422" s="38">
        <v>604.18333333333339</v>
      </c>
      <c r="J422" s="38">
        <v>609.41666666666674</v>
      </c>
      <c r="K422" s="31">
        <v>598.95000000000005</v>
      </c>
      <c r="L422" s="31">
        <v>587.75</v>
      </c>
      <c r="M422" s="31">
        <v>8.3168500000000005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1042.6500000000001</v>
      </c>
      <c r="D423" s="38">
        <v>1039.2333333333333</v>
      </c>
      <c r="E423" s="38">
        <v>1028.4666666666667</v>
      </c>
      <c r="F423" s="38">
        <v>1014.2833333333333</v>
      </c>
      <c r="G423" s="38">
        <v>1003.5166666666667</v>
      </c>
      <c r="H423" s="38">
        <v>1053.4166666666667</v>
      </c>
      <c r="I423" s="38">
        <v>1064.1833333333336</v>
      </c>
      <c r="J423" s="38">
        <v>1078.3666666666668</v>
      </c>
      <c r="K423" s="31">
        <v>1050</v>
      </c>
      <c r="L423" s="31">
        <v>1025.05</v>
      </c>
      <c r="M423" s="31">
        <v>3.10853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2384.0500000000002</v>
      </c>
      <c r="D424" s="38">
        <v>2377.6833333333334</v>
      </c>
      <c r="E424" s="38">
        <v>2358.3666666666668</v>
      </c>
      <c r="F424" s="38">
        <v>2332.6833333333334</v>
      </c>
      <c r="G424" s="38">
        <v>2313.3666666666668</v>
      </c>
      <c r="H424" s="38">
        <v>2403.3666666666668</v>
      </c>
      <c r="I424" s="38">
        <v>2422.6833333333334</v>
      </c>
      <c r="J424" s="38">
        <v>2448.3666666666668</v>
      </c>
      <c r="K424" s="31">
        <v>2397</v>
      </c>
      <c r="L424" s="31">
        <v>2352</v>
      </c>
      <c r="M424" s="31">
        <v>5.1049300000000004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636.4</v>
      </c>
      <c r="D425" s="38">
        <v>631.76666666666665</v>
      </c>
      <c r="E425" s="38">
        <v>623.83333333333326</v>
      </c>
      <c r="F425" s="38">
        <v>611.26666666666665</v>
      </c>
      <c r="G425" s="38">
        <v>603.33333333333326</v>
      </c>
      <c r="H425" s="38">
        <v>644.33333333333326</v>
      </c>
      <c r="I425" s="38">
        <v>652.26666666666665</v>
      </c>
      <c r="J425" s="38">
        <v>664.83333333333326</v>
      </c>
      <c r="K425" s="31">
        <v>639.70000000000005</v>
      </c>
      <c r="L425" s="31">
        <v>619.20000000000005</v>
      </c>
      <c r="M425" s="31">
        <v>3.9093499999999999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569.54999999999995</v>
      </c>
      <c r="D426" s="38">
        <v>567.61666666666667</v>
      </c>
      <c r="E426" s="38">
        <v>564.0333333333333</v>
      </c>
      <c r="F426" s="38">
        <v>558.51666666666665</v>
      </c>
      <c r="G426" s="38">
        <v>554.93333333333328</v>
      </c>
      <c r="H426" s="38">
        <v>573.13333333333333</v>
      </c>
      <c r="I426" s="38">
        <v>576.71666666666658</v>
      </c>
      <c r="J426" s="38">
        <v>582.23333333333335</v>
      </c>
      <c r="K426" s="31">
        <v>571.20000000000005</v>
      </c>
      <c r="L426" s="31">
        <v>562.1</v>
      </c>
      <c r="M426" s="31">
        <v>181.21168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96.95</v>
      </c>
      <c r="D427" s="38">
        <v>95.09999999999998</v>
      </c>
      <c r="E427" s="38">
        <v>92.69999999999996</v>
      </c>
      <c r="F427" s="38">
        <v>88.449999999999974</v>
      </c>
      <c r="G427" s="38">
        <v>86.049999999999955</v>
      </c>
      <c r="H427" s="38">
        <v>99.349999999999966</v>
      </c>
      <c r="I427" s="38">
        <v>101.74999999999997</v>
      </c>
      <c r="J427" s="38">
        <v>105.99999999999997</v>
      </c>
      <c r="K427" s="31">
        <v>97.5</v>
      </c>
      <c r="L427" s="31">
        <v>90.85</v>
      </c>
      <c r="M427" s="31">
        <v>523.88079000000005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378</v>
      </c>
      <c r="D428" s="38">
        <v>376.65000000000003</v>
      </c>
      <c r="E428" s="38">
        <v>371.55000000000007</v>
      </c>
      <c r="F428" s="38">
        <v>365.1</v>
      </c>
      <c r="G428" s="38">
        <v>360.00000000000006</v>
      </c>
      <c r="H428" s="38">
        <v>383.10000000000008</v>
      </c>
      <c r="I428" s="38">
        <v>388.2000000000001</v>
      </c>
      <c r="J428" s="38">
        <v>394.65000000000009</v>
      </c>
      <c r="K428" s="31">
        <v>381.75</v>
      </c>
      <c r="L428" s="31">
        <v>370.2</v>
      </c>
      <c r="M428" s="31">
        <v>1.77423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168.4</v>
      </c>
      <c r="D429" s="38">
        <v>170.1</v>
      </c>
      <c r="E429" s="38">
        <v>165.7</v>
      </c>
      <c r="F429" s="38">
        <v>163</v>
      </c>
      <c r="G429" s="38">
        <v>158.6</v>
      </c>
      <c r="H429" s="38">
        <v>172.79999999999998</v>
      </c>
      <c r="I429" s="38">
        <v>177.20000000000002</v>
      </c>
      <c r="J429" s="38">
        <v>179.89999999999998</v>
      </c>
      <c r="K429" s="31">
        <v>174.5</v>
      </c>
      <c r="L429" s="31">
        <v>167.4</v>
      </c>
      <c r="M429" s="31">
        <v>35.297600000000003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438.95</v>
      </c>
      <c r="D430" s="38">
        <v>438.58333333333331</v>
      </c>
      <c r="E430" s="38">
        <v>433.21666666666664</v>
      </c>
      <c r="F430" s="38">
        <v>427.48333333333335</v>
      </c>
      <c r="G430" s="38">
        <v>422.11666666666667</v>
      </c>
      <c r="H430" s="38">
        <v>444.31666666666661</v>
      </c>
      <c r="I430" s="38">
        <v>449.68333333333328</v>
      </c>
      <c r="J430" s="38">
        <v>455.41666666666657</v>
      </c>
      <c r="K430" s="31">
        <v>443.95</v>
      </c>
      <c r="L430" s="31">
        <v>432.85</v>
      </c>
      <c r="M430" s="31">
        <v>2.8110599999999999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250.35</v>
      </c>
      <c r="D431" s="38">
        <v>252.63333333333333</v>
      </c>
      <c r="E431" s="38">
        <v>246.46666666666664</v>
      </c>
      <c r="F431" s="38">
        <v>242.58333333333331</v>
      </c>
      <c r="G431" s="38">
        <v>236.41666666666663</v>
      </c>
      <c r="H431" s="38">
        <v>256.51666666666665</v>
      </c>
      <c r="I431" s="38">
        <v>262.68333333333334</v>
      </c>
      <c r="J431" s="38">
        <v>266.56666666666666</v>
      </c>
      <c r="K431" s="31">
        <v>258.8</v>
      </c>
      <c r="L431" s="31">
        <v>248.75</v>
      </c>
      <c r="M431" s="31">
        <v>12.78735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1109</v>
      </c>
      <c r="D432" s="38">
        <v>1110.75</v>
      </c>
      <c r="E432" s="38">
        <v>1104</v>
      </c>
      <c r="F432" s="38">
        <v>1099</v>
      </c>
      <c r="G432" s="38">
        <v>1092.25</v>
      </c>
      <c r="H432" s="38">
        <v>1115.75</v>
      </c>
      <c r="I432" s="38">
        <v>1122.5</v>
      </c>
      <c r="J432" s="38">
        <v>1127.5</v>
      </c>
      <c r="K432" s="31">
        <v>1117.5</v>
      </c>
      <c r="L432" s="31">
        <v>1105.75</v>
      </c>
      <c r="M432" s="31">
        <v>27.15249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620.79999999999995</v>
      </c>
      <c r="D433" s="38">
        <v>619.88333333333333</v>
      </c>
      <c r="E433" s="38">
        <v>616.01666666666665</v>
      </c>
      <c r="F433" s="38">
        <v>611.23333333333335</v>
      </c>
      <c r="G433" s="38">
        <v>607.36666666666667</v>
      </c>
      <c r="H433" s="38">
        <v>624.66666666666663</v>
      </c>
      <c r="I433" s="38">
        <v>628.53333333333319</v>
      </c>
      <c r="J433" s="38">
        <v>633.31666666666661</v>
      </c>
      <c r="K433" s="31">
        <v>623.75</v>
      </c>
      <c r="L433" s="31">
        <v>615.1</v>
      </c>
      <c r="M433" s="31">
        <v>9.6586200000000009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2594.1999999999998</v>
      </c>
      <c r="D434" s="38">
        <v>2600.5666666666666</v>
      </c>
      <c r="E434" s="38">
        <v>2576.6333333333332</v>
      </c>
      <c r="F434" s="38">
        <v>2559.0666666666666</v>
      </c>
      <c r="G434" s="38">
        <v>2535.1333333333332</v>
      </c>
      <c r="H434" s="38">
        <v>2618.1333333333332</v>
      </c>
      <c r="I434" s="38">
        <v>2642.0666666666666</v>
      </c>
      <c r="J434" s="38">
        <v>2659.6333333333332</v>
      </c>
      <c r="K434" s="31">
        <v>2624.5</v>
      </c>
      <c r="L434" s="31">
        <v>2583</v>
      </c>
      <c r="M434" s="31">
        <v>0.14405000000000001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1274.2</v>
      </c>
      <c r="D435" s="38">
        <v>1266.6166666666666</v>
      </c>
      <c r="E435" s="38">
        <v>1257.7333333333331</v>
      </c>
      <c r="F435" s="38">
        <v>1241.2666666666667</v>
      </c>
      <c r="G435" s="38">
        <v>1232.3833333333332</v>
      </c>
      <c r="H435" s="38">
        <v>1283.083333333333</v>
      </c>
      <c r="I435" s="38">
        <v>1291.9666666666667</v>
      </c>
      <c r="J435" s="38">
        <v>1308.4333333333329</v>
      </c>
      <c r="K435" s="31">
        <v>1275.5</v>
      </c>
      <c r="L435" s="31">
        <v>1250.1500000000001</v>
      </c>
      <c r="M435" s="31">
        <v>0.38984000000000002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362.85</v>
      </c>
      <c r="D436" s="38">
        <v>362.61666666666662</v>
      </c>
      <c r="E436" s="38">
        <v>360.78333333333325</v>
      </c>
      <c r="F436" s="38">
        <v>358.71666666666664</v>
      </c>
      <c r="G436" s="38">
        <v>356.88333333333327</v>
      </c>
      <c r="H436" s="38">
        <v>364.68333333333322</v>
      </c>
      <c r="I436" s="38">
        <v>366.51666666666659</v>
      </c>
      <c r="J436" s="38">
        <v>368.5833333333332</v>
      </c>
      <c r="K436" s="31">
        <v>364.45</v>
      </c>
      <c r="L436" s="31">
        <v>360.55</v>
      </c>
      <c r="M436" s="31">
        <v>0.95657000000000003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426.5</v>
      </c>
      <c r="D437" s="38">
        <v>424.91666666666669</v>
      </c>
      <c r="E437" s="38">
        <v>421.83333333333337</v>
      </c>
      <c r="F437" s="38">
        <v>417.16666666666669</v>
      </c>
      <c r="G437" s="38">
        <v>414.08333333333337</v>
      </c>
      <c r="H437" s="38">
        <v>429.58333333333337</v>
      </c>
      <c r="I437" s="38">
        <v>432.66666666666674</v>
      </c>
      <c r="J437" s="38">
        <v>437.33333333333337</v>
      </c>
      <c r="K437" s="31">
        <v>428</v>
      </c>
      <c r="L437" s="31">
        <v>420.25</v>
      </c>
      <c r="M437" s="31">
        <v>2.1486299999999998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4395.75</v>
      </c>
      <c r="D438" s="38">
        <v>4431.9666666666662</v>
      </c>
      <c r="E438" s="38">
        <v>4289.0333333333328</v>
      </c>
      <c r="F438" s="38">
        <v>4182.3166666666666</v>
      </c>
      <c r="G438" s="38">
        <v>4039.3833333333332</v>
      </c>
      <c r="H438" s="38">
        <v>4538.6833333333325</v>
      </c>
      <c r="I438" s="38">
        <v>4681.616666666665</v>
      </c>
      <c r="J438" s="38">
        <v>4788.3333333333321</v>
      </c>
      <c r="K438" s="31">
        <v>4574.8999999999996</v>
      </c>
      <c r="L438" s="31">
        <v>4325.25</v>
      </c>
      <c r="M438" s="31">
        <v>3.8422800000000001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514.5</v>
      </c>
      <c r="D439" s="38">
        <v>514.5</v>
      </c>
      <c r="E439" s="38">
        <v>510.54999999999995</v>
      </c>
      <c r="F439" s="38">
        <v>506.59999999999997</v>
      </c>
      <c r="G439" s="38">
        <v>502.64999999999992</v>
      </c>
      <c r="H439" s="38">
        <v>518.45000000000005</v>
      </c>
      <c r="I439" s="38">
        <v>522.40000000000009</v>
      </c>
      <c r="J439" s="38">
        <v>526.35</v>
      </c>
      <c r="K439" s="31">
        <v>518.45000000000005</v>
      </c>
      <c r="L439" s="31">
        <v>510.55</v>
      </c>
      <c r="M439" s="31">
        <v>1.25051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25</v>
      </c>
      <c r="D440" s="38">
        <v>24.900000000000002</v>
      </c>
      <c r="E440" s="38">
        <v>24.050000000000004</v>
      </c>
      <c r="F440" s="38">
        <v>23.1</v>
      </c>
      <c r="G440" s="38">
        <v>22.250000000000004</v>
      </c>
      <c r="H440" s="38">
        <v>25.850000000000005</v>
      </c>
      <c r="I440" s="38">
        <v>26.700000000000006</v>
      </c>
      <c r="J440" s="38">
        <v>27.650000000000006</v>
      </c>
      <c r="K440" s="31">
        <v>25.75</v>
      </c>
      <c r="L440" s="31">
        <v>23.95</v>
      </c>
      <c r="M440" s="31">
        <v>2091.13483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306.2</v>
      </c>
      <c r="D441" s="38">
        <v>307.41666666666669</v>
      </c>
      <c r="E441" s="38">
        <v>303.83333333333337</v>
      </c>
      <c r="F441" s="38">
        <v>301.4666666666667</v>
      </c>
      <c r="G441" s="38">
        <v>297.88333333333338</v>
      </c>
      <c r="H441" s="38">
        <v>309.78333333333336</v>
      </c>
      <c r="I441" s="38">
        <v>313.36666666666673</v>
      </c>
      <c r="J441" s="38">
        <v>315.73333333333335</v>
      </c>
      <c r="K441" s="31">
        <v>311</v>
      </c>
      <c r="L441" s="31">
        <v>305.05</v>
      </c>
      <c r="M441" s="31">
        <v>11.16305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778.55</v>
      </c>
      <c r="D442" s="38">
        <v>774.4</v>
      </c>
      <c r="E442" s="38">
        <v>767.55</v>
      </c>
      <c r="F442" s="38">
        <v>756.55</v>
      </c>
      <c r="G442" s="38">
        <v>749.69999999999993</v>
      </c>
      <c r="H442" s="38">
        <v>785.4</v>
      </c>
      <c r="I442" s="38">
        <v>792.25000000000011</v>
      </c>
      <c r="J442" s="38">
        <v>803.25</v>
      </c>
      <c r="K442" s="31">
        <v>781.25</v>
      </c>
      <c r="L442" s="31">
        <v>763.4</v>
      </c>
      <c r="M442" s="31">
        <v>6.4006499999999997</v>
      </c>
      <c r="N442" s="1"/>
      <c r="O442" s="1"/>
    </row>
    <row r="443" spans="1:15" ht="12.75" customHeight="1">
      <c r="A443" s="33">
        <v>433</v>
      </c>
      <c r="B443" s="58" t="s">
        <v>865</v>
      </c>
      <c r="C443" s="31">
        <v>546.9</v>
      </c>
      <c r="D443" s="38">
        <v>547.98333333333335</v>
      </c>
      <c r="E443" s="38">
        <v>540.9666666666667</v>
      </c>
      <c r="F443" s="38">
        <v>535.0333333333333</v>
      </c>
      <c r="G443" s="38">
        <v>528.01666666666665</v>
      </c>
      <c r="H443" s="38">
        <v>553.91666666666674</v>
      </c>
      <c r="I443" s="38">
        <v>560.93333333333339</v>
      </c>
      <c r="J443" s="38">
        <v>566.86666666666679</v>
      </c>
      <c r="K443" s="31">
        <v>555</v>
      </c>
      <c r="L443" s="31">
        <v>542.04999999999995</v>
      </c>
      <c r="M443" s="31">
        <v>2.0809899999999999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967.25</v>
      </c>
      <c r="D444" s="38">
        <v>972.2833333333333</v>
      </c>
      <c r="E444" s="38">
        <v>957.01666666666665</v>
      </c>
      <c r="F444" s="38">
        <v>946.7833333333333</v>
      </c>
      <c r="G444" s="38">
        <v>931.51666666666665</v>
      </c>
      <c r="H444" s="38">
        <v>982.51666666666665</v>
      </c>
      <c r="I444" s="38">
        <v>997.7833333333333</v>
      </c>
      <c r="J444" s="38">
        <v>1008.0166666666667</v>
      </c>
      <c r="K444" s="31">
        <v>987.55</v>
      </c>
      <c r="L444" s="31">
        <v>962.05</v>
      </c>
      <c r="M444" s="31">
        <v>4.0138400000000001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1071.1500000000001</v>
      </c>
      <c r="D445" s="38">
        <v>1069.6499999999999</v>
      </c>
      <c r="E445" s="38">
        <v>1063.2999999999997</v>
      </c>
      <c r="F445" s="38">
        <v>1055.4499999999998</v>
      </c>
      <c r="G445" s="38">
        <v>1049.0999999999997</v>
      </c>
      <c r="H445" s="38">
        <v>1077.4999999999998</v>
      </c>
      <c r="I445" s="38">
        <v>1083.8499999999997</v>
      </c>
      <c r="J445" s="38">
        <v>1091.6999999999998</v>
      </c>
      <c r="K445" s="31">
        <v>1076</v>
      </c>
      <c r="L445" s="31">
        <v>1061.8</v>
      </c>
      <c r="M445" s="31">
        <v>5.9132999999999996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1852.4</v>
      </c>
      <c r="D446" s="38">
        <v>1842.55</v>
      </c>
      <c r="E446" s="38">
        <v>1804.1</v>
      </c>
      <c r="F446" s="38">
        <v>1755.8</v>
      </c>
      <c r="G446" s="38">
        <v>1717.35</v>
      </c>
      <c r="H446" s="38">
        <v>1890.85</v>
      </c>
      <c r="I446" s="38">
        <v>1929.3000000000002</v>
      </c>
      <c r="J446" s="38">
        <v>1977.6</v>
      </c>
      <c r="K446" s="31">
        <v>1881</v>
      </c>
      <c r="L446" s="31">
        <v>1794.25</v>
      </c>
      <c r="M446" s="31">
        <v>16.821629999999999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3379.2</v>
      </c>
      <c r="D447" s="38">
        <v>3375</v>
      </c>
      <c r="E447" s="38">
        <v>3361</v>
      </c>
      <c r="F447" s="38">
        <v>3342.8</v>
      </c>
      <c r="G447" s="38">
        <v>3328.8</v>
      </c>
      <c r="H447" s="38">
        <v>3393.2</v>
      </c>
      <c r="I447" s="38">
        <v>3407.2</v>
      </c>
      <c r="J447" s="38">
        <v>3425.3999999999996</v>
      </c>
      <c r="K447" s="31">
        <v>3389</v>
      </c>
      <c r="L447" s="31">
        <v>3356.8</v>
      </c>
      <c r="M447" s="31">
        <v>12.779500000000001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844.15</v>
      </c>
      <c r="D448" s="38">
        <v>841.51666666666677</v>
      </c>
      <c r="E448" s="38">
        <v>835.63333333333355</v>
      </c>
      <c r="F448" s="38">
        <v>827.11666666666679</v>
      </c>
      <c r="G448" s="38">
        <v>821.23333333333358</v>
      </c>
      <c r="H448" s="38">
        <v>850.03333333333353</v>
      </c>
      <c r="I448" s="38">
        <v>855.91666666666674</v>
      </c>
      <c r="J448" s="38">
        <v>864.43333333333351</v>
      </c>
      <c r="K448" s="31">
        <v>847.4</v>
      </c>
      <c r="L448" s="31">
        <v>833</v>
      </c>
      <c r="M448" s="31">
        <v>6.6174099999999996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7284.1</v>
      </c>
      <c r="D449" s="38">
        <v>7268.0166666666664</v>
      </c>
      <c r="E449" s="38">
        <v>7217.1333333333332</v>
      </c>
      <c r="F449" s="38">
        <v>7150.166666666667</v>
      </c>
      <c r="G449" s="38">
        <v>7099.2833333333338</v>
      </c>
      <c r="H449" s="38">
        <v>7334.9833333333327</v>
      </c>
      <c r="I449" s="38">
        <v>7385.8666666666659</v>
      </c>
      <c r="J449" s="38">
        <v>7452.8333333333321</v>
      </c>
      <c r="K449" s="31">
        <v>7318.9</v>
      </c>
      <c r="L449" s="31">
        <v>7201.05</v>
      </c>
      <c r="M449" s="31">
        <v>0.98424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2450.5500000000002</v>
      </c>
      <c r="D450" s="38">
        <v>2450.0333333333333</v>
      </c>
      <c r="E450" s="38">
        <v>2426.0666666666666</v>
      </c>
      <c r="F450" s="38">
        <v>2401.5833333333335</v>
      </c>
      <c r="G450" s="38">
        <v>2377.6166666666668</v>
      </c>
      <c r="H450" s="38">
        <v>2474.5166666666664</v>
      </c>
      <c r="I450" s="38">
        <v>2498.4833333333327</v>
      </c>
      <c r="J450" s="38">
        <v>2522.9666666666662</v>
      </c>
      <c r="K450" s="31">
        <v>2474</v>
      </c>
      <c r="L450" s="31">
        <v>2425.5500000000002</v>
      </c>
      <c r="M450" s="31">
        <v>0.39049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406.05</v>
      </c>
      <c r="D451" s="38">
        <v>404.76666666666665</v>
      </c>
      <c r="E451" s="38">
        <v>401.48333333333329</v>
      </c>
      <c r="F451" s="38">
        <v>396.91666666666663</v>
      </c>
      <c r="G451" s="38">
        <v>393.63333333333327</v>
      </c>
      <c r="H451" s="38">
        <v>409.33333333333331</v>
      </c>
      <c r="I451" s="38">
        <v>412.61666666666662</v>
      </c>
      <c r="J451" s="38">
        <v>417.18333333333334</v>
      </c>
      <c r="K451" s="31">
        <v>408.05</v>
      </c>
      <c r="L451" s="31">
        <v>400.2</v>
      </c>
      <c r="M451" s="31">
        <v>33.068730000000002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611.20000000000005</v>
      </c>
      <c r="D452" s="38">
        <v>609.33333333333337</v>
      </c>
      <c r="E452" s="38">
        <v>603.76666666666677</v>
      </c>
      <c r="F452" s="38">
        <v>596.33333333333337</v>
      </c>
      <c r="G452" s="38">
        <v>590.76666666666677</v>
      </c>
      <c r="H452" s="38">
        <v>616.76666666666677</v>
      </c>
      <c r="I452" s="38">
        <v>622.33333333333337</v>
      </c>
      <c r="J452" s="38">
        <v>629.76666666666677</v>
      </c>
      <c r="K452" s="31">
        <v>614.9</v>
      </c>
      <c r="L452" s="31">
        <v>601.9</v>
      </c>
      <c r="M452" s="31">
        <v>102.97492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255.35</v>
      </c>
      <c r="D453" s="38">
        <v>252.46666666666667</v>
      </c>
      <c r="E453" s="38">
        <v>248.98333333333335</v>
      </c>
      <c r="F453" s="38">
        <v>242.61666666666667</v>
      </c>
      <c r="G453" s="38">
        <v>239.13333333333335</v>
      </c>
      <c r="H453" s="38">
        <v>258.83333333333337</v>
      </c>
      <c r="I453" s="38">
        <v>262.31666666666661</v>
      </c>
      <c r="J453" s="38">
        <v>268.68333333333334</v>
      </c>
      <c r="K453" s="31">
        <v>255.95</v>
      </c>
      <c r="L453" s="31">
        <v>246.1</v>
      </c>
      <c r="M453" s="31">
        <v>280.52910000000003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127.05</v>
      </c>
      <c r="D454" s="38">
        <v>126.38333333333333</v>
      </c>
      <c r="E454" s="38">
        <v>124.06666666666666</v>
      </c>
      <c r="F454" s="38">
        <v>121.08333333333334</v>
      </c>
      <c r="G454" s="38">
        <v>118.76666666666668</v>
      </c>
      <c r="H454" s="38">
        <v>129.36666666666665</v>
      </c>
      <c r="I454" s="38">
        <v>131.68333333333331</v>
      </c>
      <c r="J454" s="38">
        <v>134.66666666666663</v>
      </c>
      <c r="K454" s="31">
        <v>128.69999999999999</v>
      </c>
      <c r="L454" s="31">
        <v>123.4</v>
      </c>
      <c r="M454" s="31">
        <v>764.60407999999995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91.6</v>
      </c>
      <c r="D455" s="38">
        <v>90.933333333333337</v>
      </c>
      <c r="E455" s="38">
        <v>88.616666666666674</v>
      </c>
      <c r="F455" s="38">
        <v>85.63333333333334</v>
      </c>
      <c r="G455" s="38">
        <v>83.316666666666677</v>
      </c>
      <c r="H455" s="38">
        <v>93.916666666666671</v>
      </c>
      <c r="I455" s="38">
        <v>96.233333333333334</v>
      </c>
      <c r="J455" s="38">
        <v>99.216666666666669</v>
      </c>
      <c r="K455" s="31">
        <v>93.25</v>
      </c>
      <c r="L455" s="31">
        <v>87.95</v>
      </c>
      <c r="M455" s="31">
        <v>152.11901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1409.1</v>
      </c>
      <c r="D456" s="38">
        <v>1410.5</v>
      </c>
      <c r="E456" s="38">
        <v>1398.6</v>
      </c>
      <c r="F456" s="38">
        <v>1388.1</v>
      </c>
      <c r="G456" s="38">
        <v>1376.1999999999998</v>
      </c>
      <c r="H456" s="38">
        <v>1421</v>
      </c>
      <c r="I456" s="38">
        <v>1432.9</v>
      </c>
      <c r="J456" s="38">
        <v>1443.4</v>
      </c>
      <c r="K456" s="31">
        <v>1422.4</v>
      </c>
      <c r="L456" s="31">
        <v>1400</v>
      </c>
      <c r="M456" s="31">
        <v>1.4818800000000001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369.7</v>
      </c>
      <c r="D457" s="38">
        <v>372.63333333333338</v>
      </c>
      <c r="E457" s="38">
        <v>365.26666666666677</v>
      </c>
      <c r="F457" s="38">
        <v>360.83333333333337</v>
      </c>
      <c r="G457" s="38">
        <v>353.46666666666675</v>
      </c>
      <c r="H457" s="38">
        <v>377.06666666666678</v>
      </c>
      <c r="I457" s="38">
        <v>384.43333333333345</v>
      </c>
      <c r="J457" s="38">
        <v>388.86666666666679</v>
      </c>
      <c r="K457" s="31">
        <v>380</v>
      </c>
      <c r="L457" s="31">
        <v>368.2</v>
      </c>
      <c r="M457" s="31">
        <v>11.75057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2453.4499999999998</v>
      </c>
      <c r="D458" s="38">
        <v>2438.1166666666663</v>
      </c>
      <c r="E458" s="38">
        <v>2393.2833333333328</v>
      </c>
      <c r="F458" s="38">
        <v>2333.1166666666663</v>
      </c>
      <c r="G458" s="38">
        <v>2288.2833333333328</v>
      </c>
      <c r="H458" s="38">
        <v>2498.2833333333328</v>
      </c>
      <c r="I458" s="38">
        <v>2543.1166666666659</v>
      </c>
      <c r="J458" s="38">
        <v>2603.2833333333328</v>
      </c>
      <c r="K458" s="31">
        <v>2482.9499999999998</v>
      </c>
      <c r="L458" s="31">
        <v>2377.9499999999998</v>
      </c>
      <c r="M458" s="31">
        <v>0.20799999999999999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1228.05</v>
      </c>
      <c r="D459" s="38">
        <v>1220.6666666666667</v>
      </c>
      <c r="E459" s="38">
        <v>1211.4333333333334</v>
      </c>
      <c r="F459" s="38">
        <v>1194.8166666666666</v>
      </c>
      <c r="G459" s="38">
        <v>1185.5833333333333</v>
      </c>
      <c r="H459" s="38">
        <v>1237.2833333333335</v>
      </c>
      <c r="I459" s="38">
        <v>1246.5166666666667</v>
      </c>
      <c r="J459" s="38">
        <v>1263.1333333333337</v>
      </c>
      <c r="K459" s="31">
        <v>1229.9000000000001</v>
      </c>
      <c r="L459" s="31">
        <v>1204.05</v>
      </c>
      <c r="M459" s="31">
        <v>16.860379999999999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854.9</v>
      </c>
      <c r="D460" s="38">
        <v>864.91666666666663</v>
      </c>
      <c r="E460" s="38">
        <v>841.98333333333323</v>
      </c>
      <c r="F460" s="38">
        <v>829.06666666666661</v>
      </c>
      <c r="G460" s="38">
        <v>806.13333333333321</v>
      </c>
      <c r="H460" s="38">
        <v>877.83333333333326</v>
      </c>
      <c r="I460" s="38">
        <v>900.76666666666665</v>
      </c>
      <c r="J460" s="38">
        <v>913.68333333333328</v>
      </c>
      <c r="K460" s="31">
        <v>887.85</v>
      </c>
      <c r="L460" s="31">
        <v>852</v>
      </c>
      <c r="M460" s="31">
        <v>7.8521000000000001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129.94999999999999</v>
      </c>
      <c r="D461" s="38">
        <v>129.93333333333334</v>
      </c>
      <c r="E461" s="38">
        <v>129.06666666666666</v>
      </c>
      <c r="F461" s="38">
        <v>128.18333333333334</v>
      </c>
      <c r="G461" s="38">
        <v>127.31666666666666</v>
      </c>
      <c r="H461" s="38">
        <v>130.81666666666666</v>
      </c>
      <c r="I461" s="38">
        <v>131.68333333333334</v>
      </c>
      <c r="J461" s="38">
        <v>132.56666666666666</v>
      </c>
      <c r="K461" s="31">
        <v>130.80000000000001</v>
      </c>
      <c r="L461" s="31">
        <v>129.05000000000001</v>
      </c>
      <c r="M461" s="31">
        <v>3.4651000000000001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888.3</v>
      </c>
      <c r="D462" s="38">
        <v>881.18333333333339</v>
      </c>
      <c r="E462" s="38">
        <v>870.16666666666674</v>
      </c>
      <c r="F462" s="38">
        <v>852.0333333333333</v>
      </c>
      <c r="G462" s="38">
        <v>841.01666666666665</v>
      </c>
      <c r="H462" s="38">
        <v>899.31666666666683</v>
      </c>
      <c r="I462" s="38">
        <v>910.33333333333348</v>
      </c>
      <c r="J462" s="38">
        <v>928.46666666666692</v>
      </c>
      <c r="K462" s="31">
        <v>892.2</v>
      </c>
      <c r="L462" s="31">
        <v>863.05</v>
      </c>
      <c r="M462" s="31">
        <v>3.8696600000000001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2800.15</v>
      </c>
      <c r="D463" s="38">
        <v>2791.6666666666665</v>
      </c>
      <c r="E463" s="38">
        <v>2769.4833333333331</v>
      </c>
      <c r="F463" s="38">
        <v>2738.8166666666666</v>
      </c>
      <c r="G463" s="38">
        <v>2716.6333333333332</v>
      </c>
      <c r="H463" s="38">
        <v>2822.333333333333</v>
      </c>
      <c r="I463" s="38">
        <v>2844.5166666666664</v>
      </c>
      <c r="J463" s="38">
        <v>2875.1833333333329</v>
      </c>
      <c r="K463" s="31">
        <v>2813.85</v>
      </c>
      <c r="L463" s="31">
        <v>2761</v>
      </c>
      <c r="M463" s="31">
        <v>0.24474000000000001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3197.85</v>
      </c>
      <c r="D464" s="38">
        <v>3219.2833333333333</v>
      </c>
      <c r="E464" s="38">
        <v>3168.5666666666666</v>
      </c>
      <c r="F464" s="38">
        <v>3139.2833333333333</v>
      </c>
      <c r="G464" s="38">
        <v>3088.5666666666666</v>
      </c>
      <c r="H464" s="38">
        <v>3248.5666666666666</v>
      </c>
      <c r="I464" s="38">
        <v>3299.2833333333328</v>
      </c>
      <c r="J464" s="38">
        <v>3328.5666666666666</v>
      </c>
      <c r="K464" s="31">
        <v>3270</v>
      </c>
      <c r="L464" s="31">
        <v>3190</v>
      </c>
      <c r="M464" s="31">
        <v>0.54537999999999998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3116.8</v>
      </c>
      <c r="D465" s="38">
        <v>3113.9</v>
      </c>
      <c r="E465" s="38">
        <v>3102.9</v>
      </c>
      <c r="F465" s="38">
        <v>3089</v>
      </c>
      <c r="G465" s="38">
        <v>3078</v>
      </c>
      <c r="H465" s="38">
        <v>3127.8</v>
      </c>
      <c r="I465" s="38">
        <v>3138.8</v>
      </c>
      <c r="J465" s="38">
        <v>3152.7000000000003</v>
      </c>
      <c r="K465" s="31">
        <v>3124.9</v>
      </c>
      <c r="L465" s="31">
        <v>3100</v>
      </c>
      <c r="M465" s="31">
        <v>4.2373900000000004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1785.8</v>
      </c>
      <c r="D466" s="38">
        <v>1803.1499999999999</v>
      </c>
      <c r="E466" s="38">
        <v>1754.6999999999998</v>
      </c>
      <c r="F466" s="38">
        <v>1723.6</v>
      </c>
      <c r="G466" s="38">
        <v>1675.1499999999999</v>
      </c>
      <c r="H466" s="38">
        <v>1834.2499999999998</v>
      </c>
      <c r="I466" s="38">
        <v>1882.7</v>
      </c>
      <c r="J466" s="38">
        <v>1913.7999999999997</v>
      </c>
      <c r="K466" s="31">
        <v>1851.6</v>
      </c>
      <c r="L466" s="31">
        <v>1772.05</v>
      </c>
      <c r="M466" s="31">
        <v>24.298190000000002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665.2</v>
      </c>
      <c r="D467" s="38">
        <v>664.98333333333335</v>
      </c>
      <c r="E467" s="38">
        <v>656.9666666666667</v>
      </c>
      <c r="F467" s="38">
        <v>648.73333333333335</v>
      </c>
      <c r="G467" s="38">
        <v>640.7166666666667</v>
      </c>
      <c r="H467" s="38">
        <v>673.2166666666667</v>
      </c>
      <c r="I467" s="38">
        <v>681.23333333333335</v>
      </c>
      <c r="J467" s="38">
        <v>689.4666666666667</v>
      </c>
      <c r="K467" s="31">
        <v>673</v>
      </c>
      <c r="L467" s="31">
        <v>656.75</v>
      </c>
      <c r="M467" s="31">
        <v>4.1116299999999999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812.1</v>
      </c>
      <c r="D468" s="38">
        <v>811.48333333333323</v>
      </c>
      <c r="E468" s="38">
        <v>807.96666666666647</v>
      </c>
      <c r="F468" s="38">
        <v>803.83333333333326</v>
      </c>
      <c r="G468" s="38">
        <v>800.31666666666649</v>
      </c>
      <c r="H468" s="38">
        <v>815.61666666666645</v>
      </c>
      <c r="I468" s="38">
        <v>819.1333333333331</v>
      </c>
      <c r="J468" s="38">
        <v>823.26666666666642</v>
      </c>
      <c r="K468" s="31">
        <v>815</v>
      </c>
      <c r="L468" s="31">
        <v>807.35</v>
      </c>
      <c r="M468" s="31">
        <v>0.23422999999999999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2063.1</v>
      </c>
      <c r="D469" s="38">
        <v>2072.0166666666664</v>
      </c>
      <c r="E469" s="38">
        <v>2031.083333333333</v>
      </c>
      <c r="F469" s="38">
        <v>1999.0666666666666</v>
      </c>
      <c r="G469" s="38">
        <v>1958.1333333333332</v>
      </c>
      <c r="H469" s="38">
        <v>2104.0333333333328</v>
      </c>
      <c r="I469" s="38">
        <v>2144.9666666666662</v>
      </c>
      <c r="J469" s="38">
        <v>2176.9833333333327</v>
      </c>
      <c r="K469" s="31">
        <v>2112.9499999999998</v>
      </c>
      <c r="L469" s="31">
        <v>2040</v>
      </c>
      <c r="M469" s="31">
        <v>7.8567400000000003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39.6</v>
      </c>
      <c r="D470" s="38">
        <v>38.716666666666669</v>
      </c>
      <c r="E470" s="38">
        <v>37.483333333333334</v>
      </c>
      <c r="F470" s="38">
        <v>35.366666666666667</v>
      </c>
      <c r="G470" s="38">
        <v>34.133333333333333</v>
      </c>
      <c r="H470" s="38">
        <v>40.833333333333336</v>
      </c>
      <c r="I470" s="38">
        <v>42.06666666666667</v>
      </c>
      <c r="J470" s="38">
        <v>44.183333333333337</v>
      </c>
      <c r="K470" s="31">
        <v>39.950000000000003</v>
      </c>
      <c r="L470" s="31">
        <v>36.6</v>
      </c>
      <c r="M470" s="31">
        <v>929.52743999999996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315.2</v>
      </c>
      <c r="D471" s="38">
        <v>314.73333333333335</v>
      </c>
      <c r="E471" s="38">
        <v>311.91666666666669</v>
      </c>
      <c r="F471" s="38">
        <v>308.63333333333333</v>
      </c>
      <c r="G471" s="38">
        <v>305.81666666666666</v>
      </c>
      <c r="H471" s="38">
        <v>318.01666666666671</v>
      </c>
      <c r="I471" s="38">
        <v>320.83333333333331</v>
      </c>
      <c r="J471" s="38">
        <v>324.11666666666673</v>
      </c>
      <c r="K471" s="31">
        <v>317.55</v>
      </c>
      <c r="L471" s="31">
        <v>311.45</v>
      </c>
      <c r="M471" s="31">
        <v>8.2715999999999994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389.35</v>
      </c>
      <c r="D472" s="38">
        <v>391.16666666666669</v>
      </c>
      <c r="E472" s="38">
        <v>384.23333333333335</v>
      </c>
      <c r="F472" s="38">
        <v>379.11666666666667</v>
      </c>
      <c r="G472" s="38">
        <v>372.18333333333334</v>
      </c>
      <c r="H472" s="38">
        <v>396.28333333333336</v>
      </c>
      <c r="I472" s="38">
        <v>403.21666666666664</v>
      </c>
      <c r="J472" s="38">
        <v>408.33333333333337</v>
      </c>
      <c r="K472" s="31">
        <v>398.1</v>
      </c>
      <c r="L472" s="31">
        <v>386.05</v>
      </c>
      <c r="M472" s="31">
        <v>4.0340699999999998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802</v>
      </c>
      <c r="D473" s="38">
        <v>799.9666666666667</v>
      </c>
      <c r="E473" s="38">
        <v>787.88333333333344</v>
      </c>
      <c r="F473" s="38">
        <v>773.76666666666677</v>
      </c>
      <c r="G473" s="38">
        <v>761.68333333333351</v>
      </c>
      <c r="H473" s="38">
        <v>814.08333333333337</v>
      </c>
      <c r="I473" s="38">
        <v>826.16666666666663</v>
      </c>
      <c r="J473" s="38">
        <v>840.2833333333333</v>
      </c>
      <c r="K473" s="31">
        <v>812.05</v>
      </c>
      <c r="L473" s="31">
        <v>785.85</v>
      </c>
      <c r="M473" s="31">
        <v>2.9815299999999998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2988.15</v>
      </c>
      <c r="D474" s="38">
        <v>2958.1666666666665</v>
      </c>
      <c r="E474" s="38">
        <v>2904.083333333333</v>
      </c>
      <c r="F474" s="38">
        <v>2820.0166666666664</v>
      </c>
      <c r="G474" s="38">
        <v>2765.9333333333329</v>
      </c>
      <c r="H474" s="38">
        <v>3042.2333333333331</v>
      </c>
      <c r="I474" s="38">
        <v>3096.3166666666662</v>
      </c>
      <c r="J474" s="38">
        <v>3180.3833333333332</v>
      </c>
      <c r="K474" s="31">
        <v>3012.25</v>
      </c>
      <c r="L474" s="31">
        <v>2874.1</v>
      </c>
      <c r="M474" s="31">
        <v>4.5780000000000003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49.05</v>
      </c>
      <c r="D475" s="38">
        <v>49.766666666666673</v>
      </c>
      <c r="E475" s="38">
        <v>48.083333333333343</v>
      </c>
      <c r="F475" s="38">
        <v>47.116666666666667</v>
      </c>
      <c r="G475" s="38">
        <v>45.433333333333337</v>
      </c>
      <c r="H475" s="38">
        <v>50.733333333333348</v>
      </c>
      <c r="I475" s="38">
        <v>52.416666666666671</v>
      </c>
      <c r="J475" s="38">
        <v>53.383333333333354</v>
      </c>
      <c r="K475" s="31">
        <v>51.45</v>
      </c>
      <c r="L475" s="31">
        <v>48.8</v>
      </c>
      <c r="M475" s="31">
        <v>338.70188999999999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1454.1</v>
      </c>
      <c r="D476" s="38">
        <v>1442.8500000000001</v>
      </c>
      <c r="E476" s="38">
        <v>1425.3000000000002</v>
      </c>
      <c r="F476" s="38">
        <v>1396.5</v>
      </c>
      <c r="G476" s="38">
        <v>1378.95</v>
      </c>
      <c r="H476" s="38">
        <v>1471.6500000000003</v>
      </c>
      <c r="I476" s="38">
        <v>1489.2</v>
      </c>
      <c r="J476" s="38">
        <v>1518.0000000000005</v>
      </c>
      <c r="K476" s="31">
        <v>1460.4</v>
      </c>
      <c r="L476" s="31">
        <v>1414.05</v>
      </c>
      <c r="M476" s="31">
        <v>18.01951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31.2</v>
      </c>
      <c r="D477" s="38">
        <v>31</v>
      </c>
      <c r="E477" s="38">
        <v>30.5</v>
      </c>
      <c r="F477" s="38">
        <v>29.8</v>
      </c>
      <c r="G477" s="38">
        <v>29.3</v>
      </c>
      <c r="H477" s="38">
        <v>31.7</v>
      </c>
      <c r="I477" s="38">
        <v>32.200000000000003</v>
      </c>
      <c r="J477" s="38">
        <v>32.9</v>
      </c>
      <c r="K477" s="31">
        <v>31.5</v>
      </c>
      <c r="L477" s="31">
        <v>30.3</v>
      </c>
      <c r="M477" s="31">
        <v>167.03183999999999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472.7</v>
      </c>
      <c r="D478" s="38">
        <v>473.98333333333335</v>
      </c>
      <c r="E478" s="38">
        <v>466.01666666666671</v>
      </c>
      <c r="F478" s="38">
        <v>459.33333333333337</v>
      </c>
      <c r="G478" s="38">
        <v>451.36666666666673</v>
      </c>
      <c r="H478" s="38">
        <v>480.66666666666669</v>
      </c>
      <c r="I478" s="38">
        <v>488.63333333333338</v>
      </c>
      <c r="J478" s="38">
        <v>495.31666666666666</v>
      </c>
      <c r="K478" s="31">
        <v>481.95</v>
      </c>
      <c r="L478" s="31">
        <v>467.3</v>
      </c>
      <c r="M478" s="31">
        <v>10.1638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8262.4</v>
      </c>
      <c r="D479" s="38">
        <v>8285.4666666666672</v>
      </c>
      <c r="E479" s="38">
        <v>8225.9333333333343</v>
      </c>
      <c r="F479" s="38">
        <v>8189.4666666666672</v>
      </c>
      <c r="G479" s="38">
        <v>8129.9333333333343</v>
      </c>
      <c r="H479" s="38">
        <v>8321.9333333333343</v>
      </c>
      <c r="I479" s="38">
        <v>8381.4666666666672</v>
      </c>
      <c r="J479" s="38">
        <v>8417.9333333333343</v>
      </c>
      <c r="K479" s="31">
        <v>8345</v>
      </c>
      <c r="L479" s="31">
        <v>8249</v>
      </c>
      <c r="M479" s="31">
        <v>2.1563500000000002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86.1</v>
      </c>
      <c r="D480" s="38">
        <v>85.84999999999998</v>
      </c>
      <c r="E480" s="38">
        <v>85.099999999999966</v>
      </c>
      <c r="F480" s="38">
        <v>84.09999999999998</v>
      </c>
      <c r="G480" s="38">
        <v>83.349999999999966</v>
      </c>
      <c r="H480" s="38">
        <v>86.849999999999966</v>
      </c>
      <c r="I480" s="38">
        <v>87.6</v>
      </c>
      <c r="J480" s="38">
        <v>88.599999999999966</v>
      </c>
      <c r="K480" s="31">
        <v>86.6</v>
      </c>
      <c r="L480" s="31">
        <v>84.85</v>
      </c>
      <c r="M480" s="31">
        <v>239.52482000000001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1546.45</v>
      </c>
      <c r="D481" s="38">
        <v>1537.3333333333333</v>
      </c>
      <c r="E481" s="38">
        <v>1519.6666666666665</v>
      </c>
      <c r="F481" s="38">
        <v>1492.8833333333332</v>
      </c>
      <c r="G481" s="38">
        <v>1475.2166666666665</v>
      </c>
      <c r="H481" s="38">
        <v>1564.1166666666666</v>
      </c>
      <c r="I481" s="38">
        <v>1581.7833333333331</v>
      </c>
      <c r="J481" s="38">
        <v>1608.5666666666666</v>
      </c>
      <c r="K481" s="31">
        <v>1555</v>
      </c>
      <c r="L481" s="31">
        <v>1510.55</v>
      </c>
      <c r="M481" s="31">
        <v>1.6841900000000001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1012.45</v>
      </c>
      <c r="D482" s="38">
        <v>1012.6833333333334</v>
      </c>
      <c r="E482" s="38">
        <v>1004.7666666666668</v>
      </c>
      <c r="F482" s="38">
        <v>997.08333333333337</v>
      </c>
      <c r="G482" s="38">
        <v>989.16666666666674</v>
      </c>
      <c r="H482" s="38">
        <v>1020.3666666666668</v>
      </c>
      <c r="I482" s="38">
        <v>1028.2833333333333</v>
      </c>
      <c r="J482" s="31">
        <v>1035.9666666666667</v>
      </c>
      <c r="K482" s="31">
        <v>1020.6</v>
      </c>
      <c r="L482" s="31">
        <v>1005</v>
      </c>
      <c r="M482" s="58">
        <v>4.6657700000000002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609.54999999999995</v>
      </c>
      <c r="D483" s="38">
        <v>605.61666666666667</v>
      </c>
      <c r="E483" s="38">
        <v>600.93333333333339</v>
      </c>
      <c r="F483" s="38">
        <v>592.31666666666672</v>
      </c>
      <c r="G483" s="38">
        <v>587.63333333333344</v>
      </c>
      <c r="H483" s="38">
        <v>614.23333333333335</v>
      </c>
      <c r="I483" s="38">
        <v>618.91666666666652</v>
      </c>
      <c r="J483" s="31">
        <v>627.5333333333333</v>
      </c>
      <c r="K483" s="31">
        <v>610.29999999999995</v>
      </c>
      <c r="L483" s="31">
        <v>597</v>
      </c>
      <c r="M483" s="58">
        <v>3.7764799999999998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603</v>
      </c>
      <c r="D484" s="38">
        <v>599.51666666666665</v>
      </c>
      <c r="E484" s="38">
        <v>594.48333333333335</v>
      </c>
      <c r="F484" s="38">
        <v>585.9666666666667</v>
      </c>
      <c r="G484" s="38">
        <v>580.93333333333339</v>
      </c>
      <c r="H484" s="38">
        <v>608.0333333333333</v>
      </c>
      <c r="I484" s="38">
        <v>613.06666666666661</v>
      </c>
      <c r="J484" s="38">
        <v>621.58333333333326</v>
      </c>
      <c r="K484" s="31">
        <v>604.54999999999995</v>
      </c>
      <c r="L484" s="31">
        <v>591</v>
      </c>
      <c r="M484" s="31">
        <v>24.664059999999999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746.9</v>
      </c>
      <c r="D485" s="38">
        <v>748.6</v>
      </c>
      <c r="E485" s="38">
        <v>743.85</v>
      </c>
      <c r="F485" s="38">
        <v>740.8</v>
      </c>
      <c r="G485" s="38">
        <v>736.05</v>
      </c>
      <c r="H485" s="38">
        <v>751.65000000000009</v>
      </c>
      <c r="I485" s="38">
        <v>756.40000000000009</v>
      </c>
      <c r="J485" s="31">
        <v>759.45000000000016</v>
      </c>
      <c r="K485" s="31">
        <v>753.35</v>
      </c>
      <c r="L485" s="31">
        <v>745.55</v>
      </c>
      <c r="M485" s="58">
        <v>0.51473000000000002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660.35</v>
      </c>
      <c r="D486" s="38">
        <v>662.08333333333337</v>
      </c>
      <c r="E486" s="38">
        <v>656.26666666666677</v>
      </c>
      <c r="F486" s="38">
        <v>652.18333333333339</v>
      </c>
      <c r="G486" s="38">
        <v>646.36666666666679</v>
      </c>
      <c r="H486" s="38">
        <v>666.16666666666674</v>
      </c>
      <c r="I486" s="38">
        <v>671.98333333333335</v>
      </c>
      <c r="J486" s="38">
        <v>676.06666666666672</v>
      </c>
      <c r="K486" s="31">
        <v>667.9</v>
      </c>
      <c r="L486" s="31">
        <v>658</v>
      </c>
      <c r="M486" s="31">
        <v>6.3521000000000001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449.35</v>
      </c>
      <c r="D487" s="38">
        <v>451.7166666666667</v>
      </c>
      <c r="E487" s="38">
        <v>438.83333333333337</v>
      </c>
      <c r="F487" s="38">
        <v>428.31666666666666</v>
      </c>
      <c r="G487" s="38">
        <v>415.43333333333334</v>
      </c>
      <c r="H487" s="38">
        <v>462.23333333333341</v>
      </c>
      <c r="I487" s="38">
        <v>475.11666666666673</v>
      </c>
      <c r="J487" s="38">
        <v>485.63333333333344</v>
      </c>
      <c r="K487" s="31">
        <v>464.6</v>
      </c>
      <c r="L487" s="31">
        <v>441.2</v>
      </c>
      <c r="M487" s="31">
        <v>7.7368899999999998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391.7</v>
      </c>
      <c r="D488" s="38">
        <v>392.35000000000008</v>
      </c>
      <c r="E488" s="38">
        <v>387.70000000000016</v>
      </c>
      <c r="F488" s="38">
        <v>383.7000000000001</v>
      </c>
      <c r="G488" s="38">
        <v>379.05000000000018</v>
      </c>
      <c r="H488" s="38">
        <v>396.35000000000014</v>
      </c>
      <c r="I488" s="38">
        <v>401.00000000000011</v>
      </c>
      <c r="J488" s="38">
        <v>405.00000000000011</v>
      </c>
      <c r="K488" s="31">
        <v>397</v>
      </c>
      <c r="L488" s="31">
        <v>388.35</v>
      </c>
      <c r="M488" s="31">
        <v>1.9498500000000001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423.1</v>
      </c>
      <c r="D489" s="38">
        <v>421.56666666666666</v>
      </c>
      <c r="E489" s="38">
        <v>415.98333333333335</v>
      </c>
      <c r="F489" s="38">
        <v>408.86666666666667</v>
      </c>
      <c r="G489" s="38">
        <v>403.28333333333336</v>
      </c>
      <c r="H489" s="38">
        <v>428.68333333333334</v>
      </c>
      <c r="I489" s="38">
        <v>434.26666666666671</v>
      </c>
      <c r="J489" s="38">
        <v>441.38333333333333</v>
      </c>
      <c r="K489" s="31">
        <v>427.15</v>
      </c>
      <c r="L489" s="31">
        <v>414.45</v>
      </c>
      <c r="M489" s="31">
        <v>2.7717800000000001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910.45</v>
      </c>
      <c r="D490" s="38">
        <v>907.08333333333337</v>
      </c>
      <c r="E490" s="38">
        <v>900.9666666666667</v>
      </c>
      <c r="F490" s="38">
        <v>891.48333333333335</v>
      </c>
      <c r="G490" s="38">
        <v>885.36666666666667</v>
      </c>
      <c r="H490" s="38">
        <v>916.56666666666672</v>
      </c>
      <c r="I490" s="38">
        <v>922.68333333333328</v>
      </c>
      <c r="J490" s="38">
        <v>932.16666666666674</v>
      </c>
      <c r="K490" s="31">
        <v>913.2</v>
      </c>
      <c r="L490" s="31">
        <v>897.6</v>
      </c>
      <c r="M490" s="31">
        <v>9.7353000000000005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1258.4000000000001</v>
      </c>
      <c r="D491" s="38">
        <v>1260.6000000000001</v>
      </c>
      <c r="E491" s="38">
        <v>1247.3000000000002</v>
      </c>
      <c r="F491" s="38">
        <v>1236.2</v>
      </c>
      <c r="G491" s="38">
        <v>1222.9000000000001</v>
      </c>
      <c r="H491" s="38">
        <v>1271.7000000000003</v>
      </c>
      <c r="I491" s="38">
        <v>1285</v>
      </c>
      <c r="J491" s="38">
        <v>1296.1000000000004</v>
      </c>
      <c r="K491" s="31">
        <v>1273.9000000000001</v>
      </c>
      <c r="L491" s="31">
        <v>1249.5</v>
      </c>
      <c r="M491" s="31">
        <v>0.67808000000000002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236.15</v>
      </c>
      <c r="D492" s="38">
        <v>235.08333333333334</v>
      </c>
      <c r="E492" s="38">
        <v>233.36666666666667</v>
      </c>
      <c r="F492" s="38">
        <v>230.58333333333334</v>
      </c>
      <c r="G492" s="38">
        <v>228.86666666666667</v>
      </c>
      <c r="H492" s="38">
        <v>237.86666666666667</v>
      </c>
      <c r="I492" s="38">
        <v>239.58333333333331</v>
      </c>
      <c r="J492" s="38">
        <v>242.36666666666667</v>
      </c>
      <c r="K492" s="31">
        <v>236.8</v>
      </c>
      <c r="L492" s="31">
        <v>232.3</v>
      </c>
      <c r="M492" s="31">
        <v>62.201590000000003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313.95</v>
      </c>
      <c r="D493" s="38">
        <v>316.25</v>
      </c>
      <c r="E493" s="38">
        <v>309.7</v>
      </c>
      <c r="F493" s="38">
        <v>305.45</v>
      </c>
      <c r="G493" s="38">
        <v>298.89999999999998</v>
      </c>
      <c r="H493" s="38">
        <v>320.5</v>
      </c>
      <c r="I493" s="38">
        <v>327.04999999999995</v>
      </c>
      <c r="J493" s="38">
        <v>331.3</v>
      </c>
      <c r="K493" s="31">
        <v>322.8</v>
      </c>
      <c r="L493" s="31">
        <v>312</v>
      </c>
      <c r="M493" s="31">
        <v>4.3796999999999997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505.2</v>
      </c>
      <c r="D494" s="38">
        <v>511.40000000000003</v>
      </c>
      <c r="E494" s="38">
        <v>493.80000000000007</v>
      </c>
      <c r="F494" s="38">
        <v>482.40000000000003</v>
      </c>
      <c r="G494" s="38">
        <v>464.80000000000007</v>
      </c>
      <c r="H494" s="38">
        <v>522.80000000000007</v>
      </c>
      <c r="I494" s="38">
        <v>540.40000000000009</v>
      </c>
      <c r="J494" s="38">
        <v>551.80000000000007</v>
      </c>
      <c r="K494" s="31">
        <v>529</v>
      </c>
      <c r="L494" s="31">
        <v>500</v>
      </c>
      <c r="M494" s="31">
        <v>1.6209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1855.85</v>
      </c>
      <c r="D495" s="38">
        <v>1857.2166666666665</v>
      </c>
      <c r="E495" s="38">
        <v>1841.633333333333</v>
      </c>
      <c r="F495" s="38">
        <v>1827.4166666666665</v>
      </c>
      <c r="G495" s="38">
        <v>1811.833333333333</v>
      </c>
      <c r="H495" s="38">
        <v>1871.4333333333329</v>
      </c>
      <c r="I495" s="38">
        <v>1887.0166666666664</v>
      </c>
      <c r="J495" s="38">
        <v>1901.2333333333329</v>
      </c>
      <c r="K495" s="31">
        <v>1872.8</v>
      </c>
      <c r="L495" s="31">
        <v>1843</v>
      </c>
      <c r="M495" s="31">
        <v>0.39212999999999998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2254.6999999999998</v>
      </c>
      <c r="D496" s="38">
        <v>2239.6333333333332</v>
      </c>
      <c r="E496" s="38">
        <v>2215.0666666666666</v>
      </c>
      <c r="F496" s="38">
        <v>2175.4333333333334</v>
      </c>
      <c r="G496" s="38">
        <v>2150.8666666666668</v>
      </c>
      <c r="H496" s="38">
        <v>2279.2666666666664</v>
      </c>
      <c r="I496" s="38">
        <v>2303.833333333333</v>
      </c>
      <c r="J496" s="38">
        <v>2343.4666666666662</v>
      </c>
      <c r="K496" s="31">
        <v>2264.1999999999998</v>
      </c>
      <c r="L496" s="31">
        <v>2200</v>
      </c>
      <c r="M496" s="31">
        <v>0.15747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10</v>
      </c>
      <c r="D497" s="38">
        <v>9.8333333333333339</v>
      </c>
      <c r="E497" s="38">
        <v>9.2666666666666675</v>
      </c>
      <c r="F497" s="38">
        <v>8.5333333333333332</v>
      </c>
      <c r="G497" s="38">
        <v>7.9666666666666668</v>
      </c>
      <c r="H497" s="38">
        <v>10.566666666666668</v>
      </c>
      <c r="I497" s="38">
        <v>11.133333333333335</v>
      </c>
      <c r="J497" s="38">
        <v>11.866666666666669</v>
      </c>
      <c r="K497" s="31">
        <v>10.4</v>
      </c>
      <c r="L497" s="31">
        <v>9.1</v>
      </c>
      <c r="M497" s="31">
        <v>7233.52196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870.05</v>
      </c>
      <c r="D498" s="38">
        <v>872.79999999999984</v>
      </c>
      <c r="E498" s="38">
        <v>865.79999999999973</v>
      </c>
      <c r="F498" s="38">
        <v>861.54999999999984</v>
      </c>
      <c r="G498" s="38">
        <v>854.54999999999973</v>
      </c>
      <c r="H498" s="38">
        <v>877.04999999999973</v>
      </c>
      <c r="I498" s="38">
        <v>884.05</v>
      </c>
      <c r="J498" s="38">
        <v>888.29999999999973</v>
      </c>
      <c r="K498" s="31">
        <v>879.8</v>
      </c>
      <c r="L498" s="31">
        <v>868.55</v>
      </c>
      <c r="M498" s="31">
        <v>8.7056000000000004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338.6</v>
      </c>
      <c r="D499" s="38">
        <v>336.2166666666667</v>
      </c>
      <c r="E499" s="38">
        <v>330.43333333333339</v>
      </c>
      <c r="F499" s="38">
        <v>322.26666666666671</v>
      </c>
      <c r="G499" s="38">
        <v>316.48333333333341</v>
      </c>
      <c r="H499" s="38">
        <v>344.38333333333338</v>
      </c>
      <c r="I499" s="38">
        <v>350.16666666666669</v>
      </c>
      <c r="J499" s="38">
        <v>358.33333333333337</v>
      </c>
      <c r="K499" s="31">
        <v>342</v>
      </c>
      <c r="L499" s="31">
        <v>328.05</v>
      </c>
      <c r="M499" s="31">
        <v>22.714960000000001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123.45</v>
      </c>
      <c r="D500" s="38">
        <v>124.25</v>
      </c>
      <c r="E500" s="38">
        <v>122.2</v>
      </c>
      <c r="F500" s="38">
        <v>120.95</v>
      </c>
      <c r="G500" s="38">
        <v>118.9</v>
      </c>
      <c r="H500" s="38">
        <v>125.5</v>
      </c>
      <c r="I500" s="38">
        <v>127.55000000000001</v>
      </c>
      <c r="J500" s="38">
        <v>128.80000000000001</v>
      </c>
      <c r="K500" s="31">
        <v>126.3</v>
      </c>
      <c r="L500" s="31">
        <v>123</v>
      </c>
      <c r="M500" s="31">
        <v>16.827200000000001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965.75</v>
      </c>
      <c r="D501" s="38">
        <v>960.35</v>
      </c>
      <c r="E501" s="38">
        <v>943.7</v>
      </c>
      <c r="F501" s="38">
        <v>921.65</v>
      </c>
      <c r="G501" s="38">
        <v>905</v>
      </c>
      <c r="H501" s="38">
        <v>982.40000000000009</v>
      </c>
      <c r="I501" s="38">
        <v>999.05</v>
      </c>
      <c r="J501" s="38">
        <v>1021.1000000000001</v>
      </c>
      <c r="K501" s="31">
        <v>977</v>
      </c>
      <c r="L501" s="31">
        <v>938.3</v>
      </c>
      <c r="M501" s="31">
        <v>1.6229800000000001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1631.55</v>
      </c>
      <c r="D502" s="38">
        <v>1628.9666666666665</v>
      </c>
      <c r="E502" s="38">
        <v>1613.583333333333</v>
      </c>
      <c r="F502" s="38">
        <v>1595.6166666666666</v>
      </c>
      <c r="G502" s="38">
        <v>1580.2333333333331</v>
      </c>
      <c r="H502" s="38">
        <v>1646.9333333333329</v>
      </c>
      <c r="I502" s="38">
        <v>1662.3166666666666</v>
      </c>
      <c r="J502" s="38">
        <v>1680.2833333333328</v>
      </c>
      <c r="K502" s="31">
        <v>1644.35</v>
      </c>
      <c r="L502" s="31">
        <v>1611</v>
      </c>
      <c r="M502" s="31">
        <v>0.91613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416.35</v>
      </c>
      <c r="D503" s="38">
        <v>413.86666666666662</v>
      </c>
      <c r="E503" s="38">
        <v>409.98333333333323</v>
      </c>
      <c r="F503" s="38">
        <v>403.61666666666662</v>
      </c>
      <c r="G503" s="38">
        <v>399.73333333333323</v>
      </c>
      <c r="H503" s="38">
        <v>420.23333333333323</v>
      </c>
      <c r="I503" s="38">
        <v>424.11666666666656</v>
      </c>
      <c r="J503" s="38">
        <v>430.48333333333323</v>
      </c>
      <c r="K503" s="31">
        <v>417.75</v>
      </c>
      <c r="L503" s="31">
        <v>407.5</v>
      </c>
      <c r="M503" s="31">
        <v>42.380650000000003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17.350000000000001</v>
      </c>
      <c r="D504" s="38">
        <v>17.216666666666669</v>
      </c>
      <c r="E504" s="38">
        <v>16.833333333333336</v>
      </c>
      <c r="F504" s="38">
        <v>16.316666666666666</v>
      </c>
      <c r="G504" s="38">
        <v>15.933333333333334</v>
      </c>
      <c r="H504" s="38">
        <v>17.733333333333338</v>
      </c>
      <c r="I504" s="38">
        <v>18.116666666666671</v>
      </c>
      <c r="J504" s="31">
        <v>18.63333333333334</v>
      </c>
      <c r="K504" s="31">
        <v>17.600000000000001</v>
      </c>
      <c r="L504" s="31">
        <v>16.7</v>
      </c>
      <c r="M504" s="58">
        <v>3923.64788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262.55</v>
      </c>
      <c r="D505" s="38">
        <v>263.26666666666665</v>
      </c>
      <c r="E505" s="38">
        <v>260.83333333333331</v>
      </c>
      <c r="F505" s="38">
        <v>259.11666666666667</v>
      </c>
      <c r="G505" s="38">
        <v>256.68333333333334</v>
      </c>
      <c r="H505" s="38">
        <v>264.98333333333329</v>
      </c>
      <c r="I505" s="38">
        <v>267.41666666666669</v>
      </c>
      <c r="J505" s="31">
        <v>269.13333333333327</v>
      </c>
      <c r="K505" s="31">
        <v>265.7</v>
      </c>
      <c r="L505" s="31">
        <v>261.55</v>
      </c>
      <c r="M505" s="58">
        <v>54.932850000000002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533.9</v>
      </c>
      <c r="D506" s="38">
        <v>532.1</v>
      </c>
      <c r="E506" s="38">
        <v>524.20000000000005</v>
      </c>
      <c r="F506" s="38">
        <v>514.5</v>
      </c>
      <c r="G506" s="38">
        <v>506.6</v>
      </c>
      <c r="H506" s="38">
        <v>541.80000000000007</v>
      </c>
      <c r="I506" s="38">
        <v>549.69999999999993</v>
      </c>
      <c r="J506" s="38">
        <v>559.40000000000009</v>
      </c>
      <c r="K506" s="31">
        <v>540</v>
      </c>
      <c r="L506" s="31">
        <v>522.4</v>
      </c>
      <c r="M506" s="31">
        <v>26.883839999999999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14807.9</v>
      </c>
      <c r="D507" s="38">
        <v>14587.383333333331</v>
      </c>
      <c r="E507" s="38">
        <v>14040.716666666664</v>
      </c>
      <c r="F507" s="38">
        <v>13273.533333333333</v>
      </c>
      <c r="G507" s="38">
        <v>12726.866666666665</v>
      </c>
      <c r="H507" s="38">
        <v>15354.566666666662</v>
      </c>
      <c r="I507" s="38">
        <v>15901.23333333333</v>
      </c>
      <c r="J507" s="38">
        <v>16668.416666666661</v>
      </c>
      <c r="K507" s="31">
        <v>15134.05</v>
      </c>
      <c r="L507" s="31">
        <v>13820.2</v>
      </c>
      <c r="M507" s="31">
        <v>0.44280999999999998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97.2</v>
      </c>
      <c r="D508" s="38">
        <v>97.466666666666654</v>
      </c>
      <c r="E508" s="38">
        <v>96.583333333333314</v>
      </c>
      <c r="F508" s="38">
        <v>95.966666666666654</v>
      </c>
      <c r="G508" s="38">
        <v>95.083333333333314</v>
      </c>
      <c r="H508" s="38">
        <v>98.083333333333314</v>
      </c>
      <c r="I508" s="38">
        <v>98.966666666666669</v>
      </c>
      <c r="J508" s="31">
        <v>99.583333333333314</v>
      </c>
      <c r="K508" s="31">
        <v>98.35</v>
      </c>
      <c r="L508" s="31">
        <v>96.85</v>
      </c>
      <c r="M508" s="58">
        <v>475.61928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613.95000000000005</v>
      </c>
      <c r="D509" s="38">
        <v>618.55000000000007</v>
      </c>
      <c r="E509" s="38">
        <v>608.00000000000011</v>
      </c>
      <c r="F509" s="38">
        <v>602.05000000000007</v>
      </c>
      <c r="G509" s="38">
        <v>591.50000000000011</v>
      </c>
      <c r="H509" s="38">
        <v>624.50000000000011</v>
      </c>
      <c r="I509" s="38">
        <v>635.05000000000007</v>
      </c>
      <c r="J509" s="38">
        <v>641.00000000000011</v>
      </c>
      <c r="K509" s="31">
        <v>629.1</v>
      </c>
      <c r="L509" s="31">
        <v>612.6</v>
      </c>
      <c r="M509" s="31">
        <v>10.08229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1633.45</v>
      </c>
      <c r="D510" s="38">
        <v>1643.4833333333333</v>
      </c>
      <c r="E510" s="38">
        <v>1614.9666666666667</v>
      </c>
      <c r="F510" s="38">
        <v>1596.4833333333333</v>
      </c>
      <c r="G510" s="38">
        <v>1567.9666666666667</v>
      </c>
      <c r="H510" s="38">
        <v>1661.9666666666667</v>
      </c>
      <c r="I510" s="38">
        <v>1690.4833333333336</v>
      </c>
      <c r="J510" s="38">
        <v>1708.9666666666667</v>
      </c>
      <c r="K510" s="31">
        <v>1672</v>
      </c>
      <c r="L510" s="31">
        <v>1625</v>
      </c>
      <c r="M510" s="31">
        <v>0.31476999999999999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294"/>
      <c r="B5" s="295"/>
      <c r="C5" s="294"/>
      <c r="D5" s="295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296" t="s">
        <v>566</v>
      </c>
      <c r="C7" s="295"/>
      <c r="D7" s="7">
        <f>Main!B10</f>
        <v>45173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2.8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45170</v>
      </c>
      <c r="B10" s="32">
        <v>540615</v>
      </c>
      <c r="C10" s="31" t="s">
        <v>936</v>
      </c>
      <c r="D10" s="31" t="s">
        <v>937</v>
      </c>
      <c r="E10" s="31" t="s">
        <v>576</v>
      </c>
      <c r="F10" s="91">
        <v>1550000</v>
      </c>
      <c r="G10" s="32">
        <v>0.62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45170</v>
      </c>
      <c r="B11" s="32">
        <v>539773</v>
      </c>
      <c r="C11" s="31" t="s">
        <v>917</v>
      </c>
      <c r="D11" s="31" t="s">
        <v>918</v>
      </c>
      <c r="E11" s="31" t="s">
        <v>575</v>
      </c>
      <c r="F11" s="91">
        <v>389344</v>
      </c>
      <c r="G11" s="32">
        <v>2.48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45170</v>
      </c>
      <c r="B12" s="32">
        <v>539773</v>
      </c>
      <c r="C12" s="31" t="s">
        <v>917</v>
      </c>
      <c r="D12" s="31" t="s">
        <v>970</v>
      </c>
      <c r="E12" s="31" t="s">
        <v>576</v>
      </c>
      <c r="F12" s="91">
        <v>2140842</v>
      </c>
      <c r="G12" s="32">
        <v>2.4900000000000002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45170</v>
      </c>
      <c r="B13" s="32">
        <v>539773</v>
      </c>
      <c r="C13" s="31" t="s">
        <v>917</v>
      </c>
      <c r="D13" s="31" t="s">
        <v>918</v>
      </c>
      <c r="E13" s="31" t="s">
        <v>576</v>
      </c>
      <c r="F13" s="91">
        <v>1389888</v>
      </c>
      <c r="G13" s="32">
        <v>2.57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45170</v>
      </c>
      <c r="B14" s="32">
        <v>531017</v>
      </c>
      <c r="C14" s="31" t="s">
        <v>971</v>
      </c>
      <c r="D14" s="31" t="s">
        <v>972</v>
      </c>
      <c r="E14" s="31" t="s">
        <v>576</v>
      </c>
      <c r="F14" s="91">
        <v>53070</v>
      </c>
      <c r="G14" s="32">
        <v>13.77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45170</v>
      </c>
      <c r="B15" s="32">
        <v>531017</v>
      </c>
      <c r="C15" s="31" t="s">
        <v>971</v>
      </c>
      <c r="D15" s="31" t="s">
        <v>972</v>
      </c>
      <c r="E15" s="31" t="s">
        <v>575</v>
      </c>
      <c r="F15" s="91">
        <v>59</v>
      </c>
      <c r="G15" s="32">
        <v>13.76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45170</v>
      </c>
      <c r="B16" s="32">
        <v>540023</v>
      </c>
      <c r="C16" s="31" t="s">
        <v>973</v>
      </c>
      <c r="D16" s="31" t="s">
        <v>945</v>
      </c>
      <c r="E16" s="31" t="s">
        <v>576</v>
      </c>
      <c r="F16" s="91">
        <v>1134869</v>
      </c>
      <c r="G16" s="32">
        <v>4.83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45170</v>
      </c>
      <c r="B17" s="32">
        <v>540023</v>
      </c>
      <c r="C17" s="31" t="s">
        <v>973</v>
      </c>
      <c r="D17" s="31" t="s">
        <v>877</v>
      </c>
      <c r="E17" s="31" t="s">
        <v>576</v>
      </c>
      <c r="F17" s="91">
        <v>924719</v>
      </c>
      <c r="G17" s="32">
        <v>4.68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45170</v>
      </c>
      <c r="B18" s="32">
        <v>540023</v>
      </c>
      <c r="C18" s="31" t="s">
        <v>973</v>
      </c>
      <c r="D18" s="31" t="s">
        <v>944</v>
      </c>
      <c r="E18" s="31" t="s">
        <v>576</v>
      </c>
      <c r="F18" s="91">
        <v>100550</v>
      </c>
      <c r="G18" s="32">
        <v>4.9400000000000004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45170</v>
      </c>
      <c r="B19" s="32">
        <v>540023</v>
      </c>
      <c r="C19" s="31" t="s">
        <v>973</v>
      </c>
      <c r="D19" s="31" t="s">
        <v>944</v>
      </c>
      <c r="E19" s="31" t="s">
        <v>575</v>
      </c>
      <c r="F19" s="91">
        <v>500000</v>
      </c>
      <c r="G19" s="32">
        <v>4.92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45170</v>
      </c>
      <c r="B20" s="32">
        <v>540023</v>
      </c>
      <c r="C20" s="31" t="s">
        <v>973</v>
      </c>
      <c r="D20" s="31" t="s">
        <v>974</v>
      </c>
      <c r="E20" s="31" t="s">
        <v>575</v>
      </c>
      <c r="F20" s="91">
        <v>1808324</v>
      </c>
      <c r="G20" s="32">
        <v>4.67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45170</v>
      </c>
      <c r="B21" s="32">
        <v>543225</v>
      </c>
      <c r="C21" s="31" t="s">
        <v>975</v>
      </c>
      <c r="D21" s="31" t="s">
        <v>976</v>
      </c>
      <c r="E21" s="31" t="s">
        <v>575</v>
      </c>
      <c r="F21" s="91">
        <v>123400000</v>
      </c>
      <c r="G21" s="32">
        <v>155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45170</v>
      </c>
      <c r="B22" s="32">
        <v>543225</v>
      </c>
      <c r="C22" s="31" t="s">
        <v>975</v>
      </c>
      <c r="D22" s="31" t="s">
        <v>977</v>
      </c>
      <c r="E22" s="31" t="s">
        <v>576</v>
      </c>
      <c r="F22" s="91">
        <v>126200000</v>
      </c>
      <c r="G22" s="32">
        <v>155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45170</v>
      </c>
      <c r="B23" s="32">
        <v>539405</v>
      </c>
      <c r="C23" s="31" t="s">
        <v>903</v>
      </c>
      <c r="D23" s="31" t="s">
        <v>904</v>
      </c>
      <c r="E23" s="31" t="s">
        <v>576</v>
      </c>
      <c r="F23" s="91">
        <v>20857</v>
      </c>
      <c r="G23" s="32">
        <v>13.16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45170</v>
      </c>
      <c r="B24" s="32">
        <v>539405</v>
      </c>
      <c r="C24" s="31" t="s">
        <v>903</v>
      </c>
      <c r="D24" s="31" t="s">
        <v>904</v>
      </c>
      <c r="E24" s="31" t="s">
        <v>575</v>
      </c>
      <c r="F24" s="91">
        <v>90</v>
      </c>
      <c r="G24" s="32">
        <v>13.1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45170</v>
      </c>
      <c r="B25" s="32">
        <v>539405</v>
      </c>
      <c r="C25" s="31" t="s">
        <v>903</v>
      </c>
      <c r="D25" s="31" t="s">
        <v>978</v>
      </c>
      <c r="E25" s="31" t="s">
        <v>575</v>
      </c>
      <c r="F25" s="91">
        <v>18001</v>
      </c>
      <c r="G25" s="32">
        <v>13.17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45170</v>
      </c>
      <c r="B26" s="32">
        <v>542724</v>
      </c>
      <c r="C26" s="31" t="s">
        <v>938</v>
      </c>
      <c r="D26" s="31" t="s">
        <v>939</v>
      </c>
      <c r="E26" s="31" t="s">
        <v>576</v>
      </c>
      <c r="F26" s="91">
        <v>1848830</v>
      </c>
      <c r="G26" s="32">
        <v>1.01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45170</v>
      </c>
      <c r="B27" s="32">
        <v>543663</v>
      </c>
      <c r="C27" s="31" t="s">
        <v>855</v>
      </c>
      <c r="D27" s="31" t="s">
        <v>979</v>
      </c>
      <c r="E27" s="31" t="s">
        <v>575</v>
      </c>
      <c r="F27" s="91">
        <v>4119334</v>
      </c>
      <c r="G27" s="32">
        <v>730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45170</v>
      </c>
      <c r="B28" s="32">
        <v>543663</v>
      </c>
      <c r="C28" s="31" t="s">
        <v>855</v>
      </c>
      <c r="D28" s="31" t="s">
        <v>980</v>
      </c>
      <c r="E28" s="31" t="s">
        <v>576</v>
      </c>
      <c r="F28" s="91">
        <v>3771845</v>
      </c>
      <c r="G28" s="32">
        <v>730.07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45170</v>
      </c>
      <c r="B29" s="32">
        <v>543663</v>
      </c>
      <c r="C29" s="31" t="s">
        <v>855</v>
      </c>
      <c r="D29" s="31" t="s">
        <v>981</v>
      </c>
      <c r="E29" s="31" t="s">
        <v>576</v>
      </c>
      <c r="F29" s="91">
        <v>8907912</v>
      </c>
      <c r="G29" s="32">
        <v>730.12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45170</v>
      </c>
      <c r="B30" s="32">
        <v>543663</v>
      </c>
      <c r="C30" s="31" t="s">
        <v>855</v>
      </c>
      <c r="D30" s="31" t="s">
        <v>982</v>
      </c>
      <c r="E30" s="31" t="s">
        <v>576</v>
      </c>
      <c r="F30" s="91">
        <v>3771845</v>
      </c>
      <c r="G30" s="32">
        <v>730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45170</v>
      </c>
      <c r="B31" s="32">
        <v>543663</v>
      </c>
      <c r="C31" s="31" t="s">
        <v>855</v>
      </c>
      <c r="D31" s="31" t="s">
        <v>983</v>
      </c>
      <c r="E31" s="31" t="s">
        <v>576</v>
      </c>
      <c r="F31" s="91">
        <v>9057561</v>
      </c>
      <c r="G31" s="32">
        <v>730.62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45170</v>
      </c>
      <c r="B32" s="32">
        <v>541703</v>
      </c>
      <c r="C32" s="31" t="s">
        <v>984</v>
      </c>
      <c r="D32" s="31" t="s">
        <v>985</v>
      </c>
      <c r="E32" s="31" t="s">
        <v>576</v>
      </c>
      <c r="F32" s="91">
        <v>19200</v>
      </c>
      <c r="G32" s="32">
        <v>19.91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45170</v>
      </c>
      <c r="B33" s="32">
        <v>531360</v>
      </c>
      <c r="C33" s="31" t="s">
        <v>986</v>
      </c>
      <c r="D33" s="31" t="s">
        <v>987</v>
      </c>
      <c r="E33" s="31" t="s">
        <v>576</v>
      </c>
      <c r="F33" s="91">
        <v>30000</v>
      </c>
      <c r="G33" s="32">
        <v>15.56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45170</v>
      </c>
      <c r="B34" s="32">
        <v>531913</v>
      </c>
      <c r="C34" s="31" t="s">
        <v>905</v>
      </c>
      <c r="D34" s="31" t="s">
        <v>940</v>
      </c>
      <c r="E34" s="31" t="s">
        <v>575</v>
      </c>
      <c r="F34" s="91">
        <v>112648</v>
      </c>
      <c r="G34" s="32">
        <v>10.99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45170</v>
      </c>
      <c r="B35" s="32">
        <v>531913</v>
      </c>
      <c r="C35" s="31" t="s">
        <v>905</v>
      </c>
      <c r="D35" s="31" t="s">
        <v>988</v>
      </c>
      <c r="E35" s="31" t="s">
        <v>575</v>
      </c>
      <c r="F35" s="91">
        <v>16365</v>
      </c>
      <c r="G35" s="32">
        <v>10.92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45170</v>
      </c>
      <c r="B36" s="32">
        <v>531913</v>
      </c>
      <c r="C36" s="31" t="s">
        <v>905</v>
      </c>
      <c r="D36" s="31" t="s">
        <v>906</v>
      </c>
      <c r="E36" s="31" t="s">
        <v>575</v>
      </c>
      <c r="F36" s="91">
        <v>6501</v>
      </c>
      <c r="G36" s="32">
        <v>10.76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45170</v>
      </c>
      <c r="B37" s="32">
        <v>531913</v>
      </c>
      <c r="C37" s="31" t="s">
        <v>905</v>
      </c>
      <c r="D37" s="31" t="s">
        <v>988</v>
      </c>
      <c r="E37" s="31" t="s">
        <v>576</v>
      </c>
      <c r="F37" s="91">
        <v>44157</v>
      </c>
      <c r="G37" s="32">
        <v>10.84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45170</v>
      </c>
      <c r="B38" s="32">
        <v>531913</v>
      </c>
      <c r="C38" s="31" t="s">
        <v>905</v>
      </c>
      <c r="D38" s="31" t="s">
        <v>906</v>
      </c>
      <c r="E38" s="31" t="s">
        <v>576</v>
      </c>
      <c r="F38" s="91">
        <v>40943</v>
      </c>
      <c r="G38" s="32">
        <v>10.94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45170</v>
      </c>
      <c r="B39" s="32">
        <v>531913</v>
      </c>
      <c r="C39" s="31" t="s">
        <v>905</v>
      </c>
      <c r="D39" s="31" t="s">
        <v>989</v>
      </c>
      <c r="E39" s="31" t="s">
        <v>575</v>
      </c>
      <c r="F39" s="91">
        <v>50000</v>
      </c>
      <c r="G39" s="32">
        <v>11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45170</v>
      </c>
      <c r="B40" s="32">
        <v>531913</v>
      </c>
      <c r="C40" s="31" t="s">
        <v>905</v>
      </c>
      <c r="D40" s="31" t="s">
        <v>989</v>
      </c>
      <c r="E40" s="31" t="s">
        <v>576</v>
      </c>
      <c r="F40" s="91">
        <v>169</v>
      </c>
      <c r="G40" s="32">
        <v>10.93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45170</v>
      </c>
      <c r="B41" s="32">
        <v>531913</v>
      </c>
      <c r="C41" s="31" t="s">
        <v>905</v>
      </c>
      <c r="D41" s="31" t="s">
        <v>941</v>
      </c>
      <c r="E41" s="31" t="s">
        <v>575</v>
      </c>
      <c r="F41" s="91">
        <v>35000</v>
      </c>
      <c r="G41" s="32">
        <v>10.99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45170</v>
      </c>
      <c r="B42" s="32">
        <v>531913</v>
      </c>
      <c r="C42" s="31" t="s">
        <v>905</v>
      </c>
      <c r="D42" s="31" t="s">
        <v>990</v>
      </c>
      <c r="E42" s="31" t="s">
        <v>576</v>
      </c>
      <c r="F42" s="91">
        <v>25000</v>
      </c>
      <c r="G42" s="32">
        <v>11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45170</v>
      </c>
      <c r="B43" s="32">
        <v>531913</v>
      </c>
      <c r="C43" s="31" t="s">
        <v>905</v>
      </c>
      <c r="D43" s="31" t="s">
        <v>991</v>
      </c>
      <c r="E43" s="31" t="s">
        <v>576</v>
      </c>
      <c r="F43" s="91">
        <v>40000</v>
      </c>
      <c r="G43" s="32">
        <v>11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45170</v>
      </c>
      <c r="B44" s="32">
        <v>531913</v>
      </c>
      <c r="C44" s="31" t="s">
        <v>905</v>
      </c>
      <c r="D44" s="31" t="s">
        <v>992</v>
      </c>
      <c r="E44" s="31" t="s">
        <v>576</v>
      </c>
      <c r="F44" s="91">
        <v>53500</v>
      </c>
      <c r="G44" s="32">
        <v>10.98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45170</v>
      </c>
      <c r="B45" s="32">
        <v>531913</v>
      </c>
      <c r="C45" s="31" t="s">
        <v>905</v>
      </c>
      <c r="D45" s="31" t="s">
        <v>993</v>
      </c>
      <c r="E45" s="31" t="s">
        <v>576</v>
      </c>
      <c r="F45" s="91">
        <v>80758</v>
      </c>
      <c r="G45" s="32">
        <v>10.96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45170</v>
      </c>
      <c r="B46" s="32">
        <v>539437</v>
      </c>
      <c r="C46" s="31" t="s">
        <v>143</v>
      </c>
      <c r="D46" s="31" t="s">
        <v>994</v>
      </c>
      <c r="E46" s="31" t="s">
        <v>576</v>
      </c>
      <c r="F46" s="91">
        <v>278690000</v>
      </c>
      <c r="G46" s="32">
        <v>89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45170</v>
      </c>
      <c r="B47" s="32">
        <v>539437</v>
      </c>
      <c r="C47" s="31" t="s">
        <v>143</v>
      </c>
      <c r="D47" s="31" t="s">
        <v>995</v>
      </c>
      <c r="E47" s="31" t="s">
        <v>575</v>
      </c>
      <c r="F47" s="91">
        <v>107755028</v>
      </c>
      <c r="G47" s="32">
        <v>89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45170</v>
      </c>
      <c r="B48" s="32">
        <v>539437</v>
      </c>
      <c r="C48" s="31" t="s">
        <v>143</v>
      </c>
      <c r="D48" s="31" t="s">
        <v>996</v>
      </c>
      <c r="E48" s="31" t="s">
        <v>575</v>
      </c>
      <c r="F48" s="91">
        <v>63847470</v>
      </c>
      <c r="G48" s="32">
        <v>89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45170</v>
      </c>
      <c r="B49" s="32">
        <v>543939</v>
      </c>
      <c r="C49" s="31" t="s">
        <v>997</v>
      </c>
      <c r="D49" s="31" t="s">
        <v>998</v>
      </c>
      <c r="E49" s="31" t="s">
        <v>576</v>
      </c>
      <c r="F49" s="91">
        <v>20000</v>
      </c>
      <c r="G49" s="32">
        <v>204.7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45170</v>
      </c>
      <c r="B50" s="32">
        <v>543939</v>
      </c>
      <c r="C50" s="31" t="s">
        <v>997</v>
      </c>
      <c r="D50" s="31" t="s">
        <v>998</v>
      </c>
      <c r="E50" s="31" t="s">
        <v>575</v>
      </c>
      <c r="F50" s="91">
        <v>80000</v>
      </c>
      <c r="G50" s="32">
        <v>203.3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45170</v>
      </c>
      <c r="B51" s="32">
        <v>543366</v>
      </c>
      <c r="C51" s="31" t="s">
        <v>884</v>
      </c>
      <c r="D51" s="31" t="s">
        <v>999</v>
      </c>
      <c r="E51" s="31" t="s">
        <v>575</v>
      </c>
      <c r="F51" s="91">
        <v>9600</v>
      </c>
      <c r="G51" s="32">
        <v>82.89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45170</v>
      </c>
      <c r="B52" s="32">
        <v>543366</v>
      </c>
      <c r="C52" s="31" t="s">
        <v>884</v>
      </c>
      <c r="D52" s="31" t="s">
        <v>1000</v>
      </c>
      <c r="E52" s="31" t="s">
        <v>575</v>
      </c>
      <c r="F52" s="91">
        <v>3600</v>
      </c>
      <c r="G52" s="32">
        <v>83.57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45170</v>
      </c>
      <c r="B53" s="32">
        <v>543366</v>
      </c>
      <c r="C53" s="31" t="s">
        <v>884</v>
      </c>
      <c r="D53" s="31" t="s">
        <v>1000</v>
      </c>
      <c r="E53" s="31" t="s">
        <v>576</v>
      </c>
      <c r="F53" s="91">
        <v>4800</v>
      </c>
      <c r="G53" s="32">
        <v>82.83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45170</v>
      </c>
      <c r="B54" s="32">
        <v>543366</v>
      </c>
      <c r="C54" s="31" t="s">
        <v>884</v>
      </c>
      <c r="D54" s="31" t="s">
        <v>1001</v>
      </c>
      <c r="E54" s="31" t="s">
        <v>576</v>
      </c>
      <c r="F54" s="91">
        <v>10800</v>
      </c>
      <c r="G54" s="32">
        <v>79.760000000000005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45170</v>
      </c>
      <c r="B55" s="32">
        <v>543366</v>
      </c>
      <c r="C55" s="31" t="s">
        <v>884</v>
      </c>
      <c r="D55" s="31" t="s">
        <v>1002</v>
      </c>
      <c r="E55" s="31" t="s">
        <v>576</v>
      </c>
      <c r="F55" s="91">
        <v>8400</v>
      </c>
      <c r="G55" s="32">
        <v>83.99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45170</v>
      </c>
      <c r="B56" s="32">
        <v>543366</v>
      </c>
      <c r="C56" s="31" t="s">
        <v>884</v>
      </c>
      <c r="D56" s="31" t="s">
        <v>919</v>
      </c>
      <c r="E56" s="31" t="s">
        <v>576</v>
      </c>
      <c r="F56" s="91">
        <v>6000</v>
      </c>
      <c r="G56" s="32">
        <v>84.63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45170</v>
      </c>
      <c r="B57" s="32">
        <v>543366</v>
      </c>
      <c r="C57" s="31" t="s">
        <v>884</v>
      </c>
      <c r="D57" s="31" t="s">
        <v>1003</v>
      </c>
      <c r="E57" s="31" t="s">
        <v>575</v>
      </c>
      <c r="F57" s="91">
        <v>10800</v>
      </c>
      <c r="G57" s="32">
        <v>79.760000000000005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45170</v>
      </c>
      <c r="B58" s="32">
        <v>543366</v>
      </c>
      <c r="C58" s="31" t="s">
        <v>884</v>
      </c>
      <c r="D58" s="31" t="s">
        <v>919</v>
      </c>
      <c r="E58" s="31" t="s">
        <v>575</v>
      </c>
      <c r="F58" s="91">
        <v>2400</v>
      </c>
      <c r="G58" s="32">
        <v>85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45170</v>
      </c>
      <c r="B59" s="32">
        <v>542753</v>
      </c>
      <c r="C59" s="31" t="s">
        <v>942</v>
      </c>
      <c r="D59" s="31" t="s">
        <v>877</v>
      </c>
      <c r="E59" s="31" t="s">
        <v>576</v>
      </c>
      <c r="F59" s="91">
        <v>5000000</v>
      </c>
      <c r="G59" s="32">
        <v>2.66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45170</v>
      </c>
      <c r="B60" s="32">
        <v>542753</v>
      </c>
      <c r="C60" s="31" t="s">
        <v>942</v>
      </c>
      <c r="D60" s="31" t="s">
        <v>943</v>
      </c>
      <c r="E60" s="31" t="s">
        <v>576</v>
      </c>
      <c r="F60" s="91">
        <v>3645740</v>
      </c>
      <c r="G60" s="32">
        <v>2.66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45170</v>
      </c>
      <c r="B61" s="32">
        <v>543625</v>
      </c>
      <c r="C61" s="31" t="s">
        <v>955</v>
      </c>
      <c r="D61" s="31" t="s">
        <v>1004</v>
      </c>
      <c r="E61" s="31" t="s">
        <v>575</v>
      </c>
      <c r="F61" s="91">
        <v>1169725</v>
      </c>
      <c r="G61" s="32">
        <v>19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45170</v>
      </c>
      <c r="B62" s="32">
        <v>543625</v>
      </c>
      <c r="C62" s="31" t="s">
        <v>955</v>
      </c>
      <c r="D62" s="31" t="s">
        <v>957</v>
      </c>
      <c r="E62" s="31" t="s">
        <v>576</v>
      </c>
      <c r="F62" s="91">
        <v>1500000</v>
      </c>
      <c r="G62" s="32">
        <v>19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45170</v>
      </c>
      <c r="B63" s="32">
        <v>543515</v>
      </c>
      <c r="C63" s="31" t="s">
        <v>1005</v>
      </c>
      <c r="D63" s="31" t="s">
        <v>1006</v>
      </c>
      <c r="E63" s="31" t="s">
        <v>576</v>
      </c>
      <c r="F63" s="91">
        <v>29000</v>
      </c>
      <c r="G63" s="32">
        <v>227.7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45170</v>
      </c>
      <c r="B64" s="32">
        <v>539406</v>
      </c>
      <c r="C64" s="31" t="s">
        <v>1007</v>
      </c>
      <c r="D64" s="31" t="s">
        <v>1008</v>
      </c>
      <c r="E64" s="31" t="s">
        <v>576</v>
      </c>
      <c r="F64" s="91">
        <v>12000</v>
      </c>
      <c r="G64" s="32">
        <v>34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45170</v>
      </c>
      <c r="B65" s="32">
        <v>539406</v>
      </c>
      <c r="C65" s="31" t="s">
        <v>1007</v>
      </c>
      <c r="D65" s="31" t="s">
        <v>1009</v>
      </c>
      <c r="E65" s="31" t="s">
        <v>576</v>
      </c>
      <c r="F65" s="91">
        <v>13000</v>
      </c>
      <c r="G65" s="32">
        <v>34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45170</v>
      </c>
      <c r="B66" s="32">
        <v>531025</v>
      </c>
      <c r="C66" s="31" t="s">
        <v>885</v>
      </c>
      <c r="D66" s="31" t="s">
        <v>877</v>
      </c>
      <c r="E66" s="31" t="s">
        <v>576</v>
      </c>
      <c r="F66" s="91">
        <v>8096650</v>
      </c>
      <c r="G66" s="32">
        <v>0.96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45170</v>
      </c>
      <c r="B67" s="32">
        <v>531025</v>
      </c>
      <c r="C67" s="31" t="s">
        <v>885</v>
      </c>
      <c r="D67" s="31" t="s">
        <v>920</v>
      </c>
      <c r="E67" s="31" t="s">
        <v>576</v>
      </c>
      <c r="F67" s="91">
        <v>7500000</v>
      </c>
      <c r="G67" s="32">
        <v>0.96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45170</v>
      </c>
      <c r="B68" s="32">
        <v>531025</v>
      </c>
      <c r="C68" s="31" t="s">
        <v>885</v>
      </c>
      <c r="D68" s="31" t="s">
        <v>1010</v>
      </c>
      <c r="E68" s="31" t="s">
        <v>576</v>
      </c>
      <c r="F68" s="91">
        <v>4459477</v>
      </c>
      <c r="G68" s="32">
        <v>0.96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45170</v>
      </c>
      <c r="B69" s="32">
        <v>531025</v>
      </c>
      <c r="C69" s="31" t="s">
        <v>885</v>
      </c>
      <c r="D69" s="31" t="s">
        <v>877</v>
      </c>
      <c r="E69" s="31" t="s">
        <v>576</v>
      </c>
      <c r="F69" s="91">
        <v>7406538</v>
      </c>
      <c r="G69" s="32">
        <v>0.96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45170</v>
      </c>
      <c r="B70" s="32">
        <v>531025</v>
      </c>
      <c r="C70" s="31" t="s">
        <v>885</v>
      </c>
      <c r="D70" s="31" t="s">
        <v>947</v>
      </c>
      <c r="E70" s="31" t="s">
        <v>576</v>
      </c>
      <c r="F70" s="91">
        <v>4135506</v>
      </c>
      <c r="G70" s="32">
        <v>0.96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45170</v>
      </c>
      <c r="B71" s="32">
        <v>531025</v>
      </c>
      <c r="C71" s="31" t="s">
        <v>885</v>
      </c>
      <c r="D71" s="31" t="s">
        <v>892</v>
      </c>
      <c r="E71" s="31" t="s">
        <v>576</v>
      </c>
      <c r="F71" s="91">
        <v>4426235</v>
      </c>
      <c r="G71" s="32">
        <v>0.96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45170</v>
      </c>
      <c r="B72" s="32">
        <v>531025</v>
      </c>
      <c r="C72" s="31" t="s">
        <v>885</v>
      </c>
      <c r="D72" s="31" t="s">
        <v>947</v>
      </c>
      <c r="E72" s="31" t="s">
        <v>576</v>
      </c>
      <c r="F72" s="91">
        <v>4085506</v>
      </c>
      <c r="G72" s="32">
        <v>0.96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45170</v>
      </c>
      <c r="B73" s="32">
        <v>531025</v>
      </c>
      <c r="C73" s="31" t="s">
        <v>885</v>
      </c>
      <c r="D73" s="31" t="s">
        <v>892</v>
      </c>
      <c r="E73" s="31" t="s">
        <v>576</v>
      </c>
      <c r="F73" s="91">
        <v>4426235</v>
      </c>
      <c r="G73" s="32">
        <v>0.97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45170</v>
      </c>
      <c r="B74" s="32">
        <v>543436</v>
      </c>
      <c r="C74" s="31" t="s">
        <v>907</v>
      </c>
      <c r="D74" s="31" t="s">
        <v>1011</v>
      </c>
      <c r="E74" s="31" t="s">
        <v>576</v>
      </c>
      <c r="F74" s="91">
        <v>5600</v>
      </c>
      <c r="G74" s="32">
        <v>149.5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45170</v>
      </c>
      <c r="B75" s="32">
        <v>543436</v>
      </c>
      <c r="C75" s="31" t="s">
        <v>907</v>
      </c>
      <c r="D75" s="31" t="s">
        <v>908</v>
      </c>
      <c r="E75" s="31" t="s">
        <v>576</v>
      </c>
      <c r="F75" s="91">
        <v>6400</v>
      </c>
      <c r="G75" s="32">
        <v>148.56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45170</v>
      </c>
      <c r="B76" s="32">
        <v>539939</v>
      </c>
      <c r="C76" s="31" t="s">
        <v>1012</v>
      </c>
      <c r="D76" s="31" t="s">
        <v>1013</v>
      </c>
      <c r="E76" s="31" t="s">
        <v>576</v>
      </c>
      <c r="F76" s="91">
        <v>59661</v>
      </c>
      <c r="G76" s="32">
        <v>70.86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45170</v>
      </c>
      <c r="B77" s="32" t="s">
        <v>948</v>
      </c>
      <c r="C77" s="31" t="s">
        <v>949</v>
      </c>
      <c r="D77" s="31" t="s">
        <v>577</v>
      </c>
      <c r="E77" s="31" t="s">
        <v>575</v>
      </c>
      <c r="F77" s="91">
        <v>969095</v>
      </c>
      <c r="G77" s="32">
        <v>165.03</v>
      </c>
      <c r="H77" s="32" t="s">
        <v>872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45170</v>
      </c>
      <c r="B78" s="32" t="s">
        <v>1014</v>
      </c>
      <c r="C78" s="31" t="s">
        <v>1015</v>
      </c>
      <c r="D78" s="31" t="s">
        <v>577</v>
      </c>
      <c r="E78" s="31" t="s">
        <v>575</v>
      </c>
      <c r="F78" s="91">
        <v>242420</v>
      </c>
      <c r="G78" s="32">
        <v>229.04</v>
      </c>
      <c r="H78" s="32" t="s">
        <v>872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45170</v>
      </c>
      <c r="B79" s="32" t="s">
        <v>1016</v>
      </c>
      <c r="C79" s="31" t="s">
        <v>1017</v>
      </c>
      <c r="D79" s="31" t="s">
        <v>1018</v>
      </c>
      <c r="E79" s="31" t="s">
        <v>575</v>
      </c>
      <c r="F79" s="91">
        <v>355012</v>
      </c>
      <c r="G79" s="32">
        <v>109.45</v>
      </c>
      <c r="H79" s="32" t="s">
        <v>872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45170</v>
      </c>
      <c r="B80" s="32" t="s">
        <v>1016</v>
      </c>
      <c r="C80" s="31" t="s">
        <v>1017</v>
      </c>
      <c r="D80" s="31" t="s">
        <v>952</v>
      </c>
      <c r="E80" s="31" t="s">
        <v>575</v>
      </c>
      <c r="F80" s="91">
        <v>190938</v>
      </c>
      <c r="G80" s="32">
        <v>110.31</v>
      </c>
      <c r="H80" s="32" t="s">
        <v>872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45170</v>
      </c>
      <c r="B81" s="32" t="s">
        <v>1016</v>
      </c>
      <c r="C81" s="31" t="s">
        <v>1017</v>
      </c>
      <c r="D81" s="31" t="s">
        <v>947</v>
      </c>
      <c r="E81" s="31" t="s">
        <v>575</v>
      </c>
      <c r="F81" s="91">
        <v>883815</v>
      </c>
      <c r="G81" s="32">
        <v>110.89</v>
      </c>
      <c r="H81" s="32" t="s">
        <v>872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45170</v>
      </c>
      <c r="B82" s="32" t="s">
        <v>1016</v>
      </c>
      <c r="C82" s="31" t="s">
        <v>1017</v>
      </c>
      <c r="D82" s="31" t="s">
        <v>1019</v>
      </c>
      <c r="E82" s="31" t="s">
        <v>575</v>
      </c>
      <c r="F82" s="91">
        <v>80705</v>
      </c>
      <c r="G82" s="32">
        <v>110.98</v>
      </c>
      <c r="H82" s="32" t="s">
        <v>872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45170</v>
      </c>
      <c r="B83" s="32" t="s">
        <v>1016</v>
      </c>
      <c r="C83" s="31" t="s">
        <v>1017</v>
      </c>
      <c r="D83" s="31" t="s">
        <v>920</v>
      </c>
      <c r="E83" s="31" t="s">
        <v>575</v>
      </c>
      <c r="F83" s="91">
        <v>100000</v>
      </c>
      <c r="G83" s="32">
        <v>111.2</v>
      </c>
      <c r="H83" s="32" t="s">
        <v>872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45170</v>
      </c>
      <c r="B84" s="32" t="s">
        <v>1016</v>
      </c>
      <c r="C84" s="31" t="s">
        <v>1017</v>
      </c>
      <c r="D84" s="31" t="s">
        <v>946</v>
      </c>
      <c r="E84" s="31" t="s">
        <v>575</v>
      </c>
      <c r="F84" s="91">
        <v>105300</v>
      </c>
      <c r="G84" s="32">
        <v>109.45</v>
      </c>
      <c r="H84" s="32" t="s">
        <v>872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45170</v>
      </c>
      <c r="B85" s="32" t="s">
        <v>334</v>
      </c>
      <c r="C85" s="31" t="s">
        <v>951</v>
      </c>
      <c r="D85" s="31" t="s">
        <v>577</v>
      </c>
      <c r="E85" s="31" t="s">
        <v>575</v>
      </c>
      <c r="F85" s="91">
        <v>925534</v>
      </c>
      <c r="G85" s="32">
        <v>1094.4000000000001</v>
      </c>
      <c r="H85" s="32" t="s">
        <v>872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45170</v>
      </c>
      <c r="B86" s="32" t="s">
        <v>1020</v>
      </c>
      <c r="C86" s="31" t="s">
        <v>1021</v>
      </c>
      <c r="D86" s="31" t="s">
        <v>577</v>
      </c>
      <c r="E86" s="31" t="s">
        <v>575</v>
      </c>
      <c r="F86" s="91">
        <v>494501</v>
      </c>
      <c r="G86" s="32">
        <v>223.6</v>
      </c>
      <c r="H86" s="32" t="s">
        <v>872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45170</v>
      </c>
      <c r="B87" s="32" t="s">
        <v>1022</v>
      </c>
      <c r="C87" s="31" t="s">
        <v>1023</v>
      </c>
      <c r="D87" s="31" t="s">
        <v>952</v>
      </c>
      <c r="E87" s="31" t="s">
        <v>575</v>
      </c>
      <c r="F87" s="91">
        <v>1500000</v>
      </c>
      <c r="G87" s="32">
        <v>49.77</v>
      </c>
      <c r="H87" s="32" t="s">
        <v>872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45170</v>
      </c>
      <c r="B88" s="32" t="s">
        <v>1022</v>
      </c>
      <c r="C88" s="31" t="s">
        <v>1023</v>
      </c>
      <c r="D88" s="31" t="s">
        <v>1024</v>
      </c>
      <c r="E88" s="31" t="s">
        <v>575</v>
      </c>
      <c r="F88" s="91">
        <v>2354614</v>
      </c>
      <c r="G88" s="32">
        <v>50.3</v>
      </c>
      <c r="H88" s="32" t="s">
        <v>872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45170</v>
      </c>
      <c r="B89" s="32" t="s">
        <v>1022</v>
      </c>
      <c r="C89" s="31" t="s">
        <v>1023</v>
      </c>
      <c r="D89" s="31" t="s">
        <v>890</v>
      </c>
      <c r="E89" s="31" t="s">
        <v>575</v>
      </c>
      <c r="F89" s="91">
        <v>2013418</v>
      </c>
      <c r="G89" s="32">
        <v>50.73</v>
      </c>
      <c r="H89" s="32" t="s">
        <v>872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45170</v>
      </c>
      <c r="B90" s="32" t="s">
        <v>1022</v>
      </c>
      <c r="C90" s="31" t="s">
        <v>1023</v>
      </c>
      <c r="D90" s="31" t="s">
        <v>577</v>
      </c>
      <c r="E90" s="31" t="s">
        <v>575</v>
      </c>
      <c r="F90" s="91">
        <v>1677691</v>
      </c>
      <c r="G90" s="32">
        <v>50.82</v>
      </c>
      <c r="H90" s="32" t="s">
        <v>872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45170</v>
      </c>
      <c r="B91" s="32" t="s">
        <v>1025</v>
      </c>
      <c r="C91" s="31" t="s">
        <v>1026</v>
      </c>
      <c r="D91" s="31" t="s">
        <v>577</v>
      </c>
      <c r="E91" s="31" t="s">
        <v>575</v>
      </c>
      <c r="F91" s="91">
        <v>284118</v>
      </c>
      <c r="G91" s="32">
        <v>171.9</v>
      </c>
      <c r="H91" s="32" t="s">
        <v>872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45170</v>
      </c>
      <c r="B92" s="32" t="s">
        <v>1027</v>
      </c>
      <c r="C92" s="31" t="s">
        <v>1028</v>
      </c>
      <c r="D92" s="31" t="s">
        <v>577</v>
      </c>
      <c r="E92" s="31" t="s">
        <v>575</v>
      </c>
      <c r="F92" s="91">
        <v>389351</v>
      </c>
      <c r="G92" s="32">
        <v>144.08000000000001</v>
      </c>
      <c r="H92" s="32" t="s">
        <v>872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45170</v>
      </c>
      <c r="B93" s="32" t="s">
        <v>1029</v>
      </c>
      <c r="C93" s="31" t="s">
        <v>1030</v>
      </c>
      <c r="D93" s="31" t="s">
        <v>1031</v>
      </c>
      <c r="E93" s="31" t="s">
        <v>575</v>
      </c>
      <c r="F93" s="91">
        <v>57000</v>
      </c>
      <c r="G93" s="32">
        <v>93.44</v>
      </c>
      <c r="H93" s="32" t="s">
        <v>872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45170</v>
      </c>
      <c r="B94" s="32" t="s">
        <v>137</v>
      </c>
      <c r="C94" s="31" t="s">
        <v>893</v>
      </c>
      <c r="D94" s="31" t="s">
        <v>577</v>
      </c>
      <c r="E94" s="31" t="s">
        <v>575</v>
      </c>
      <c r="F94" s="91">
        <v>3568566</v>
      </c>
      <c r="G94" s="32">
        <v>198.73</v>
      </c>
      <c r="H94" s="32" t="s">
        <v>872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45170</v>
      </c>
      <c r="B95" s="32" t="s">
        <v>1032</v>
      </c>
      <c r="C95" s="31" t="s">
        <v>1033</v>
      </c>
      <c r="D95" s="31" t="s">
        <v>1034</v>
      </c>
      <c r="E95" s="31" t="s">
        <v>575</v>
      </c>
      <c r="F95" s="91">
        <v>998604</v>
      </c>
      <c r="G95" s="32">
        <v>292.76</v>
      </c>
      <c r="H95" s="32" t="s">
        <v>872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45170</v>
      </c>
      <c r="B96" s="32" t="s">
        <v>787</v>
      </c>
      <c r="C96" s="31" t="s">
        <v>1035</v>
      </c>
      <c r="D96" s="31" t="s">
        <v>577</v>
      </c>
      <c r="E96" s="31" t="s">
        <v>575</v>
      </c>
      <c r="F96" s="91">
        <v>1496792</v>
      </c>
      <c r="G96" s="32">
        <v>240.88</v>
      </c>
      <c r="H96" s="32" t="s">
        <v>872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45170</v>
      </c>
      <c r="B97" s="32" t="s">
        <v>1036</v>
      </c>
      <c r="C97" s="31" t="s">
        <v>1037</v>
      </c>
      <c r="D97" s="31" t="s">
        <v>1038</v>
      </c>
      <c r="E97" s="31" t="s">
        <v>575</v>
      </c>
      <c r="F97" s="91">
        <v>250000</v>
      </c>
      <c r="G97" s="32">
        <v>349</v>
      </c>
      <c r="H97" s="32" t="s">
        <v>872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45170</v>
      </c>
      <c r="B98" s="32" t="s">
        <v>1039</v>
      </c>
      <c r="C98" s="31" t="s">
        <v>1040</v>
      </c>
      <c r="D98" s="31" t="s">
        <v>890</v>
      </c>
      <c r="E98" s="31" t="s">
        <v>575</v>
      </c>
      <c r="F98" s="91">
        <v>260764</v>
      </c>
      <c r="G98" s="32">
        <v>172.39</v>
      </c>
      <c r="H98" s="32" t="s">
        <v>872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45170</v>
      </c>
      <c r="B99" s="32" t="s">
        <v>1039</v>
      </c>
      <c r="C99" s="31" t="s">
        <v>1040</v>
      </c>
      <c r="D99" s="31" t="s">
        <v>577</v>
      </c>
      <c r="E99" s="31" t="s">
        <v>575</v>
      </c>
      <c r="F99" s="91">
        <v>448332</v>
      </c>
      <c r="G99" s="32">
        <v>173.64</v>
      </c>
      <c r="H99" s="32" t="s">
        <v>872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45170</v>
      </c>
      <c r="B100" s="32" t="s">
        <v>453</v>
      </c>
      <c r="C100" s="31" t="s">
        <v>1041</v>
      </c>
      <c r="D100" s="31" t="s">
        <v>577</v>
      </c>
      <c r="E100" s="31" t="s">
        <v>575</v>
      </c>
      <c r="F100" s="91">
        <v>430816</v>
      </c>
      <c r="G100" s="32">
        <v>2683.53</v>
      </c>
      <c r="H100" s="32" t="s">
        <v>872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45170</v>
      </c>
      <c r="B101" s="32" t="s">
        <v>453</v>
      </c>
      <c r="C101" s="31" t="s">
        <v>1041</v>
      </c>
      <c r="D101" s="31" t="s">
        <v>895</v>
      </c>
      <c r="E101" s="31" t="s">
        <v>575</v>
      </c>
      <c r="F101" s="91">
        <v>327839</v>
      </c>
      <c r="G101" s="32">
        <v>2693.42</v>
      </c>
      <c r="H101" s="32" t="s">
        <v>872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45170</v>
      </c>
      <c r="B102" s="32" t="s">
        <v>453</v>
      </c>
      <c r="C102" s="31" t="s">
        <v>1041</v>
      </c>
      <c r="D102" s="31" t="s">
        <v>921</v>
      </c>
      <c r="E102" s="31" t="s">
        <v>575</v>
      </c>
      <c r="F102" s="91">
        <v>160834</v>
      </c>
      <c r="G102" s="32">
        <v>2684.29</v>
      </c>
      <c r="H102" s="32" t="s">
        <v>872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45170</v>
      </c>
      <c r="B103" s="32" t="s">
        <v>1042</v>
      </c>
      <c r="C103" s="31" t="s">
        <v>1043</v>
      </c>
      <c r="D103" s="31" t="s">
        <v>1024</v>
      </c>
      <c r="E103" s="31" t="s">
        <v>575</v>
      </c>
      <c r="F103" s="91">
        <v>562915</v>
      </c>
      <c r="G103" s="32">
        <v>23.64</v>
      </c>
      <c r="H103" s="32" t="s">
        <v>872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45170</v>
      </c>
      <c r="B104" s="32" t="s">
        <v>1042</v>
      </c>
      <c r="C104" s="31" t="s">
        <v>1043</v>
      </c>
      <c r="D104" s="31" t="s">
        <v>1044</v>
      </c>
      <c r="E104" s="31" t="s">
        <v>575</v>
      </c>
      <c r="F104" s="91">
        <v>1800000</v>
      </c>
      <c r="G104" s="32">
        <v>25.67</v>
      </c>
      <c r="H104" s="32" t="s">
        <v>872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45170</v>
      </c>
      <c r="B105" s="32" t="s">
        <v>1045</v>
      </c>
      <c r="C105" s="31" t="s">
        <v>1046</v>
      </c>
      <c r="D105" s="31" t="s">
        <v>577</v>
      </c>
      <c r="E105" s="31" t="s">
        <v>575</v>
      </c>
      <c r="F105" s="91">
        <v>219140</v>
      </c>
      <c r="G105" s="32">
        <v>778.61</v>
      </c>
      <c r="H105" s="32" t="s">
        <v>872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45170</v>
      </c>
      <c r="B106" s="32" t="s">
        <v>1047</v>
      </c>
      <c r="C106" s="31" t="s">
        <v>1048</v>
      </c>
      <c r="D106" s="31" t="s">
        <v>1049</v>
      </c>
      <c r="E106" s="31" t="s">
        <v>575</v>
      </c>
      <c r="F106" s="91">
        <v>75000</v>
      </c>
      <c r="G106" s="32">
        <v>40.590000000000003</v>
      </c>
      <c r="H106" s="32" t="s">
        <v>872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45170</v>
      </c>
      <c r="B107" s="32" t="s">
        <v>1050</v>
      </c>
      <c r="C107" s="31" t="s">
        <v>1051</v>
      </c>
      <c r="D107" s="31" t="s">
        <v>890</v>
      </c>
      <c r="E107" s="31" t="s">
        <v>575</v>
      </c>
      <c r="F107" s="91">
        <v>1592331</v>
      </c>
      <c r="G107" s="32">
        <v>226.79</v>
      </c>
      <c r="H107" s="32" t="s">
        <v>872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45170</v>
      </c>
      <c r="B108" s="32" t="s">
        <v>1050</v>
      </c>
      <c r="C108" s="31" t="s">
        <v>1051</v>
      </c>
      <c r="D108" s="31" t="s">
        <v>921</v>
      </c>
      <c r="E108" s="31" t="s">
        <v>575</v>
      </c>
      <c r="F108" s="91">
        <v>2161493</v>
      </c>
      <c r="G108" s="32">
        <v>230.26</v>
      </c>
      <c r="H108" s="32" t="s">
        <v>872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45170</v>
      </c>
      <c r="B109" s="32" t="s">
        <v>1050</v>
      </c>
      <c r="C109" s="31" t="s">
        <v>1051</v>
      </c>
      <c r="D109" s="31" t="s">
        <v>577</v>
      </c>
      <c r="E109" s="31" t="s">
        <v>575</v>
      </c>
      <c r="F109" s="91">
        <v>2739548</v>
      </c>
      <c r="G109" s="32">
        <v>227.45</v>
      </c>
      <c r="H109" s="32" t="s">
        <v>872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45170</v>
      </c>
      <c r="B110" s="32" t="s">
        <v>909</v>
      </c>
      <c r="C110" s="31" t="s">
        <v>910</v>
      </c>
      <c r="D110" s="31" t="s">
        <v>890</v>
      </c>
      <c r="E110" s="31" t="s">
        <v>575</v>
      </c>
      <c r="F110" s="91">
        <v>25064622</v>
      </c>
      <c r="G110" s="32">
        <v>19.350000000000001</v>
      </c>
      <c r="H110" s="32" t="s">
        <v>872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45170</v>
      </c>
      <c r="B111" s="32" t="s">
        <v>955</v>
      </c>
      <c r="C111" s="31" t="s">
        <v>956</v>
      </c>
      <c r="D111" s="31" t="s">
        <v>1004</v>
      </c>
      <c r="E111" s="31" t="s">
        <v>575</v>
      </c>
      <c r="F111" s="91">
        <v>680275</v>
      </c>
      <c r="G111" s="32">
        <v>19</v>
      </c>
      <c r="H111" s="32" t="s">
        <v>872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45170</v>
      </c>
      <c r="B112" s="32" t="s">
        <v>953</v>
      </c>
      <c r="C112" s="31" t="s">
        <v>954</v>
      </c>
      <c r="D112" s="31" t="s">
        <v>922</v>
      </c>
      <c r="E112" s="31" t="s">
        <v>575</v>
      </c>
      <c r="F112" s="91">
        <v>16000</v>
      </c>
      <c r="G112" s="32">
        <v>269</v>
      </c>
      <c r="H112" s="32" t="s">
        <v>872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45170</v>
      </c>
      <c r="B113" s="32" t="s">
        <v>923</v>
      </c>
      <c r="C113" s="31" t="s">
        <v>924</v>
      </c>
      <c r="D113" s="31" t="s">
        <v>577</v>
      </c>
      <c r="E113" s="31" t="s">
        <v>575</v>
      </c>
      <c r="F113" s="91">
        <v>169073</v>
      </c>
      <c r="G113" s="32">
        <v>870.31</v>
      </c>
      <c r="H113" s="32" t="s">
        <v>872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45170</v>
      </c>
      <c r="B114" s="32" t="s">
        <v>1052</v>
      </c>
      <c r="C114" s="31" t="s">
        <v>1053</v>
      </c>
      <c r="D114" s="31" t="s">
        <v>1054</v>
      </c>
      <c r="E114" s="31" t="s">
        <v>575</v>
      </c>
      <c r="F114" s="91">
        <v>78510</v>
      </c>
      <c r="G114" s="32">
        <v>75.45</v>
      </c>
      <c r="H114" s="32" t="s">
        <v>872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45170</v>
      </c>
      <c r="B115" s="32" t="s">
        <v>1052</v>
      </c>
      <c r="C115" s="31" t="s">
        <v>1053</v>
      </c>
      <c r="D115" s="31" t="s">
        <v>895</v>
      </c>
      <c r="E115" s="31" t="s">
        <v>575</v>
      </c>
      <c r="F115" s="91">
        <v>50922</v>
      </c>
      <c r="G115" s="32">
        <v>74.38</v>
      </c>
      <c r="H115" s="32" t="s">
        <v>872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45170</v>
      </c>
      <c r="B116" s="32" t="s">
        <v>1055</v>
      </c>
      <c r="C116" s="31" t="s">
        <v>1056</v>
      </c>
      <c r="D116" s="31" t="s">
        <v>1057</v>
      </c>
      <c r="E116" s="31" t="s">
        <v>575</v>
      </c>
      <c r="F116" s="91">
        <v>822479</v>
      </c>
      <c r="G116" s="32">
        <v>64.33</v>
      </c>
      <c r="H116" s="32" t="s">
        <v>872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45170</v>
      </c>
      <c r="B117" s="32" t="s">
        <v>896</v>
      </c>
      <c r="C117" s="31" t="s">
        <v>897</v>
      </c>
      <c r="D117" s="31" t="s">
        <v>894</v>
      </c>
      <c r="E117" s="31" t="s">
        <v>575</v>
      </c>
      <c r="F117" s="91">
        <v>7490300</v>
      </c>
      <c r="G117" s="32">
        <v>4.26</v>
      </c>
      <c r="H117" s="32" t="s">
        <v>872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45170</v>
      </c>
      <c r="B118" s="32" t="s">
        <v>948</v>
      </c>
      <c r="C118" s="31" t="s">
        <v>949</v>
      </c>
      <c r="D118" s="31" t="s">
        <v>577</v>
      </c>
      <c r="E118" s="31" t="s">
        <v>576</v>
      </c>
      <c r="F118" s="91">
        <v>969095</v>
      </c>
      <c r="G118" s="32">
        <v>165.15</v>
      </c>
      <c r="H118" s="32" t="s">
        <v>872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45170</v>
      </c>
      <c r="B119" s="32" t="s">
        <v>1058</v>
      </c>
      <c r="C119" s="31" t="s">
        <v>1059</v>
      </c>
      <c r="D119" s="31" t="s">
        <v>1060</v>
      </c>
      <c r="E119" s="31" t="s">
        <v>576</v>
      </c>
      <c r="F119" s="91">
        <v>177600</v>
      </c>
      <c r="G119" s="32">
        <v>151.66999999999999</v>
      </c>
      <c r="H119" s="32" t="s">
        <v>872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45170</v>
      </c>
      <c r="B120" s="32" t="s">
        <v>1058</v>
      </c>
      <c r="C120" s="31" t="s">
        <v>1059</v>
      </c>
      <c r="D120" s="31" t="s">
        <v>1061</v>
      </c>
      <c r="E120" s="31" t="s">
        <v>576</v>
      </c>
      <c r="F120" s="91">
        <v>121600</v>
      </c>
      <c r="G120" s="32">
        <v>150.97999999999999</v>
      </c>
      <c r="H120" s="32" t="s">
        <v>872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45170</v>
      </c>
      <c r="B121" s="32" t="s">
        <v>1058</v>
      </c>
      <c r="C121" s="31" t="s">
        <v>1059</v>
      </c>
      <c r="D121" s="31" t="s">
        <v>1062</v>
      </c>
      <c r="E121" s="31" t="s">
        <v>576</v>
      </c>
      <c r="F121" s="91">
        <v>121600</v>
      </c>
      <c r="G121" s="32">
        <v>155.76</v>
      </c>
      <c r="H121" s="32" t="s">
        <v>872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45170</v>
      </c>
      <c r="B122" s="32" t="s">
        <v>1014</v>
      </c>
      <c r="C122" s="31" t="s">
        <v>1015</v>
      </c>
      <c r="D122" s="31" t="s">
        <v>577</v>
      </c>
      <c r="E122" s="31" t="s">
        <v>576</v>
      </c>
      <c r="F122" s="91">
        <v>242420</v>
      </c>
      <c r="G122" s="32">
        <v>228.95</v>
      </c>
      <c r="H122" s="32" t="s">
        <v>872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45170</v>
      </c>
      <c r="B123" s="32" t="s">
        <v>1016</v>
      </c>
      <c r="C123" s="31" t="s">
        <v>1017</v>
      </c>
      <c r="D123" s="31" t="s">
        <v>952</v>
      </c>
      <c r="E123" s="31" t="s">
        <v>576</v>
      </c>
      <c r="F123" s="91">
        <v>91824</v>
      </c>
      <c r="G123" s="32">
        <v>109.74</v>
      </c>
      <c r="H123" s="32" t="s">
        <v>872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45170</v>
      </c>
      <c r="B124" s="32" t="s">
        <v>1016</v>
      </c>
      <c r="C124" s="31" t="s">
        <v>1017</v>
      </c>
      <c r="D124" s="31" t="s">
        <v>1063</v>
      </c>
      <c r="E124" s="31" t="s">
        <v>576</v>
      </c>
      <c r="F124" s="91">
        <v>145751</v>
      </c>
      <c r="G124" s="32">
        <v>109.45</v>
      </c>
      <c r="H124" s="32" t="s">
        <v>872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45170</v>
      </c>
      <c r="B125" s="32" t="s">
        <v>1016</v>
      </c>
      <c r="C125" s="31" t="s">
        <v>1017</v>
      </c>
      <c r="D125" s="31" t="s">
        <v>946</v>
      </c>
      <c r="E125" s="31" t="s">
        <v>576</v>
      </c>
      <c r="F125" s="91">
        <v>5000</v>
      </c>
      <c r="G125" s="32">
        <v>111.1</v>
      </c>
      <c r="H125" s="32" t="s">
        <v>872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45170</v>
      </c>
      <c r="B126" s="32" t="s">
        <v>1016</v>
      </c>
      <c r="C126" s="31" t="s">
        <v>1017</v>
      </c>
      <c r="D126" s="31" t="s">
        <v>1064</v>
      </c>
      <c r="E126" s="31" t="s">
        <v>576</v>
      </c>
      <c r="F126" s="91">
        <v>340521</v>
      </c>
      <c r="G126" s="32">
        <v>109.45</v>
      </c>
      <c r="H126" s="32" t="s">
        <v>872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45170</v>
      </c>
      <c r="B127" s="32" t="s">
        <v>1016</v>
      </c>
      <c r="C127" s="31" t="s">
        <v>1017</v>
      </c>
      <c r="D127" s="31" t="s">
        <v>1065</v>
      </c>
      <c r="E127" s="31" t="s">
        <v>576</v>
      </c>
      <c r="F127" s="91">
        <v>291174</v>
      </c>
      <c r="G127" s="32">
        <v>109.45</v>
      </c>
      <c r="H127" s="32" t="s">
        <v>872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45170</v>
      </c>
      <c r="B128" s="32" t="s">
        <v>1016</v>
      </c>
      <c r="C128" s="31" t="s">
        <v>1017</v>
      </c>
      <c r="D128" s="31" t="s">
        <v>1066</v>
      </c>
      <c r="E128" s="31" t="s">
        <v>576</v>
      </c>
      <c r="F128" s="91">
        <v>190366</v>
      </c>
      <c r="G128" s="32">
        <v>109.45</v>
      </c>
      <c r="H128" s="32" t="s">
        <v>872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45170</v>
      </c>
      <c r="B129" s="32" t="s">
        <v>1016</v>
      </c>
      <c r="C129" s="31" t="s">
        <v>1017</v>
      </c>
      <c r="D129" s="31" t="s">
        <v>1018</v>
      </c>
      <c r="E129" s="31" t="s">
        <v>576</v>
      </c>
      <c r="F129" s="91">
        <v>125000</v>
      </c>
      <c r="G129" s="32">
        <v>111.18</v>
      </c>
      <c r="H129" s="32" t="s">
        <v>872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45170</v>
      </c>
      <c r="B130" s="32" t="s">
        <v>1016</v>
      </c>
      <c r="C130" s="31" t="s">
        <v>1017</v>
      </c>
      <c r="D130" s="31" t="s">
        <v>1067</v>
      </c>
      <c r="E130" s="31" t="s">
        <v>576</v>
      </c>
      <c r="F130" s="91">
        <v>167503</v>
      </c>
      <c r="G130" s="32">
        <v>109.45</v>
      </c>
      <c r="H130" s="32" t="s">
        <v>872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45170</v>
      </c>
      <c r="B131" s="32" t="s">
        <v>1016</v>
      </c>
      <c r="C131" s="31" t="s">
        <v>1017</v>
      </c>
      <c r="D131" s="31" t="s">
        <v>1019</v>
      </c>
      <c r="E131" s="31" t="s">
        <v>576</v>
      </c>
      <c r="F131" s="91">
        <v>34205</v>
      </c>
      <c r="G131" s="32">
        <v>110.54</v>
      </c>
      <c r="H131" s="32" t="s">
        <v>872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45170</v>
      </c>
      <c r="B132" s="32" t="s">
        <v>1016</v>
      </c>
      <c r="C132" s="31" t="s">
        <v>1017</v>
      </c>
      <c r="D132" s="31" t="s">
        <v>947</v>
      </c>
      <c r="E132" s="31" t="s">
        <v>576</v>
      </c>
      <c r="F132" s="91">
        <v>433227</v>
      </c>
      <c r="G132" s="32">
        <v>119.77</v>
      </c>
      <c r="H132" s="32" t="s">
        <v>872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45170</v>
      </c>
      <c r="B133" s="32" t="s">
        <v>334</v>
      </c>
      <c r="C133" s="31" t="s">
        <v>951</v>
      </c>
      <c r="D133" s="31" t="s">
        <v>577</v>
      </c>
      <c r="E133" s="31" t="s">
        <v>576</v>
      </c>
      <c r="F133" s="91">
        <v>925534</v>
      </c>
      <c r="G133" s="32">
        <v>1093.97</v>
      </c>
      <c r="H133" s="32" t="s">
        <v>872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45170</v>
      </c>
      <c r="B134" s="32" t="s">
        <v>1020</v>
      </c>
      <c r="C134" s="31" t="s">
        <v>1021</v>
      </c>
      <c r="D134" s="31" t="s">
        <v>577</v>
      </c>
      <c r="E134" s="31" t="s">
        <v>576</v>
      </c>
      <c r="F134" s="91">
        <v>494501</v>
      </c>
      <c r="G134" s="32">
        <v>223.58</v>
      </c>
      <c r="H134" s="32" t="s">
        <v>872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45170</v>
      </c>
      <c r="B135" s="32" t="s">
        <v>1022</v>
      </c>
      <c r="C135" s="31" t="s">
        <v>1023</v>
      </c>
      <c r="D135" s="31" t="s">
        <v>1024</v>
      </c>
      <c r="E135" s="31" t="s">
        <v>576</v>
      </c>
      <c r="F135" s="91">
        <v>1237573</v>
      </c>
      <c r="G135" s="32">
        <v>52.68</v>
      </c>
      <c r="H135" s="32" t="s">
        <v>872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45170</v>
      </c>
      <c r="B136" s="32" t="s">
        <v>1022</v>
      </c>
      <c r="C136" s="31" t="s">
        <v>1023</v>
      </c>
      <c r="D136" s="31" t="s">
        <v>890</v>
      </c>
      <c r="E136" s="31" t="s">
        <v>576</v>
      </c>
      <c r="F136" s="91">
        <v>2333944</v>
      </c>
      <c r="G136" s="32">
        <v>50.5</v>
      </c>
      <c r="H136" s="32" t="s">
        <v>872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45170</v>
      </c>
      <c r="B137" s="32" t="s">
        <v>1022</v>
      </c>
      <c r="C137" s="31" t="s">
        <v>1023</v>
      </c>
      <c r="D137" s="31" t="s">
        <v>577</v>
      </c>
      <c r="E137" s="31" t="s">
        <v>576</v>
      </c>
      <c r="F137" s="91">
        <v>1677691</v>
      </c>
      <c r="G137" s="32">
        <v>50.77</v>
      </c>
      <c r="H137" s="32" t="s">
        <v>872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45170</v>
      </c>
      <c r="B138" s="32" t="s">
        <v>1022</v>
      </c>
      <c r="C138" s="31" t="s">
        <v>1023</v>
      </c>
      <c r="D138" s="31" t="s">
        <v>952</v>
      </c>
      <c r="E138" s="31" t="s">
        <v>576</v>
      </c>
      <c r="F138" s="91">
        <v>1500000</v>
      </c>
      <c r="G138" s="32">
        <v>49.8</v>
      </c>
      <c r="H138" s="32" t="s">
        <v>872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45170</v>
      </c>
      <c r="B139" s="32" t="s">
        <v>1025</v>
      </c>
      <c r="C139" s="31" t="s">
        <v>1026</v>
      </c>
      <c r="D139" s="31" t="s">
        <v>577</v>
      </c>
      <c r="E139" s="31" t="s">
        <v>576</v>
      </c>
      <c r="F139" s="91">
        <v>284118</v>
      </c>
      <c r="G139" s="32">
        <v>172.03</v>
      </c>
      <c r="H139" s="32" t="s">
        <v>872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45170</v>
      </c>
      <c r="B140" s="32" t="s">
        <v>1027</v>
      </c>
      <c r="C140" s="31" t="s">
        <v>1028</v>
      </c>
      <c r="D140" s="31" t="s">
        <v>577</v>
      </c>
      <c r="E140" s="31" t="s">
        <v>576</v>
      </c>
      <c r="F140" s="91">
        <v>389351</v>
      </c>
      <c r="G140" s="32">
        <v>144.19999999999999</v>
      </c>
      <c r="H140" s="32" t="s">
        <v>872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45170</v>
      </c>
      <c r="B141" s="32" t="s">
        <v>1029</v>
      </c>
      <c r="C141" s="31" t="s">
        <v>1030</v>
      </c>
      <c r="D141" s="31" t="s">
        <v>1031</v>
      </c>
      <c r="E141" s="31" t="s">
        <v>576</v>
      </c>
      <c r="F141" s="91">
        <v>57000</v>
      </c>
      <c r="G141" s="32">
        <v>94.06</v>
      </c>
      <c r="H141" s="32" t="s">
        <v>872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45170</v>
      </c>
      <c r="B142" s="32" t="s">
        <v>137</v>
      </c>
      <c r="C142" s="31" t="s">
        <v>893</v>
      </c>
      <c r="D142" s="31" t="s">
        <v>577</v>
      </c>
      <c r="E142" s="31" t="s">
        <v>576</v>
      </c>
      <c r="F142" s="91">
        <v>3568566</v>
      </c>
      <c r="G142" s="32">
        <v>197.81</v>
      </c>
      <c r="H142" s="32" t="s">
        <v>872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45170</v>
      </c>
      <c r="B143" s="32" t="s">
        <v>1032</v>
      </c>
      <c r="C143" s="31" t="s">
        <v>1033</v>
      </c>
      <c r="D143" s="31" t="s">
        <v>1034</v>
      </c>
      <c r="E143" s="31" t="s">
        <v>576</v>
      </c>
      <c r="F143" s="91">
        <v>998604</v>
      </c>
      <c r="G143" s="32">
        <v>292.13</v>
      </c>
      <c r="H143" s="32" t="s">
        <v>872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45170</v>
      </c>
      <c r="B144" s="32" t="s">
        <v>787</v>
      </c>
      <c r="C144" s="31" t="s">
        <v>1035</v>
      </c>
      <c r="D144" s="31" t="s">
        <v>577</v>
      </c>
      <c r="E144" s="31" t="s">
        <v>576</v>
      </c>
      <c r="F144" s="91">
        <v>1496792</v>
      </c>
      <c r="G144" s="32">
        <v>241.02</v>
      </c>
      <c r="H144" s="32" t="s">
        <v>872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45170</v>
      </c>
      <c r="B145" s="32" t="s">
        <v>1036</v>
      </c>
      <c r="C145" s="31" t="s">
        <v>1037</v>
      </c>
      <c r="D145" s="31" t="s">
        <v>1068</v>
      </c>
      <c r="E145" s="31" t="s">
        <v>576</v>
      </c>
      <c r="F145" s="91">
        <v>280038</v>
      </c>
      <c r="G145" s="32">
        <v>348.95</v>
      </c>
      <c r="H145" s="32" t="s">
        <v>872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45170</v>
      </c>
      <c r="B146" s="32" t="s">
        <v>1039</v>
      </c>
      <c r="C146" s="31" t="s">
        <v>1040</v>
      </c>
      <c r="D146" s="31" t="s">
        <v>890</v>
      </c>
      <c r="E146" s="31" t="s">
        <v>576</v>
      </c>
      <c r="F146" s="91">
        <v>307743</v>
      </c>
      <c r="G146" s="32">
        <v>172.49</v>
      </c>
      <c r="H146" s="32" t="s">
        <v>872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45170</v>
      </c>
      <c r="B147" s="32" t="s">
        <v>1039</v>
      </c>
      <c r="C147" s="31" t="s">
        <v>1040</v>
      </c>
      <c r="D147" s="31" t="s">
        <v>577</v>
      </c>
      <c r="E147" s="31" t="s">
        <v>576</v>
      </c>
      <c r="F147" s="91">
        <v>448332</v>
      </c>
      <c r="G147" s="32">
        <v>173.52</v>
      </c>
      <c r="H147" s="32" t="s">
        <v>872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45170</v>
      </c>
      <c r="B148" s="32" t="s">
        <v>453</v>
      </c>
      <c r="C148" s="31" t="s">
        <v>1041</v>
      </c>
      <c r="D148" s="31" t="s">
        <v>577</v>
      </c>
      <c r="E148" s="31" t="s">
        <v>576</v>
      </c>
      <c r="F148" s="91">
        <v>430816</v>
      </c>
      <c r="G148" s="32">
        <v>2685.36</v>
      </c>
      <c r="H148" s="32" t="s">
        <v>872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45170</v>
      </c>
      <c r="B149" s="32" t="s">
        <v>453</v>
      </c>
      <c r="C149" s="31" t="s">
        <v>1041</v>
      </c>
      <c r="D149" s="31" t="s">
        <v>921</v>
      </c>
      <c r="E149" s="31" t="s">
        <v>576</v>
      </c>
      <c r="F149" s="91">
        <v>157062</v>
      </c>
      <c r="G149" s="32">
        <v>2688.02</v>
      </c>
      <c r="H149" s="32" t="s">
        <v>872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45170</v>
      </c>
      <c r="B150" s="32" t="s">
        <v>453</v>
      </c>
      <c r="C150" s="31" t="s">
        <v>1041</v>
      </c>
      <c r="D150" s="31" t="s">
        <v>895</v>
      </c>
      <c r="E150" s="31" t="s">
        <v>576</v>
      </c>
      <c r="F150" s="91">
        <v>327839</v>
      </c>
      <c r="G150" s="32">
        <v>2694.82</v>
      </c>
      <c r="H150" s="32" t="s">
        <v>872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45170</v>
      </c>
      <c r="B151" s="32" t="s">
        <v>1042</v>
      </c>
      <c r="C151" s="31" t="s">
        <v>1043</v>
      </c>
      <c r="D151" s="31" t="s">
        <v>1024</v>
      </c>
      <c r="E151" s="31" t="s">
        <v>576</v>
      </c>
      <c r="F151" s="91">
        <v>1990915</v>
      </c>
      <c r="G151" s="32">
        <v>25.2</v>
      </c>
      <c r="H151" s="32" t="s">
        <v>872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45170</v>
      </c>
      <c r="B152" s="32" t="s">
        <v>1045</v>
      </c>
      <c r="C152" s="31" t="s">
        <v>1046</v>
      </c>
      <c r="D152" s="31" t="s">
        <v>577</v>
      </c>
      <c r="E152" s="31" t="s">
        <v>576</v>
      </c>
      <c r="F152" s="91">
        <v>219140</v>
      </c>
      <c r="G152" s="32">
        <v>778.92</v>
      </c>
      <c r="H152" s="32" t="s">
        <v>872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45170</v>
      </c>
      <c r="B153" s="32" t="s">
        <v>1050</v>
      </c>
      <c r="C153" s="31" t="s">
        <v>1051</v>
      </c>
      <c r="D153" s="31" t="s">
        <v>890</v>
      </c>
      <c r="E153" s="31" t="s">
        <v>576</v>
      </c>
      <c r="F153" s="91">
        <v>1647694</v>
      </c>
      <c r="G153" s="32">
        <v>225.87</v>
      </c>
      <c r="H153" s="32" t="s">
        <v>872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45170</v>
      </c>
      <c r="B154" s="32" t="s">
        <v>1050</v>
      </c>
      <c r="C154" s="31" t="s">
        <v>1051</v>
      </c>
      <c r="D154" s="31" t="s">
        <v>921</v>
      </c>
      <c r="E154" s="31" t="s">
        <v>576</v>
      </c>
      <c r="F154" s="91">
        <v>2248344</v>
      </c>
      <c r="G154" s="32">
        <v>229.14</v>
      </c>
      <c r="H154" s="32" t="s">
        <v>872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45170</v>
      </c>
      <c r="B155" s="32" t="s">
        <v>1050</v>
      </c>
      <c r="C155" s="31" t="s">
        <v>1051</v>
      </c>
      <c r="D155" s="31" t="s">
        <v>577</v>
      </c>
      <c r="E155" s="31" t="s">
        <v>576</v>
      </c>
      <c r="F155" s="91">
        <v>2739548</v>
      </c>
      <c r="G155" s="32">
        <v>227.5</v>
      </c>
      <c r="H155" s="32" t="s">
        <v>872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45170</v>
      </c>
      <c r="B156" s="32" t="s">
        <v>909</v>
      </c>
      <c r="C156" s="31" t="s">
        <v>910</v>
      </c>
      <c r="D156" s="31" t="s">
        <v>890</v>
      </c>
      <c r="E156" s="31" t="s">
        <v>576</v>
      </c>
      <c r="F156" s="91">
        <v>24861394</v>
      </c>
      <c r="G156" s="32">
        <v>19.36</v>
      </c>
      <c r="H156" s="32" t="s">
        <v>872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45170</v>
      </c>
      <c r="B157" s="32" t="s">
        <v>1069</v>
      </c>
      <c r="C157" s="31" t="s">
        <v>1070</v>
      </c>
      <c r="D157" s="31" t="s">
        <v>1071</v>
      </c>
      <c r="E157" s="31" t="s">
        <v>576</v>
      </c>
      <c r="F157" s="91">
        <v>29874813</v>
      </c>
      <c r="G157" s="32">
        <v>7.04</v>
      </c>
      <c r="H157" s="32" t="s">
        <v>872</v>
      </c>
    </row>
    <row r="158" spans="1:28" ht="15" customHeight="1">
      <c r="A158" s="90">
        <v>45170</v>
      </c>
      <c r="B158" s="32" t="s">
        <v>955</v>
      </c>
      <c r="C158" s="31" t="s">
        <v>956</v>
      </c>
      <c r="D158" s="31" t="s">
        <v>1072</v>
      </c>
      <c r="E158" s="31" t="s">
        <v>576</v>
      </c>
      <c r="F158" s="91">
        <v>1685600</v>
      </c>
      <c r="G158" s="32">
        <v>19</v>
      </c>
      <c r="H158" s="32" t="s">
        <v>872</v>
      </c>
    </row>
    <row r="159" spans="1:28" ht="15" customHeight="1">
      <c r="A159" s="90">
        <v>45170</v>
      </c>
      <c r="B159" s="32" t="s">
        <v>953</v>
      </c>
      <c r="C159" s="31" t="s">
        <v>954</v>
      </c>
      <c r="D159" s="31" t="s">
        <v>952</v>
      </c>
      <c r="E159" s="31" t="s">
        <v>576</v>
      </c>
      <c r="F159" s="91">
        <v>16000</v>
      </c>
      <c r="G159" s="32">
        <v>273.95</v>
      </c>
      <c r="H159" s="32" t="s">
        <v>872</v>
      </c>
    </row>
    <row r="160" spans="1:28" ht="15" customHeight="1">
      <c r="A160" s="90">
        <v>45170</v>
      </c>
      <c r="B160" s="32" t="s">
        <v>953</v>
      </c>
      <c r="C160" s="31" t="s">
        <v>954</v>
      </c>
      <c r="D160" s="31" t="s">
        <v>950</v>
      </c>
      <c r="E160" s="31" t="s">
        <v>576</v>
      </c>
      <c r="F160" s="91">
        <v>20800</v>
      </c>
      <c r="G160" s="32">
        <v>269.31</v>
      </c>
      <c r="H160" s="32" t="s">
        <v>872</v>
      </c>
    </row>
    <row r="161" spans="1:8" ht="15" customHeight="1">
      <c r="A161" s="90">
        <v>45170</v>
      </c>
      <c r="B161" s="32" t="s">
        <v>923</v>
      </c>
      <c r="C161" s="31" t="s">
        <v>924</v>
      </c>
      <c r="D161" s="31" t="s">
        <v>577</v>
      </c>
      <c r="E161" s="31" t="s">
        <v>576</v>
      </c>
      <c r="F161" s="91">
        <v>169073</v>
      </c>
      <c r="G161" s="32">
        <v>870.89</v>
      </c>
      <c r="H161" s="32" t="s">
        <v>872</v>
      </c>
    </row>
    <row r="162" spans="1:8" ht="15" customHeight="1">
      <c r="A162" s="90">
        <v>45170</v>
      </c>
      <c r="B162" s="32" t="s">
        <v>1073</v>
      </c>
      <c r="C162" s="31" t="s">
        <v>1074</v>
      </c>
      <c r="D162" s="31" t="s">
        <v>1075</v>
      </c>
      <c r="E162" s="31" t="s">
        <v>576</v>
      </c>
      <c r="F162" s="91">
        <v>36000</v>
      </c>
      <c r="G162" s="32">
        <v>138.4</v>
      </c>
      <c r="H162" s="32" t="s">
        <v>872</v>
      </c>
    </row>
    <row r="163" spans="1:8" ht="15" customHeight="1">
      <c r="A163" s="90">
        <v>45170</v>
      </c>
      <c r="B163" s="32" t="s">
        <v>1052</v>
      </c>
      <c r="C163" s="31" t="s">
        <v>1053</v>
      </c>
      <c r="D163" s="31" t="s">
        <v>895</v>
      </c>
      <c r="E163" s="31" t="s">
        <v>576</v>
      </c>
      <c r="F163" s="91">
        <v>50922</v>
      </c>
      <c r="G163" s="32">
        <v>74.47</v>
      </c>
      <c r="H163" s="32" t="s">
        <v>872</v>
      </c>
    </row>
    <row r="164" spans="1:8" ht="15" customHeight="1">
      <c r="A164" s="90">
        <v>45170</v>
      </c>
      <c r="B164" s="32" t="s">
        <v>1052</v>
      </c>
      <c r="C164" s="31" t="s">
        <v>1053</v>
      </c>
      <c r="D164" s="31" t="s">
        <v>1054</v>
      </c>
      <c r="E164" s="31" t="s">
        <v>576</v>
      </c>
      <c r="F164" s="91">
        <v>78510</v>
      </c>
      <c r="G164" s="32">
        <v>75.52</v>
      </c>
      <c r="H164" s="32" t="s">
        <v>872</v>
      </c>
    </row>
    <row r="165" spans="1:8" ht="15" customHeight="1">
      <c r="A165" s="90">
        <v>45170</v>
      </c>
      <c r="B165" s="32" t="s">
        <v>1055</v>
      </c>
      <c r="C165" s="31" t="s">
        <v>1056</v>
      </c>
      <c r="D165" s="31" t="s">
        <v>1057</v>
      </c>
      <c r="E165" s="31" t="s">
        <v>576</v>
      </c>
      <c r="F165" s="91">
        <v>822479</v>
      </c>
      <c r="G165" s="32">
        <v>64.02</v>
      </c>
      <c r="H165" s="32" t="s">
        <v>872</v>
      </c>
    </row>
    <row r="166" spans="1:8" ht="15" customHeight="1">
      <c r="A166" s="90">
        <v>45170</v>
      </c>
      <c r="B166" s="32" t="s">
        <v>1076</v>
      </c>
      <c r="C166" s="31" t="s">
        <v>1077</v>
      </c>
      <c r="D166" s="31" t="s">
        <v>1078</v>
      </c>
      <c r="E166" s="31" t="s">
        <v>576</v>
      </c>
      <c r="F166" s="91">
        <v>96000</v>
      </c>
      <c r="G166" s="32">
        <v>66.150000000000006</v>
      </c>
      <c r="H166" s="32" t="s">
        <v>872</v>
      </c>
    </row>
    <row r="167" spans="1:8" ht="15" customHeight="1">
      <c r="A167" s="90">
        <v>45170</v>
      </c>
      <c r="B167" s="32" t="s">
        <v>896</v>
      </c>
      <c r="C167" s="31" t="s">
        <v>897</v>
      </c>
      <c r="D167" s="31" t="s">
        <v>894</v>
      </c>
      <c r="E167" s="31" t="s">
        <v>576</v>
      </c>
      <c r="F167" s="91">
        <v>7742300</v>
      </c>
      <c r="G167" s="32">
        <v>4.28</v>
      </c>
      <c r="H167" s="32" t="s">
        <v>872</v>
      </c>
    </row>
    <row r="168" spans="1:8" ht="15" customHeight="1">
      <c r="A168" s="90"/>
      <c r="B168" s="32"/>
      <c r="C168" s="31"/>
      <c r="D168" s="31"/>
      <c r="E168" s="31"/>
      <c r="F168" s="91"/>
      <c r="G168" s="32"/>
      <c r="H168" s="32"/>
    </row>
    <row r="169" spans="1:8" ht="15" customHeight="1">
      <c r="A169" s="90"/>
      <c r="B169" s="32"/>
      <c r="C169" s="31"/>
      <c r="D169" s="31"/>
      <c r="E169" s="31"/>
      <c r="F169" s="91"/>
      <c r="G169" s="32"/>
      <c r="H169" s="32"/>
    </row>
    <row r="170" spans="1:8" ht="15" customHeight="1">
      <c r="A170" s="90"/>
      <c r="B170" s="32"/>
      <c r="C170" s="31"/>
      <c r="D170" s="31"/>
      <c r="E170" s="31"/>
      <c r="F170" s="91"/>
      <c r="G170" s="32"/>
      <c r="H170" s="32"/>
    </row>
    <row r="171" spans="1:8" ht="15" customHeight="1">
      <c r="A171" s="90"/>
      <c r="B171" s="32"/>
      <c r="C171" s="31"/>
      <c r="D171" s="31"/>
      <c r="E171" s="31"/>
      <c r="F171" s="91"/>
      <c r="G171" s="32"/>
      <c r="H171" s="32"/>
    </row>
    <row r="172" spans="1:8" ht="15" customHeight="1">
      <c r="A172" s="90"/>
      <c r="B172" s="32"/>
      <c r="C172" s="31"/>
      <c r="D172" s="31"/>
      <c r="E172" s="31"/>
      <c r="F172" s="91"/>
      <c r="G172" s="32"/>
      <c r="H172" s="32"/>
    </row>
    <row r="173" spans="1:8" ht="15" customHeight="1">
      <c r="A173" s="90"/>
      <c r="B173" s="32"/>
      <c r="C173" s="31"/>
      <c r="D173" s="31"/>
      <c r="E173" s="31"/>
      <c r="F173" s="91"/>
      <c r="G173" s="32"/>
      <c r="H173" s="32"/>
    </row>
    <row r="174" spans="1:8" ht="15" customHeight="1">
      <c r="A174" s="90"/>
      <c r="B174" s="32"/>
      <c r="C174" s="31"/>
      <c r="D174" s="31"/>
      <c r="E174" s="31"/>
      <c r="F174" s="91"/>
      <c r="G174" s="32"/>
      <c r="H174" s="32"/>
    </row>
    <row r="175" spans="1:8" ht="15" customHeight="1">
      <c r="A175" s="90"/>
      <c r="B175" s="32"/>
      <c r="C175" s="31"/>
      <c r="D175" s="31"/>
      <c r="E175" s="31"/>
      <c r="F175" s="91"/>
      <c r="G175" s="32"/>
      <c r="H17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46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878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4">
        <v>1</v>
      </c>
      <c r="B10" s="240">
        <v>45119</v>
      </c>
      <c r="C10" s="255"/>
      <c r="D10" s="256" t="s">
        <v>129</v>
      </c>
      <c r="E10" s="257" t="s">
        <v>592</v>
      </c>
      <c r="F10" s="239" t="s">
        <v>868</v>
      </c>
      <c r="G10" s="241">
        <v>1540</v>
      </c>
      <c r="H10" s="239"/>
      <c r="I10" s="239" t="s">
        <v>867</v>
      </c>
      <c r="J10" s="241" t="s">
        <v>593</v>
      </c>
      <c r="K10" s="241"/>
      <c r="L10" s="250"/>
      <c r="M10" s="258"/>
      <c r="N10" s="241"/>
      <c r="O10" s="259"/>
      <c r="P10" s="112">
        <f>VLOOKUP(D10,'MidCap Intra'!$B$11:$C$568,2,0)</f>
        <v>1574.7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4">
        <v>2</v>
      </c>
      <c r="B11" s="240">
        <v>45133</v>
      </c>
      <c r="C11" s="255"/>
      <c r="D11" s="260" t="s">
        <v>74</v>
      </c>
      <c r="E11" s="257" t="s">
        <v>592</v>
      </c>
      <c r="F11" s="239" t="s">
        <v>873</v>
      </c>
      <c r="G11" s="241">
        <v>185</v>
      </c>
      <c r="H11" s="239"/>
      <c r="I11" s="239" t="s">
        <v>874</v>
      </c>
      <c r="J11" s="241" t="s">
        <v>593</v>
      </c>
      <c r="K11" s="241"/>
      <c r="L11" s="250"/>
      <c r="M11" s="258"/>
      <c r="N11" s="241"/>
      <c r="O11" s="259"/>
      <c r="P11" s="112">
        <f>VLOOKUP(D11,'MidCap Intra'!$B$11:$C$568,2,0)</f>
        <v>190.6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2">
        <v>3</v>
      </c>
      <c r="B12" s="281">
        <v>45133</v>
      </c>
      <c r="C12" s="283"/>
      <c r="D12" s="310" t="s">
        <v>491</v>
      </c>
      <c r="E12" s="266" t="s">
        <v>592</v>
      </c>
      <c r="F12" s="236">
        <v>127.5</v>
      </c>
      <c r="G12" s="237">
        <v>118</v>
      </c>
      <c r="H12" s="236">
        <v>134.75</v>
      </c>
      <c r="I12" s="236" t="s">
        <v>875</v>
      </c>
      <c r="J12" s="109" t="s">
        <v>966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51" t="s">
        <v>595</v>
      </c>
      <c r="O12" s="253">
        <v>45170</v>
      </c>
      <c r="P12" s="252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54">
        <v>4</v>
      </c>
      <c r="B13" s="240">
        <v>45142</v>
      </c>
      <c r="C13" s="255"/>
      <c r="D13" s="256" t="s">
        <v>556</v>
      </c>
      <c r="E13" s="257" t="s">
        <v>592</v>
      </c>
      <c r="F13" s="239" t="s">
        <v>879</v>
      </c>
      <c r="G13" s="241">
        <v>1745</v>
      </c>
      <c r="H13" s="239"/>
      <c r="I13" s="239" t="s">
        <v>880</v>
      </c>
      <c r="J13" s="241" t="s">
        <v>593</v>
      </c>
      <c r="K13" s="241"/>
      <c r="L13" s="250"/>
      <c r="M13" s="258"/>
      <c r="N13" s="241"/>
      <c r="O13" s="259"/>
      <c r="P13" s="112">
        <f>VLOOKUP(D13,'MidCap Intra'!$B$11:$C$568,2,0)</f>
        <v>1855.85</v>
      </c>
      <c r="R13" s="41" t="s">
        <v>594</v>
      </c>
    </row>
    <row r="14" spans="1:38" ht="15" customHeight="1">
      <c r="A14" s="242">
        <v>5</v>
      </c>
      <c r="B14" s="240">
        <v>45145</v>
      </c>
      <c r="C14" s="255"/>
      <c r="D14" s="256" t="s">
        <v>535</v>
      </c>
      <c r="E14" s="257" t="s">
        <v>592</v>
      </c>
      <c r="F14" s="239" t="s">
        <v>882</v>
      </c>
      <c r="G14" s="241">
        <v>365</v>
      </c>
      <c r="H14" s="239"/>
      <c r="I14" s="239" t="s">
        <v>883</v>
      </c>
      <c r="J14" s="241" t="s">
        <v>593</v>
      </c>
      <c r="K14" s="241"/>
      <c r="L14" s="250"/>
      <c r="M14" s="258"/>
      <c r="N14" s="241"/>
      <c r="O14" s="259"/>
      <c r="P14" s="112">
        <f>VLOOKUP(D14,'MidCap Intra'!$B$11:$C$568,2,0)</f>
        <v>406.05</v>
      </c>
      <c r="R14" s="41" t="s">
        <v>594</v>
      </c>
    </row>
    <row r="15" spans="1:38" ht="15" customHeight="1">
      <c r="A15" s="254">
        <v>6</v>
      </c>
      <c r="B15" s="240">
        <v>45167</v>
      </c>
      <c r="C15" s="255"/>
      <c r="D15" s="260" t="s">
        <v>402</v>
      </c>
      <c r="E15" s="257" t="s">
        <v>592</v>
      </c>
      <c r="F15" s="239" t="s">
        <v>898</v>
      </c>
      <c r="G15" s="241">
        <v>2700</v>
      </c>
      <c r="H15" s="239"/>
      <c r="I15" s="239" t="s">
        <v>899</v>
      </c>
      <c r="J15" s="241" t="s">
        <v>593</v>
      </c>
      <c r="K15" s="241"/>
      <c r="L15" s="250"/>
      <c r="M15" s="258"/>
      <c r="N15" s="241"/>
      <c r="O15" s="259"/>
      <c r="P15" s="112">
        <f>VLOOKUP(D15,'MidCap Intra'!$B$11:$C$568,2,0)</f>
        <v>3073.55</v>
      </c>
      <c r="R15" s="41" t="s">
        <v>594</v>
      </c>
    </row>
    <row r="16" spans="1:38" ht="15" customHeight="1">
      <c r="A16" s="282">
        <v>7</v>
      </c>
      <c r="B16" s="245">
        <v>45167</v>
      </c>
      <c r="C16" s="265"/>
      <c r="D16" s="309" t="s">
        <v>430</v>
      </c>
      <c r="E16" s="266" t="s">
        <v>592</v>
      </c>
      <c r="F16" s="244">
        <v>114.5</v>
      </c>
      <c r="G16" s="235">
        <v>105</v>
      </c>
      <c r="H16" s="244">
        <v>122.25</v>
      </c>
      <c r="I16" s="244" t="s">
        <v>902</v>
      </c>
      <c r="J16" s="109" t="s">
        <v>967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51" t="s">
        <v>595</v>
      </c>
      <c r="O16" s="253">
        <v>45170</v>
      </c>
      <c r="P16" s="252" t="s">
        <v>311</v>
      </c>
      <c r="R16" s="41" t="s">
        <v>594</v>
      </c>
    </row>
    <row r="17" spans="1:38" ht="15" customHeight="1">
      <c r="A17" s="254">
        <v>8</v>
      </c>
      <c r="B17" s="240">
        <v>45168</v>
      </c>
      <c r="C17" s="255"/>
      <c r="D17" s="260" t="s">
        <v>324</v>
      </c>
      <c r="E17" s="257" t="s">
        <v>592</v>
      </c>
      <c r="F17" s="239" t="s">
        <v>914</v>
      </c>
      <c r="G17" s="241">
        <v>577</v>
      </c>
      <c r="H17" s="239"/>
      <c r="I17" s="239" t="s">
        <v>930</v>
      </c>
      <c r="J17" s="241" t="s">
        <v>593</v>
      </c>
      <c r="K17" s="241"/>
      <c r="L17" s="250"/>
      <c r="M17" s="258"/>
      <c r="N17" s="241"/>
      <c r="O17" s="259"/>
      <c r="P17" s="112">
        <f>VLOOKUP(D17,'MidCap Intra'!$B$11:$C$568,2,0)</f>
        <v>625.54999999999995</v>
      </c>
      <c r="R17" s="41" t="s">
        <v>594</v>
      </c>
    </row>
    <row r="18" spans="1:38" ht="15" customHeight="1">
      <c r="A18" s="282">
        <v>9</v>
      </c>
      <c r="B18" s="245">
        <v>45169</v>
      </c>
      <c r="C18" s="265"/>
      <c r="D18" s="309" t="s">
        <v>387</v>
      </c>
      <c r="E18" s="266" t="s">
        <v>592</v>
      </c>
      <c r="F18" s="244">
        <v>1530</v>
      </c>
      <c r="G18" s="235">
        <v>1415</v>
      </c>
      <c r="H18" s="244">
        <v>1612.5</v>
      </c>
      <c r="I18" s="244" t="s">
        <v>934</v>
      </c>
      <c r="J18" s="109" t="s">
        <v>821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51" t="s">
        <v>595</v>
      </c>
      <c r="O18" s="253">
        <v>45170</v>
      </c>
      <c r="P18" s="252" t="s">
        <v>311</v>
      </c>
      <c r="R18" s="41" t="s">
        <v>594</v>
      </c>
    </row>
    <row r="19" spans="1:38" ht="15" customHeight="1">
      <c r="A19" s="254">
        <v>10</v>
      </c>
      <c r="B19" s="240">
        <v>45170</v>
      </c>
      <c r="C19" s="255"/>
      <c r="D19" s="260" t="s">
        <v>228</v>
      </c>
      <c r="E19" s="257" t="s">
        <v>592</v>
      </c>
      <c r="F19" s="239" t="s">
        <v>958</v>
      </c>
      <c r="G19" s="241">
        <v>119</v>
      </c>
      <c r="H19" s="239"/>
      <c r="I19" s="239" t="s">
        <v>959</v>
      </c>
      <c r="J19" s="241" t="s">
        <v>593</v>
      </c>
      <c r="K19" s="241"/>
      <c r="L19" s="250"/>
      <c r="M19" s="258"/>
      <c r="N19" s="241"/>
      <c r="O19" s="259"/>
      <c r="P19" s="250"/>
    </row>
    <row r="20" spans="1:38" ht="15" customHeight="1">
      <c r="A20" s="254">
        <v>11</v>
      </c>
      <c r="B20" s="240">
        <v>45170</v>
      </c>
      <c r="C20" s="255"/>
      <c r="D20" s="260" t="s">
        <v>114</v>
      </c>
      <c r="E20" s="257" t="s">
        <v>592</v>
      </c>
      <c r="F20" s="239" t="s">
        <v>965</v>
      </c>
      <c r="G20" s="241">
        <v>133</v>
      </c>
      <c r="H20" s="239"/>
      <c r="I20" s="239" t="s">
        <v>891</v>
      </c>
      <c r="J20" s="241" t="s">
        <v>593</v>
      </c>
      <c r="K20" s="241"/>
      <c r="L20" s="250"/>
      <c r="M20" s="258"/>
      <c r="N20" s="241"/>
      <c r="O20" s="259"/>
      <c r="P20" s="250"/>
    </row>
    <row r="21" spans="1:38" ht="15" customHeight="1">
      <c r="A21" s="254"/>
      <c r="B21" s="240"/>
      <c r="C21" s="255"/>
      <c r="D21" s="260"/>
      <c r="E21" s="257"/>
      <c r="F21" s="239"/>
      <c r="G21" s="241"/>
      <c r="H21" s="239"/>
      <c r="I21" s="239"/>
      <c r="J21" s="241"/>
      <c r="K21" s="241"/>
      <c r="L21" s="250"/>
      <c r="M21" s="258"/>
      <c r="N21" s="241"/>
      <c r="O21" s="259"/>
      <c r="P21" s="250"/>
    </row>
    <row r="22" spans="1:38" ht="15" customHeight="1">
      <c r="A22" s="254"/>
      <c r="B22" s="240"/>
      <c r="C22" s="255"/>
      <c r="D22" s="256"/>
      <c r="E22" s="257"/>
      <c r="F22" s="239"/>
      <c r="G22" s="241"/>
      <c r="H22" s="239"/>
      <c r="I22" s="239"/>
      <c r="J22" s="241"/>
      <c r="K22" s="241"/>
      <c r="L22" s="250"/>
      <c r="M22" s="258"/>
      <c r="N22" s="241"/>
      <c r="O22" s="259"/>
      <c r="P22" s="250"/>
    </row>
    <row r="27" spans="1:38" ht="14.25" customHeight="1">
      <c r="A27" s="113"/>
      <c r="B27" s="114"/>
      <c r="C27" s="115"/>
      <c r="D27" s="116"/>
      <c r="E27" s="117"/>
      <c r="F27" s="117"/>
      <c r="G27" s="113"/>
      <c r="H27" s="117"/>
      <c r="I27" s="118"/>
      <c r="J27" s="119"/>
      <c r="K27" s="119"/>
      <c r="L27" s="120"/>
      <c r="M27" s="121"/>
      <c r="N27" s="122"/>
      <c r="O27" s="123"/>
      <c r="P27" s="124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25" t="s">
        <v>596</v>
      </c>
      <c r="B28" s="126"/>
      <c r="C28" s="127"/>
      <c r="E28" s="128"/>
      <c r="F28" s="128"/>
      <c r="G28" s="128"/>
      <c r="H28" s="128"/>
      <c r="I28" s="128"/>
      <c r="J28" s="129"/>
      <c r="K28" s="128"/>
      <c r="L28" s="130"/>
      <c r="M28" s="60"/>
      <c r="N28" s="129"/>
      <c r="O28" s="127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31" t="s">
        <v>597</v>
      </c>
      <c r="B29" s="125"/>
      <c r="C29" s="125"/>
      <c r="D29" s="125"/>
      <c r="E29" s="41"/>
      <c r="F29" s="132" t="s">
        <v>598</v>
      </c>
      <c r="G29" s="6"/>
      <c r="H29" s="6"/>
      <c r="I29" s="6"/>
      <c r="J29" s="133"/>
      <c r="K29" s="134"/>
      <c r="L29" s="134"/>
      <c r="M29" s="135"/>
      <c r="N29" s="1"/>
      <c r="O29" s="136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5" t="s">
        <v>599</v>
      </c>
      <c r="B30" s="125"/>
      <c r="C30" s="125"/>
      <c r="D30" s="125" t="s">
        <v>600</v>
      </c>
      <c r="E30" s="6"/>
      <c r="F30" s="132" t="s">
        <v>601</v>
      </c>
      <c r="G30" s="6"/>
      <c r="H30" s="6"/>
      <c r="I30" s="6"/>
      <c r="J30" s="133"/>
      <c r="K30" s="134"/>
      <c r="L30" s="134"/>
      <c r="M30" s="135"/>
      <c r="N30" s="1"/>
      <c r="O30" s="136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25"/>
      <c r="B31" s="125"/>
      <c r="C31" s="125"/>
      <c r="D31" s="125"/>
      <c r="E31" s="6"/>
      <c r="F31" s="6"/>
      <c r="G31" s="6"/>
      <c r="H31" s="6"/>
      <c r="I31" s="6"/>
      <c r="J31" s="137"/>
      <c r="K31" s="134"/>
      <c r="L31" s="134"/>
      <c r="M31" s="6"/>
      <c r="N31" s="138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.75" customHeight="1">
      <c r="A32" s="1"/>
      <c r="B32" s="139" t="s">
        <v>602</v>
      </c>
      <c r="C32" s="139"/>
      <c r="D32" s="139"/>
      <c r="E32" s="139"/>
      <c r="F32" s="140"/>
      <c r="G32" s="6"/>
      <c r="H32" s="6"/>
      <c r="I32" s="141"/>
      <c r="J32" s="142"/>
      <c r="K32" s="143"/>
      <c r="L32" s="142"/>
      <c r="M32" s="6"/>
      <c r="N32" s="1"/>
      <c r="O32" s="1"/>
      <c r="P32" s="41"/>
      <c r="R32" s="60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144" t="s">
        <v>16</v>
      </c>
      <c r="B33" s="144" t="s">
        <v>567</v>
      </c>
      <c r="C33" s="144"/>
      <c r="D33" s="89" t="s">
        <v>579</v>
      </c>
      <c r="E33" s="144" t="s">
        <v>580</v>
      </c>
      <c r="F33" s="144" t="s">
        <v>581</v>
      </c>
      <c r="G33" s="144" t="s">
        <v>603</v>
      </c>
      <c r="H33" s="144" t="s">
        <v>583</v>
      </c>
      <c r="I33" s="144" t="s">
        <v>584</v>
      </c>
      <c r="J33" s="103" t="s">
        <v>585</v>
      </c>
      <c r="K33" s="101" t="s">
        <v>604</v>
      </c>
      <c r="L33" s="145" t="s">
        <v>587</v>
      </c>
      <c r="M33" s="103" t="s">
        <v>588</v>
      </c>
      <c r="N33" s="100" t="s">
        <v>589</v>
      </c>
      <c r="O33" s="89" t="s">
        <v>590</v>
      </c>
      <c r="P33" s="41"/>
      <c r="Q33" s="1"/>
      <c r="R33" s="60"/>
      <c r="S33" s="60"/>
      <c r="T33" s="60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00" customFormat="1" ht="13.5" customHeight="1">
      <c r="A34" s="301"/>
      <c r="B34" s="302"/>
      <c r="C34" s="303"/>
      <c r="D34" s="303"/>
      <c r="E34" s="301"/>
      <c r="F34" s="301"/>
      <c r="G34" s="301"/>
      <c r="H34" s="304"/>
      <c r="I34" s="304"/>
      <c r="J34" s="304"/>
      <c r="K34" s="304"/>
      <c r="L34" s="305"/>
      <c r="M34" s="306"/>
      <c r="N34" s="307"/>
      <c r="O34" s="308"/>
      <c r="P34" s="297"/>
      <c r="Q34" s="298"/>
      <c r="R34" s="297"/>
      <c r="S34" s="297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</row>
    <row r="35" spans="1:38" s="300" customFormat="1" ht="13.5" customHeight="1">
      <c r="A35" s="301"/>
      <c r="B35" s="302"/>
      <c r="C35" s="303"/>
      <c r="D35" s="303"/>
      <c r="E35" s="301"/>
      <c r="F35" s="301"/>
      <c r="G35" s="301"/>
      <c r="H35" s="304"/>
      <c r="I35" s="304"/>
      <c r="J35" s="304"/>
      <c r="K35" s="304"/>
      <c r="L35" s="305"/>
      <c r="M35" s="306"/>
      <c r="N35" s="307"/>
      <c r="O35" s="308"/>
      <c r="P35" s="297"/>
      <c r="Q35" s="298"/>
      <c r="R35" s="297"/>
      <c r="S35" s="297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</row>
    <row r="37" spans="1:38" ht="44.25" customHeight="1">
      <c r="A37" s="125" t="s">
        <v>596</v>
      </c>
      <c r="B37" s="146"/>
      <c r="C37" s="146"/>
      <c r="D37" s="1"/>
      <c r="E37" s="6"/>
      <c r="F37" s="6"/>
      <c r="G37" s="6"/>
      <c r="H37" s="6" t="s">
        <v>608</v>
      </c>
      <c r="I37" s="6"/>
      <c r="J37" s="6"/>
      <c r="K37" s="121"/>
      <c r="L37" s="147"/>
      <c r="M37" s="121"/>
      <c r="N37" s="122"/>
      <c r="O37" s="121"/>
      <c r="P37" s="4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8" ht="12.75" customHeight="1">
      <c r="A38" s="131" t="s">
        <v>597</v>
      </c>
      <c r="B38" s="125"/>
      <c r="C38" s="125"/>
      <c r="D38" s="125"/>
      <c r="E38" s="41"/>
      <c r="F38" s="132" t="s">
        <v>598</v>
      </c>
      <c r="G38" s="60"/>
      <c r="H38" s="41"/>
      <c r="I38" s="60"/>
      <c r="J38" s="6"/>
      <c r="K38" s="148"/>
      <c r="L38" s="149"/>
      <c r="M38" s="6"/>
      <c r="N38" s="115"/>
      <c r="O38" s="150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31"/>
      <c r="B39" s="125"/>
      <c r="C39" s="125"/>
      <c r="D39" s="125"/>
      <c r="E39" s="6"/>
      <c r="F39" s="132" t="s">
        <v>601</v>
      </c>
      <c r="G39" s="60"/>
      <c r="H39" s="41"/>
      <c r="I39" s="60"/>
      <c r="J39" s="6"/>
      <c r="K39" s="148"/>
      <c r="L39" s="149"/>
      <c r="M39" s="6"/>
      <c r="N39" s="115"/>
      <c r="O39" s="150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25"/>
      <c r="B40" s="125"/>
      <c r="C40" s="125"/>
      <c r="D40" s="125"/>
      <c r="E40" s="6"/>
      <c r="F40" s="6"/>
      <c r="G40" s="6"/>
      <c r="H40" s="6"/>
      <c r="I40" s="6"/>
      <c r="J40" s="137"/>
      <c r="K40" s="134"/>
      <c r="L40" s="135"/>
      <c r="M40" s="6"/>
      <c r="N40" s="138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51" t="s">
        <v>609</v>
      </c>
      <c r="B41" s="151"/>
      <c r="C41" s="151"/>
      <c r="D41" s="151"/>
      <c r="E41" s="6"/>
      <c r="F41" s="6"/>
      <c r="G41" s="6"/>
      <c r="H41" s="6"/>
      <c r="I41" s="6"/>
      <c r="J41" s="6"/>
      <c r="K41" s="6"/>
      <c r="L41" s="6"/>
      <c r="M41" s="6"/>
      <c r="N41" s="6"/>
      <c r="O41" s="24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101" t="s">
        <v>16</v>
      </c>
      <c r="B42" s="101" t="s">
        <v>567</v>
      </c>
      <c r="C42" s="101"/>
      <c r="D42" s="102" t="s">
        <v>579</v>
      </c>
      <c r="E42" s="101" t="s">
        <v>580</v>
      </c>
      <c r="F42" s="101" t="s">
        <v>581</v>
      </c>
      <c r="G42" s="101" t="s">
        <v>603</v>
      </c>
      <c r="H42" s="101" t="s">
        <v>583</v>
      </c>
      <c r="I42" s="267" t="s">
        <v>584</v>
      </c>
      <c r="J42" s="269" t="s">
        <v>585</v>
      </c>
      <c r="K42" s="268" t="s">
        <v>610</v>
      </c>
      <c r="L42" s="103" t="s">
        <v>587</v>
      </c>
      <c r="M42" s="152" t="s">
        <v>611</v>
      </c>
      <c r="N42" s="101" t="s">
        <v>612</v>
      </c>
      <c r="O42" s="100" t="s">
        <v>589</v>
      </c>
      <c r="P42" s="102" t="s">
        <v>590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04">
        <v>1</v>
      </c>
      <c r="B43" s="156">
        <v>45169</v>
      </c>
      <c r="C43" s="157"/>
      <c r="D43" s="157" t="s">
        <v>927</v>
      </c>
      <c r="E43" s="104" t="s">
        <v>605</v>
      </c>
      <c r="F43" s="104" t="s">
        <v>928</v>
      </c>
      <c r="G43" s="104">
        <v>4300</v>
      </c>
      <c r="H43" s="106"/>
      <c r="I43" s="106" t="s">
        <v>929</v>
      </c>
      <c r="J43" s="238" t="s">
        <v>593</v>
      </c>
      <c r="K43" s="104"/>
      <c r="L43" s="107"/>
      <c r="M43" s="158"/>
      <c r="N43" s="104"/>
      <c r="O43" s="106"/>
      <c r="P43" s="105"/>
      <c r="Q43" s="153"/>
      <c r="R43" s="60" t="s">
        <v>607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54"/>
      <c r="AG43" s="155"/>
      <c r="AH43" s="153"/>
      <c r="AI43" s="153"/>
      <c r="AJ43" s="154"/>
      <c r="AK43" s="154"/>
      <c r="AL43" s="154"/>
    </row>
    <row r="44" spans="1:38" ht="12.75" customHeight="1">
      <c r="A44" s="104">
        <v>2</v>
      </c>
      <c r="B44" s="156">
        <v>45169</v>
      </c>
      <c r="C44" s="157"/>
      <c r="D44" s="157" t="s">
        <v>931</v>
      </c>
      <c r="E44" s="104" t="s">
        <v>605</v>
      </c>
      <c r="F44" s="104" t="s">
        <v>932</v>
      </c>
      <c r="G44" s="104">
        <v>2385</v>
      </c>
      <c r="H44" s="106"/>
      <c r="I44" s="106" t="s">
        <v>933</v>
      </c>
      <c r="J44" s="238" t="s">
        <v>593</v>
      </c>
      <c r="K44" s="104"/>
      <c r="L44" s="107"/>
      <c r="M44" s="158"/>
      <c r="N44" s="104"/>
      <c r="O44" s="106"/>
      <c r="P44" s="105"/>
      <c r="Q44" s="153"/>
      <c r="R44" s="60" t="s">
        <v>594</v>
      </c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54"/>
      <c r="AG44" s="155"/>
      <c r="AH44" s="153"/>
      <c r="AI44" s="153"/>
      <c r="AJ44" s="154"/>
      <c r="AK44" s="154"/>
      <c r="AL44" s="154"/>
    </row>
    <row r="45" spans="1:38" ht="12.75" customHeight="1">
      <c r="A45" s="104">
        <v>3</v>
      </c>
      <c r="B45" s="156">
        <v>45170</v>
      </c>
      <c r="C45" s="157"/>
      <c r="D45" s="157" t="s">
        <v>960</v>
      </c>
      <c r="E45" s="104" t="s">
        <v>605</v>
      </c>
      <c r="F45" s="104" t="s">
        <v>961</v>
      </c>
      <c r="G45" s="104">
        <v>1082</v>
      </c>
      <c r="H45" s="106"/>
      <c r="I45" s="106" t="s">
        <v>962</v>
      </c>
      <c r="J45" s="238" t="s">
        <v>593</v>
      </c>
      <c r="K45" s="104"/>
      <c r="L45" s="107"/>
      <c r="M45" s="158"/>
      <c r="N45" s="104"/>
      <c r="O45" s="106"/>
      <c r="P45" s="105"/>
      <c r="Q45" s="153"/>
      <c r="R45" s="60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54"/>
      <c r="AG45" s="155"/>
      <c r="AH45" s="153"/>
      <c r="AI45" s="153"/>
      <c r="AJ45" s="154"/>
      <c r="AK45" s="154"/>
      <c r="AL45" s="154"/>
    </row>
    <row r="46" spans="1:38" ht="12.75" customHeight="1">
      <c r="A46" s="104">
        <v>4</v>
      </c>
      <c r="B46" s="156">
        <v>45170</v>
      </c>
      <c r="C46" s="157"/>
      <c r="D46" s="157" t="s">
        <v>911</v>
      </c>
      <c r="E46" s="104" t="s">
        <v>605</v>
      </c>
      <c r="F46" s="104" t="s">
        <v>968</v>
      </c>
      <c r="G46" s="104">
        <v>7170</v>
      </c>
      <c r="H46" s="106"/>
      <c r="I46" s="106" t="s">
        <v>969</v>
      </c>
      <c r="J46" s="238" t="s">
        <v>593</v>
      </c>
      <c r="K46" s="104"/>
      <c r="L46" s="107"/>
      <c r="M46" s="158"/>
      <c r="N46" s="104"/>
      <c r="O46" s="106"/>
      <c r="P46" s="105"/>
      <c r="Q46" s="153"/>
      <c r="R46" s="60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4"/>
      <c r="AG46" s="155"/>
      <c r="AH46" s="153"/>
      <c r="AI46" s="153"/>
      <c r="AJ46" s="154"/>
      <c r="AK46" s="154"/>
      <c r="AL46" s="154"/>
    </row>
    <row r="47" spans="1:38" ht="12.75" customHeight="1">
      <c r="A47" s="104"/>
      <c r="B47" s="156"/>
      <c r="C47" s="157"/>
      <c r="D47" s="157"/>
      <c r="E47" s="104"/>
      <c r="F47" s="104"/>
      <c r="G47" s="104"/>
      <c r="H47" s="106"/>
      <c r="I47" s="106"/>
      <c r="J47" s="238"/>
      <c r="K47" s="104"/>
      <c r="L47" s="107"/>
      <c r="M47" s="158"/>
      <c r="N47" s="104"/>
      <c r="O47" s="106"/>
      <c r="P47" s="105"/>
      <c r="Q47" s="153"/>
      <c r="R47" s="60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4"/>
      <c r="AG47" s="155"/>
      <c r="AH47" s="153"/>
      <c r="AI47" s="153"/>
      <c r="AJ47" s="154"/>
      <c r="AK47" s="154"/>
      <c r="AL47" s="154"/>
    </row>
    <row r="48" spans="1:38" ht="12.75" customHeight="1">
      <c r="A48" s="104"/>
      <c r="B48" s="156"/>
      <c r="C48" s="157"/>
      <c r="D48" s="157"/>
      <c r="E48" s="104"/>
      <c r="F48" s="104"/>
      <c r="G48" s="104"/>
      <c r="H48" s="106"/>
      <c r="I48" s="106"/>
      <c r="J48" s="238"/>
      <c r="K48" s="104"/>
      <c r="L48" s="107"/>
      <c r="M48" s="158"/>
      <c r="N48" s="104"/>
      <c r="O48" s="106"/>
      <c r="P48" s="105"/>
      <c r="Q48" s="153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4"/>
      <c r="AG48" s="155"/>
      <c r="AH48" s="153"/>
      <c r="AI48" s="153"/>
      <c r="AJ48" s="154"/>
      <c r="AK48" s="154"/>
      <c r="AL48" s="154"/>
    </row>
    <row r="50" spans="1:38" ht="12.75" customHeight="1">
      <c r="A50" s="154"/>
      <c r="B50" s="159"/>
      <c r="C50" s="153"/>
      <c r="D50" s="153"/>
      <c r="E50" s="154"/>
      <c r="F50" s="154"/>
      <c r="G50" s="154"/>
      <c r="H50" s="160"/>
      <c r="I50" s="160"/>
      <c r="J50" s="160"/>
      <c r="K50" s="153"/>
      <c r="L50" s="154"/>
      <c r="M50" s="154"/>
      <c r="N50" s="154"/>
      <c r="O50" s="160"/>
      <c r="P50" s="160"/>
      <c r="Q50" s="153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4"/>
      <c r="AG50" s="155"/>
      <c r="AH50" s="153"/>
      <c r="AI50" s="153"/>
      <c r="AJ50" s="154"/>
      <c r="AK50" s="154"/>
      <c r="AL50" s="154"/>
    </row>
    <row r="51" spans="1:38" ht="13.8">
      <c r="A51" s="161" t="s">
        <v>613</v>
      </c>
      <c r="B51" s="161"/>
      <c r="C51" s="161"/>
      <c r="D51" s="161"/>
      <c r="E51" s="162"/>
      <c r="F51" s="118"/>
      <c r="G51" s="118"/>
      <c r="H51" s="118"/>
      <c r="I51" s="118"/>
      <c r="J51" s="1"/>
      <c r="K51" s="6"/>
      <c r="L51" s="6"/>
      <c r="M51" s="6"/>
      <c r="N51" s="1"/>
      <c r="O51" s="1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39.6">
      <c r="A52" s="101" t="s">
        <v>16</v>
      </c>
      <c r="B52" s="101" t="s">
        <v>567</v>
      </c>
      <c r="C52" s="101"/>
      <c r="D52" s="102" t="s">
        <v>579</v>
      </c>
      <c r="E52" s="101" t="s">
        <v>580</v>
      </c>
      <c r="F52" s="101" t="s">
        <v>581</v>
      </c>
      <c r="G52" s="101" t="s">
        <v>603</v>
      </c>
      <c r="H52" s="101" t="s">
        <v>583</v>
      </c>
      <c r="I52" s="101" t="s">
        <v>584</v>
      </c>
      <c r="J52" s="100" t="s">
        <v>585</v>
      </c>
      <c r="K52" s="100" t="s">
        <v>614</v>
      </c>
      <c r="L52" s="103" t="s">
        <v>587</v>
      </c>
      <c r="M52" s="152" t="s">
        <v>611</v>
      </c>
      <c r="N52" s="101" t="s">
        <v>612</v>
      </c>
      <c r="O52" s="101" t="s">
        <v>589</v>
      </c>
      <c r="P52" s="102" t="s">
        <v>590</v>
      </c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ht="15" customHeight="1">
      <c r="A53" s="270">
        <v>1</v>
      </c>
      <c r="B53" s="271">
        <v>45168</v>
      </c>
      <c r="C53" s="272"/>
      <c r="D53" s="273" t="s">
        <v>912</v>
      </c>
      <c r="E53" s="272" t="s">
        <v>605</v>
      </c>
      <c r="F53" s="274" t="s">
        <v>963</v>
      </c>
      <c r="G53" s="272">
        <v>20</v>
      </c>
      <c r="H53" s="272">
        <v>23</v>
      </c>
      <c r="I53" s="274" t="s">
        <v>913</v>
      </c>
      <c r="J53" s="275" t="s">
        <v>964</v>
      </c>
      <c r="K53" s="276">
        <f t="shared" ref="K53" si="0">H53-F53</f>
        <v>-13.5</v>
      </c>
      <c r="L53" s="277">
        <v>50</v>
      </c>
      <c r="M53" s="278">
        <f t="shared" ref="M53" si="1">(K53*N53)-50</f>
        <v>-4100</v>
      </c>
      <c r="N53" s="276">
        <v>300</v>
      </c>
      <c r="O53" s="279" t="s">
        <v>606</v>
      </c>
      <c r="P53" s="280">
        <v>45170</v>
      </c>
      <c r="Q53" s="154"/>
      <c r="R53" s="154" t="s">
        <v>607</v>
      </c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</row>
    <row r="54" spans="1:38" ht="15" customHeight="1">
      <c r="A54" s="239">
        <v>2</v>
      </c>
      <c r="B54" s="240">
        <v>45168</v>
      </c>
      <c r="C54" s="241"/>
      <c r="D54" s="261" t="s">
        <v>915</v>
      </c>
      <c r="E54" s="241" t="s">
        <v>605</v>
      </c>
      <c r="F54" s="262" t="s">
        <v>916</v>
      </c>
      <c r="G54" s="241">
        <v>25</v>
      </c>
      <c r="H54" s="241"/>
      <c r="I54" s="262" t="s">
        <v>886</v>
      </c>
      <c r="J54" s="241" t="s">
        <v>593</v>
      </c>
      <c r="K54" s="239"/>
      <c r="L54" s="263"/>
      <c r="M54" s="264"/>
      <c r="N54" s="239"/>
      <c r="O54" s="241"/>
      <c r="P54" s="240"/>
      <c r="Q54" s="154"/>
      <c r="R54" s="154" t="s">
        <v>607</v>
      </c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</row>
    <row r="55" spans="1:38" ht="15" customHeight="1">
      <c r="A55" s="239"/>
      <c r="B55" s="240"/>
      <c r="C55" s="241"/>
      <c r="D55" s="261"/>
      <c r="E55" s="241"/>
      <c r="F55" s="262"/>
      <c r="G55" s="241"/>
      <c r="H55" s="241"/>
      <c r="I55" s="262"/>
      <c r="J55" s="241"/>
      <c r="K55" s="239"/>
      <c r="L55" s="263"/>
      <c r="M55" s="264"/>
      <c r="N55" s="239"/>
      <c r="O55" s="241"/>
      <c r="P55" s="240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</row>
    <row r="56" spans="1:38" ht="15" customHeight="1">
      <c r="A56" s="239"/>
      <c r="B56" s="240"/>
      <c r="C56" s="241"/>
      <c r="D56" s="261"/>
      <c r="E56" s="241"/>
      <c r="F56" s="262"/>
      <c r="G56" s="241"/>
      <c r="H56" s="241"/>
      <c r="I56" s="262"/>
      <c r="J56" s="241"/>
      <c r="K56" s="239"/>
      <c r="L56" s="263"/>
      <c r="M56" s="264"/>
      <c r="N56" s="239"/>
      <c r="O56" s="241"/>
      <c r="P56" s="240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</row>
    <row r="57" spans="1:38" ht="15" customHeight="1">
      <c r="A57" s="239"/>
      <c r="B57" s="240"/>
      <c r="C57" s="241"/>
      <c r="D57" s="261"/>
      <c r="E57" s="241"/>
      <c r="F57" s="262"/>
      <c r="G57" s="241"/>
      <c r="H57" s="241"/>
      <c r="I57" s="262"/>
      <c r="J57" s="241"/>
      <c r="K57" s="239"/>
      <c r="L57" s="263"/>
      <c r="M57" s="264"/>
      <c r="N57" s="239"/>
      <c r="O57" s="241"/>
      <c r="P57" s="240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</row>
    <row r="58" spans="1:38" ht="38.25" customHeight="1">
      <c r="A58" s="99" t="s">
        <v>619</v>
      </c>
      <c r="B58" s="163"/>
      <c r="C58" s="163"/>
      <c r="D58" s="164"/>
      <c r="E58" s="140"/>
      <c r="F58" s="6"/>
      <c r="G58" s="6"/>
      <c r="H58" s="141"/>
      <c r="I58" s="165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</row>
    <row r="59" spans="1:38" ht="39.6">
      <c r="A59" s="100" t="s">
        <v>16</v>
      </c>
      <c r="B59" s="101" t="s">
        <v>567</v>
      </c>
      <c r="C59" s="101"/>
      <c r="D59" s="102" t="s">
        <v>579</v>
      </c>
      <c r="E59" s="101" t="s">
        <v>580</v>
      </c>
      <c r="F59" s="101" t="s">
        <v>581</v>
      </c>
      <c r="G59" s="101" t="s">
        <v>582</v>
      </c>
      <c r="H59" s="101" t="s">
        <v>583</v>
      </c>
      <c r="I59" s="101" t="s">
        <v>584</v>
      </c>
      <c r="J59" s="100" t="s">
        <v>585</v>
      </c>
      <c r="K59" s="144" t="s">
        <v>604</v>
      </c>
      <c r="L59" s="145" t="s">
        <v>587</v>
      </c>
      <c r="M59" s="103" t="s">
        <v>588</v>
      </c>
      <c r="N59" s="101" t="s">
        <v>589</v>
      </c>
      <c r="O59" s="102" t="s">
        <v>590</v>
      </c>
      <c r="P59" s="101" t="s">
        <v>591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04">
        <v>1</v>
      </c>
      <c r="B60" s="105">
        <v>45169</v>
      </c>
      <c r="C60" s="157"/>
      <c r="D60" s="157" t="s">
        <v>925</v>
      </c>
      <c r="E60" s="104" t="s">
        <v>605</v>
      </c>
      <c r="F60" s="104" t="s">
        <v>935</v>
      </c>
      <c r="G60" s="104">
        <v>350</v>
      </c>
      <c r="H60" s="104"/>
      <c r="I60" s="104" t="s">
        <v>926</v>
      </c>
      <c r="J60" s="106" t="s">
        <v>593</v>
      </c>
      <c r="K60" s="106"/>
      <c r="L60" s="107"/>
      <c r="M60" s="108"/>
      <c r="N60" s="238"/>
      <c r="O60" s="243"/>
      <c r="P60" s="105"/>
      <c r="Q60" s="41"/>
      <c r="R60" s="41" t="s">
        <v>594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04"/>
      <c r="B61" s="105"/>
      <c r="C61" s="157"/>
      <c r="D61" s="157"/>
      <c r="E61" s="104"/>
      <c r="F61" s="104"/>
      <c r="G61" s="104"/>
      <c r="H61" s="104"/>
      <c r="I61" s="104"/>
      <c r="J61" s="106"/>
      <c r="K61" s="106"/>
      <c r="L61" s="107"/>
      <c r="M61" s="108"/>
      <c r="N61" s="238"/>
      <c r="O61" s="243"/>
      <c r="P61" s="105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104"/>
      <c r="B62" s="105"/>
      <c r="C62" s="157"/>
      <c r="D62" s="157"/>
      <c r="E62" s="104"/>
      <c r="F62" s="104"/>
      <c r="G62" s="104"/>
      <c r="H62" s="104"/>
      <c r="I62" s="104"/>
      <c r="J62" s="106"/>
      <c r="K62" s="106"/>
      <c r="L62" s="107"/>
      <c r="M62" s="166"/>
      <c r="N62" s="106"/>
      <c r="O62" s="106"/>
      <c r="P62" s="105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25" t="s">
        <v>596</v>
      </c>
      <c r="B63" s="125"/>
      <c r="C63" s="125"/>
      <c r="D63" s="125"/>
      <c r="E63" s="41"/>
      <c r="F63" s="132" t="s">
        <v>598</v>
      </c>
      <c r="G63" s="60"/>
      <c r="H63" s="60"/>
      <c r="I63" s="60"/>
      <c r="J63" s="6"/>
      <c r="K63" s="148"/>
      <c r="L63" s="149"/>
      <c r="M63" s="6"/>
      <c r="N63" s="115"/>
      <c r="O63" s="167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31" t="s">
        <v>597</v>
      </c>
      <c r="B64" s="125"/>
      <c r="C64" s="125"/>
      <c r="D64" s="125"/>
      <c r="E64" s="6"/>
      <c r="F64" s="132" t="s">
        <v>601</v>
      </c>
      <c r="G64" s="6"/>
      <c r="H64" s="6" t="s">
        <v>621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31"/>
      <c r="B65" s="125"/>
      <c r="C65" s="125"/>
      <c r="D65" s="125"/>
      <c r="E65" s="6"/>
      <c r="F65" s="132"/>
      <c r="G65" s="6"/>
      <c r="H65" s="6"/>
      <c r="I65" s="6"/>
      <c r="J65" s="1"/>
      <c r="K65" s="6"/>
      <c r="L65" s="6"/>
      <c r="M65" s="6"/>
      <c r="N65" s="1"/>
      <c r="O65" s="1"/>
      <c r="Q65" s="1"/>
      <c r="R65" s="60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31"/>
      <c r="B66" s="125"/>
      <c r="C66" s="125"/>
      <c r="D66" s="125"/>
      <c r="E66" s="6"/>
      <c r="F66" s="132"/>
      <c r="G66" s="60"/>
      <c r="H66" s="41"/>
      <c r="I66" s="60"/>
      <c r="J66" s="6"/>
      <c r="K66" s="148"/>
      <c r="L66" s="149"/>
      <c r="M66" s="6"/>
      <c r="N66" s="115"/>
      <c r="O66" s="150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31"/>
      <c r="B67" s="125"/>
      <c r="C67" s="125"/>
      <c r="D67" s="125"/>
      <c r="E67" s="6"/>
      <c r="F67" s="132"/>
      <c r="G67" s="60"/>
      <c r="H67" s="41"/>
      <c r="I67" s="60"/>
      <c r="J67" s="6"/>
      <c r="K67" s="148"/>
      <c r="L67" s="149"/>
      <c r="M67" s="6"/>
      <c r="N67" s="115"/>
      <c r="O67" s="150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31"/>
      <c r="B68" s="125"/>
      <c r="C68" s="125"/>
      <c r="D68" s="125"/>
      <c r="E68" s="6"/>
      <c r="F68" s="132"/>
      <c r="G68" s="60"/>
      <c r="H68" s="41"/>
      <c r="I68" s="60"/>
      <c r="J68" s="6"/>
      <c r="K68" s="148"/>
      <c r="L68" s="149"/>
      <c r="M68" s="6"/>
      <c r="N68" s="115"/>
      <c r="O68" s="150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31"/>
      <c r="B69" s="125"/>
      <c r="C69" s="125"/>
      <c r="D69" s="125"/>
      <c r="E69" s="6"/>
      <c r="F69" s="132"/>
      <c r="G69" s="60"/>
      <c r="H69" s="41"/>
      <c r="I69" s="60"/>
      <c r="J69" s="6"/>
      <c r="K69" s="148"/>
      <c r="L69" s="149"/>
      <c r="M69" s="6"/>
      <c r="N69" s="115"/>
      <c r="O69" s="150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31"/>
      <c r="B70" s="125"/>
      <c r="C70" s="125"/>
      <c r="D70" s="125"/>
      <c r="E70" s="6"/>
      <c r="F70" s="132"/>
      <c r="G70" s="60"/>
      <c r="H70" s="41"/>
      <c r="I70" s="60"/>
      <c r="J70" s="6"/>
      <c r="K70" s="148"/>
      <c r="L70" s="149"/>
      <c r="M70" s="6"/>
      <c r="N70" s="115"/>
      <c r="O70" s="150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31"/>
      <c r="B71" s="125"/>
      <c r="C71" s="125"/>
      <c r="D71" s="125"/>
      <c r="E71" s="6"/>
      <c r="F71" s="132"/>
      <c r="G71" s="60"/>
      <c r="H71" s="41"/>
      <c r="I71" s="60"/>
      <c r="J71" s="6"/>
      <c r="K71" s="148"/>
      <c r="L71" s="149"/>
      <c r="M71" s="6"/>
      <c r="N71" s="115"/>
      <c r="O71" s="150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60"/>
      <c r="B72" s="114"/>
      <c r="C72" s="114"/>
      <c r="D72" s="41"/>
      <c r="E72" s="60"/>
      <c r="F72" s="60"/>
      <c r="G72" s="60"/>
      <c r="H72" s="41"/>
      <c r="I72" s="60"/>
      <c r="J72" s="6"/>
      <c r="K72" s="148"/>
      <c r="L72" s="149"/>
      <c r="M72" s="6"/>
      <c r="N72" s="115"/>
      <c r="O72" s="150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38.25" customHeight="1">
      <c r="A73" s="41"/>
      <c r="B73" s="168" t="s">
        <v>622</v>
      </c>
      <c r="C73" s="168"/>
      <c r="D73" s="168"/>
      <c r="E73" s="168"/>
      <c r="F73" s="6"/>
      <c r="G73" s="6"/>
      <c r="H73" s="142"/>
      <c r="I73" s="6"/>
      <c r="J73" s="142"/>
      <c r="K73" s="143"/>
      <c r="L73" s="6"/>
      <c r="M73" s="6"/>
      <c r="N73" s="1"/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00" t="s">
        <v>16</v>
      </c>
      <c r="B74" s="101" t="s">
        <v>567</v>
      </c>
      <c r="C74" s="101"/>
      <c r="D74" s="102" t="s">
        <v>579</v>
      </c>
      <c r="E74" s="101" t="s">
        <v>580</v>
      </c>
      <c r="F74" s="101" t="s">
        <v>581</v>
      </c>
      <c r="G74" s="101" t="s">
        <v>623</v>
      </c>
      <c r="H74" s="101" t="s">
        <v>624</v>
      </c>
      <c r="I74" s="101" t="s">
        <v>584</v>
      </c>
      <c r="J74" s="169" t="s">
        <v>585</v>
      </c>
      <c r="K74" s="101" t="s">
        <v>586</v>
      </c>
      <c r="L74" s="101" t="s">
        <v>625</v>
      </c>
      <c r="M74" s="101" t="s">
        <v>589</v>
      </c>
      <c r="N74" s="102" t="s">
        <v>590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70">
        <v>1</v>
      </c>
      <c r="B75" s="171">
        <v>41579</v>
      </c>
      <c r="C75" s="171"/>
      <c r="D75" s="172" t="s">
        <v>626</v>
      </c>
      <c r="E75" s="173" t="s">
        <v>592</v>
      </c>
      <c r="F75" s="174">
        <v>82</v>
      </c>
      <c r="G75" s="173" t="s">
        <v>627</v>
      </c>
      <c r="H75" s="173">
        <v>100</v>
      </c>
      <c r="I75" s="175">
        <v>100</v>
      </c>
      <c r="J75" s="176" t="s">
        <v>628</v>
      </c>
      <c r="K75" s="177">
        <f t="shared" ref="K75:K127" si="2">H75-F75</f>
        <v>18</v>
      </c>
      <c r="L75" s="178">
        <f t="shared" ref="L75:L127" si="3">K75/F75</f>
        <v>0.21951219512195122</v>
      </c>
      <c r="M75" s="173" t="s">
        <v>595</v>
      </c>
      <c r="N75" s="179">
        <v>42657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70">
        <v>2</v>
      </c>
      <c r="B76" s="171">
        <v>41794</v>
      </c>
      <c r="C76" s="171"/>
      <c r="D76" s="172" t="s">
        <v>629</v>
      </c>
      <c r="E76" s="173" t="s">
        <v>605</v>
      </c>
      <c r="F76" s="174">
        <v>257</v>
      </c>
      <c r="G76" s="173" t="s">
        <v>627</v>
      </c>
      <c r="H76" s="173">
        <v>300</v>
      </c>
      <c r="I76" s="175">
        <v>300</v>
      </c>
      <c r="J76" s="176" t="s">
        <v>628</v>
      </c>
      <c r="K76" s="177">
        <f t="shared" si="2"/>
        <v>43</v>
      </c>
      <c r="L76" s="178">
        <f t="shared" si="3"/>
        <v>0.16731517509727625</v>
      </c>
      <c r="M76" s="173" t="s">
        <v>595</v>
      </c>
      <c r="N76" s="179">
        <v>41822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70">
        <v>3</v>
      </c>
      <c r="B77" s="171">
        <v>41828</v>
      </c>
      <c r="C77" s="171"/>
      <c r="D77" s="172" t="s">
        <v>630</v>
      </c>
      <c r="E77" s="173" t="s">
        <v>605</v>
      </c>
      <c r="F77" s="174">
        <v>393</v>
      </c>
      <c r="G77" s="173" t="s">
        <v>627</v>
      </c>
      <c r="H77" s="173">
        <v>468</v>
      </c>
      <c r="I77" s="175">
        <v>468</v>
      </c>
      <c r="J77" s="176" t="s">
        <v>628</v>
      </c>
      <c r="K77" s="177">
        <f t="shared" si="2"/>
        <v>75</v>
      </c>
      <c r="L77" s="178">
        <f t="shared" si="3"/>
        <v>0.19083969465648856</v>
      </c>
      <c r="M77" s="173" t="s">
        <v>595</v>
      </c>
      <c r="N77" s="179">
        <v>41863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70">
        <v>4</v>
      </c>
      <c r="B78" s="171">
        <v>41857</v>
      </c>
      <c r="C78" s="171"/>
      <c r="D78" s="172" t="s">
        <v>631</v>
      </c>
      <c r="E78" s="173" t="s">
        <v>605</v>
      </c>
      <c r="F78" s="174">
        <v>205</v>
      </c>
      <c r="G78" s="173" t="s">
        <v>627</v>
      </c>
      <c r="H78" s="173">
        <v>275</v>
      </c>
      <c r="I78" s="175">
        <v>250</v>
      </c>
      <c r="J78" s="176" t="s">
        <v>628</v>
      </c>
      <c r="K78" s="177">
        <f t="shared" si="2"/>
        <v>70</v>
      </c>
      <c r="L78" s="178">
        <f t="shared" si="3"/>
        <v>0.34146341463414637</v>
      </c>
      <c r="M78" s="173" t="s">
        <v>595</v>
      </c>
      <c r="N78" s="179">
        <v>41962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70">
        <v>5</v>
      </c>
      <c r="B79" s="171">
        <v>41886</v>
      </c>
      <c r="C79" s="171"/>
      <c r="D79" s="172" t="s">
        <v>632</v>
      </c>
      <c r="E79" s="173" t="s">
        <v>605</v>
      </c>
      <c r="F79" s="174">
        <v>162</v>
      </c>
      <c r="G79" s="173" t="s">
        <v>627</v>
      </c>
      <c r="H79" s="173">
        <v>190</v>
      </c>
      <c r="I79" s="175">
        <v>190</v>
      </c>
      <c r="J79" s="176" t="s">
        <v>628</v>
      </c>
      <c r="K79" s="177">
        <f t="shared" si="2"/>
        <v>28</v>
      </c>
      <c r="L79" s="178">
        <f t="shared" si="3"/>
        <v>0.1728395061728395</v>
      </c>
      <c r="M79" s="173" t="s">
        <v>595</v>
      </c>
      <c r="N79" s="179">
        <v>42006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70">
        <v>6</v>
      </c>
      <c r="B80" s="171">
        <v>41886</v>
      </c>
      <c r="C80" s="171"/>
      <c r="D80" s="172" t="s">
        <v>633</v>
      </c>
      <c r="E80" s="173" t="s">
        <v>605</v>
      </c>
      <c r="F80" s="174">
        <v>75</v>
      </c>
      <c r="G80" s="173" t="s">
        <v>627</v>
      </c>
      <c r="H80" s="173">
        <v>91.5</v>
      </c>
      <c r="I80" s="175" t="s">
        <v>620</v>
      </c>
      <c r="J80" s="176" t="s">
        <v>634</v>
      </c>
      <c r="K80" s="177">
        <f t="shared" si="2"/>
        <v>16.5</v>
      </c>
      <c r="L80" s="178">
        <f t="shared" si="3"/>
        <v>0.22</v>
      </c>
      <c r="M80" s="173" t="s">
        <v>595</v>
      </c>
      <c r="N80" s="179">
        <v>41954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70">
        <v>7</v>
      </c>
      <c r="B81" s="171">
        <v>41913</v>
      </c>
      <c r="C81" s="171"/>
      <c r="D81" s="172" t="s">
        <v>635</v>
      </c>
      <c r="E81" s="173" t="s">
        <v>605</v>
      </c>
      <c r="F81" s="174">
        <v>850</v>
      </c>
      <c r="G81" s="173" t="s">
        <v>627</v>
      </c>
      <c r="H81" s="173">
        <v>982.5</v>
      </c>
      <c r="I81" s="175">
        <v>1050</v>
      </c>
      <c r="J81" s="176" t="s">
        <v>636</v>
      </c>
      <c r="K81" s="177">
        <f t="shared" si="2"/>
        <v>132.5</v>
      </c>
      <c r="L81" s="178">
        <f t="shared" si="3"/>
        <v>0.15588235294117647</v>
      </c>
      <c r="M81" s="173" t="s">
        <v>595</v>
      </c>
      <c r="N81" s="179">
        <v>42039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70">
        <v>8</v>
      </c>
      <c r="B82" s="171">
        <v>41913</v>
      </c>
      <c r="C82" s="171"/>
      <c r="D82" s="172" t="s">
        <v>637</v>
      </c>
      <c r="E82" s="173" t="s">
        <v>605</v>
      </c>
      <c r="F82" s="174">
        <v>475</v>
      </c>
      <c r="G82" s="173" t="s">
        <v>627</v>
      </c>
      <c r="H82" s="173">
        <v>515</v>
      </c>
      <c r="I82" s="175">
        <v>600</v>
      </c>
      <c r="J82" s="176" t="s">
        <v>638</v>
      </c>
      <c r="K82" s="177">
        <f t="shared" si="2"/>
        <v>40</v>
      </c>
      <c r="L82" s="178">
        <f t="shared" si="3"/>
        <v>8.4210526315789472E-2</v>
      </c>
      <c r="M82" s="173" t="s">
        <v>595</v>
      </c>
      <c r="N82" s="179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70">
        <v>9</v>
      </c>
      <c r="B83" s="171">
        <v>41913</v>
      </c>
      <c r="C83" s="171"/>
      <c r="D83" s="172" t="s">
        <v>639</v>
      </c>
      <c r="E83" s="173" t="s">
        <v>605</v>
      </c>
      <c r="F83" s="174">
        <v>86</v>
      </c>
      <c r="G83" s="173" t="s">
        <v>627</v>
      </c>
      <c r="H83" s="173">
        <v>99</v>
      </c>
      <c r="I83" s="175">
        <v>140</v>
      </c>
      <c r="J83" s="176" t="s">
        <v>640</v>
      </c>
      <c r="K83" s="177">
        <f t="shared" si="2"/>
        <v>13</v>
      </c>
      <c r="L83" s="178">
        <f t="shared" si="3"/>
        <v>0.15116279069767441</v>
      </c>
      <c r="M83" s="173" t="s">
        <v>595</v>
      </c>
      <c r="N83" s="179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70">
        <v>10</v>
      </c>
      <c r="B84" s="171">
        <v>41926</v>
      </c>
      <c r="C84" s="171"/>
      <c r="D84" s="172" t="s">
        <v>641</v>
      </c>
      <c r="E84" s="173" t="s">
        <v>605</v>
      </c>
      <c r="F84" s="174">
        <v>496.6</v>
      </c>
      <c r="G84" s="173" t="s">
        <v>627</v>
      </c>
      <c r="H84" s="173">
        <v>621</v>
      </c>
      <c r="I84" s="175">
        <v>580</v>
      </c>
      <c r="J84" s="176" t="s">
        <v>628</v>
      </c>
      <c r="K84" s="177">
        <f t="shared" si="2"/>
        <v>124.39999999999998</v>
      </c>
      <c r="L84" s="178">
        <f t="shared" si="3"/>
        <v>0.25050342327829234</v>
      </c>
      <c r="M84" s="173" t="s">
        <v>595</v>
      </c>
      <c r="N84" s="179">
        <v>42605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70">
        <v>11</v>
      </c>
      <c r="B85" s="171">
        <v>41926</v>
      </c>
      <c r="C85" s="171"/>
      <c r="D85" s="172" t="s">
        <v>642</v>
      </c>
      <c r="E85" s="173" t="s">
        <v>605</v>
      </c>
      <c r="F85" s="174">
        <v>2481.9</v>
      </c>
      <c r="G85" s="173" t="s">
        <v>627</v>
      </c>
      <c r="H85" s="173">
        <v>2840</v>
      </c>
      <c r="I85" s="175">
        <v>2870</v>
      </c>
      <c r="J85" s="176" t="s">
        <v>643</v>
      </c>
      <c r="K85" s="177">
        <f t="shared" si="2"/>
        <v>358.09999999999991</v>
      </c>
      <c r="L85" s="178">
        <f t="shared" si="3"/>
        <v>0.14428462065353154</v>
      </c>
      <c r="M85" s="173" t="s">
        <v>595</v>
      </c>
      <c r="N85" s="179">
        <v>42017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70">
        <v>12</v>
      </c>
      <c r="B86" s="171">
        <v>41928</v>
      </c>
      <c r="C86" s="171"/>
      <c r="D86" s="172" t="s">
        <v>644</v>
      </c>
      <c r="E86" s="173" t="s">
        <v>605</v>
      </c>
      <c r="F86" s="174">
        <v>84.5</v>
      </c>
      <c r="G86" s="173" t="s">
        <v>627</v>
      </c>
      <c r="H86" s="173">
        <v>93</v>
      </c>
      <c r="I86" s="175">
        <v>110</v>
      </c>
      <c r="J86" s="176" t="s">
        <v>645</v>
      </c>
      <c r="K86" s="177">
        <f t="shared" si="2"/>
        <v>8.5</v>
      </c>
      <c r="L86" s="178">
        <f t="shared" si="3"/>
        <v>0.10059171597633136</v>
      </c>
      <c r="M86" s="173" t="s">
        <v>595</v>
      </c>
      <c r="N86" s="179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0">
        <v>13</v>
      </c>
      <c r="B87" s="171">
        <v>41928</v>
      </c>
      <c r="C87" s="171"/>
      <c r="D87" s="172" t="s">
        <v>646</v>
      </c>
      <c r="E87" s="173" t="s">
        <v>605</v>
      </c>
      <c r="F87" s="174">
        <v>401</v>
      </c>
      <c r="G87" s="173" t="s">
        <v>627</v>
      </c>
      <c r="H87" s="173">
        <v>428</v>
      </c>
      <c r="I87" s="175">
        <v>450</v>
      </c>
      <c r="J87" s="176" t="s">
        <v>647</v>
      </c>
      <c r="K87" s="177">
        <f t="shared" si="2"/>
        <v>27</v>
      </c>
      <c r="L87" s="178">
        <f t="shared" si="3"/>
        <v>6.7331670822942641E-2</v>
      </c>
      <c r="M87" s="173" t="s">
        <v>595</v>
      </c>
      <c r="N87" s="179">
        <v>42020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0">
        <v>14</v>
      </c>
      <c r="B88" s="171">
        <v>41928</v>
      </c>
      <c r="C88" s="171"/>
      <c r="D88" s="172" t="s">
        <v>648</v>
      </c>
      <c r="E88" s="173" t="s">
        <v>605</v>
      </c>
      <c r="F88" s="174">
        <v>101</v>
      </c>
      <c r="G88" s="173" t="s">
        <v>627</v>
      </c>
      <c r="H88" s="173">
        <v>112</v>
      </c>
      <c r="I88" s="175">
        <v>120</v>
      </c>
      <c r="J88" s="176" t="s">
        <v>649</v>
      </c>
      <c r="K88" s="177">
        <f t="shared" si="2"/>
        <v>11</v>
      </c>
      <c r="L88" s="178">
        <f t="shared" si="3"/>
        <v>0.10891089108910891</v>
      </c>
      <c r="M88" s="173" t="s">
        <v>595</v>
      </c>
      <c r="N88" s="179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0">
        <v>15</v>
      </c>
      <c r="B89" s="171">
        <v>41954</v>
      </c>
      <c r="C89" s="171"/>
      <c r="D89" s="172" t="s">
        <v>650</v>
      </c>
      <c r="E89" s="173" t="s">
        <v>605</v>
      </c>
      <c r="F89" s="174">
        <v>59</v>
      </c>
      <c r="G89" s="173" t="s">
        <v>627</v>
      </c>
      <c r="H89" s="173">
        <v>76</v>
      </c>
      <c r="I89" s="175">
        <v>76</v>
      </c>
      <c r="J89" s="176" t="s">
        <v>628</v>
      </c>
      <c r="K89" s="177">
        <f t="shared" si="2"/>
        <v>17</v>
      </c>
      <c r="L89" s="178">
        <f t="shared" si="3"/>
        <v>0.28813559322033899</v>
      </c>
      <c r="M89" s="173" t="s">
        <v>595</v>
      </c>
      <c r="N89" s="179">
        <v>43032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0">
        <v>16</v>
      </c>
      <c r="B90" s="171">
        <v>41954</v>
      </c>
      <c r="C90" s="171"/>
      <c r="D90" s="172" t="s">
        <v>639</v>
      </c>
      <c r="E90" s="173" t="s">
        <v>605</v>
      </c>
      <c r="F90" s="174">
        <v>99</v>
      </c>
      <c r="G90" s="173" t="s">
        <v>627</v>
      </c>
      <c r="H90" s="173">
        <v>120</v>
      </c>
      <c r="I90" s="175">
        <v>120</v>
      </c>
      <c r="J90" s="176" t="s">
        <v>616</v>
      </c>
      <c r="K90" s="177">
        <f t="shared" si="2"/>
        <v>21</v>
      </c>
      <c r="L90" s="178">
        <f t="shared" si="3"/>
        <v>0.21212121212121213</v>
      </c>
      <c r="M90" s="173" t="s">
        <v>595</v>
      </c>
      <c r="N90" s="179">
        <v>41960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0">
        <v>17</v>
      </c>
      <c r="B91" s="171">
        <v>41956</v>
      </c>
      <c r="C91" s="171"/>
      <c r="D91" s="172" t="s">
        <v>651</v>
      </c>
      <c r="E91" s="173" t="s">
        <v>605</v>
      </c>
      <c r="F91" s="174">
        <v>22</v>
      </c>
      <c r="G91" s="173" t="s">
        <v>627</v>
      </c>
      <c r="H91" s="173">
        <v>33.549999999999997</v>
      </c>
      <c r="I91" s="175">
        <v>32</v>
      </c>
      <c r="J91" s="176" t="s">
        <v>652</v>
      </c>
      <c r="K91" s="177">
        <f t="shared" si="2"/>
        <v>11.549999999999997</v>
      </c>
      <c r="L91" s="178">
        <f t="shared" si="3"/>
        <v>0.52499999999999991</v>
      </c>
      <c r="M91" s="173" t="s">
        <v>595</v>
      </c>
      <c r="N91" s="179">
        <v>42188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0">
        <v>18</v>
      </c>
      <c r="B92" s="171">
        <v>41976</v>
      </c>
      <c r="C92" s="171"/>
      <c r="D92" s="172" t="s">
        <v>653</v>
      </c>
      <c r="E92" s="173" t="s">
        <v>605</v>
      </c>
      <c r="F92" s="174">
        <v>440</v>
      </c>
      <c r="G92" s="173" t="s">
        <v>627</v>
      </c>
      <c r="H92" s="173">
        <v>520</v>
      </c>
      <c r="I92" s="175">
        <v>520</v>
      </c>
      <c r="J92" s="176" t="s">
        <v>654</v>
      </c>
      <c r="K92" s="177">
        <f t="shared" si="2"/>
        <v>80</v>
      </c>
      <c r="L92" s="178">
        <f t="shared" si="3"/>
        <v>0.18181818181818182</v>
      </c>
      <c r="M92" s="173" t="s">
        <v>595</v>
      </c>
      <c r="N92" s="179">
        <v>42208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0">
        <v>19</v>
      </c>
      <c r="B93" s="171">
        <v>41976</v>
      </c>
      <c r="C93" s="171"/>
      <c r="D93" s="172" t="s">
        <v>655</v>
      </c>
      <c r="E93" s="173" t="s">
        <v>605</v>
      </c>
      <c r="F93" s="174">
        <v>360</v>
      </c>
      <c r="G93" s="173" t="s">
        <v>627</v>
      </c>
      <c r="H93" s="173">
        <v>427</v>
      </c>
      <c r="I93" s="175">
        <v>425</v>
      </c>
      <c r="J93" s="176" t="s">
        <v>656</v>
      </c>
      <c r="K93" s="177">
        <f t="shared" si="2"/>
        <v>67</v>
      </c>
      <c r="L93" s="178">
        <f t="shared" si="3"/>
        <v>0.18611111111111112</v>
      </c>
      <c r="M93" s="173" t="s">
        <v>595</v>
      </c>
      <c r="N93" s="179">
        <v>42058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0">
        <v>20</v>
      </c>
      <c r="B94" s="171">
        <v>42012</v>
      </c>
      <c r="C94" s="171"/>
      <c r="D94" s="172" t="s">
        <v>657</v>
      </c>
      <c r="E94" s="173" t="s">
        <v>605</v>
      </c>
      <c r="F94" s="174">
        <v>360</v>
      </c>
      <c r="G94" s="173" t="s">
        <v>627</v>
      </c>
      <c r="H94" s="173">
        <v>455</v>
      </c>
      <c r="I94" s="175">
        <v>420</v>
      </c>
      <c r="J94" s="176" t="s">
        <v>658</v>
      </c>
      <c r="K94" s="177">
        <f t="shared" si="2"/>
        <v>95</v>
      </c>
      <c r="L94" s="178">
        <f t="shared" si="3"/>
        <v>0.2638888888888889</v>
      </c>
      <c r="M94" s="173" t="s">
        <v>595</v>
      </c>
      <c r="N94" s="179">
        <v>42024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0">
        <v>21</v>
      </c>
      <c r="B95" s="171">
        <v>42012</v>
      </c>
      <c r="C95" s="171"/>
      <c r="D95" s="172" t="s">
        <v>659</v>
      </c>
      <c r="E95" s="173" t="s">
        <v>605</v>
      </c>
      <c r="F95" s="174">
        <v>130</v>
      </c>
      <c r="G95" s="173"/>
      <c r="H95" s="173">
        <v>175.5</v>
      </c>
      <c r="I95" s="175">
        <v>165</v>
      </c>
      <c r="J95" s="176" t="s">
        <v>660</v>
      </c>
      <c r="K95" s="177">
        <f t="shared" si="2"/>
        <v>45.5</v>
      </c>
      <c r="L95" s="178">
        <f t="shared" si="3"/>
        <v>0.35</v>
      </c>
      <c r="M95" s="173" t="s">
        <v>595</v>
      </c>
      <c r="N95" s="179">
        <v>43088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0">
        <v>22</v>
      </c>
      <c r="B96" s="171">
        <v>42040</v>
      </c>
      <c r="C96" s="171"/>
      <c r="D96" s="172" t="s">
        <v>404</v>
      </c>
      <c r="E96" s="173" t="s">
        <v>592</v>
      </c>
      <c r="F96" s="174">
        <v>98</v>
      </c>
      <c r="G96" s="173"/>
      <c r="H96" s="173">
        <v>120</v>
      </c>
      <c r="I96" s="175">
        <v>120</v>
      </c>
      <c r="J96" s="176" t="s">
        <v>628</v>
      </c>
      <c r="K96" s="177">
        <f t="shared" si="2"/>
        <v>22</v>
      </c>
      <c r="L96" s="178">
        <f t="shared" si="3"/>
        <v>0.22448979591836735</v>
      </c>
      <c r="M96" s="173" t="s">
        <v>595</v>
      </c>
      <c r="N96" s="179">
        <v>42753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0">
        <v>23</v>
      </c>
      <c r="B97" s="171">
        <v>42040</v>
      </c>
      <c r="C97" s="171"/>
      <c r="D97" s="172" t="s">
        <v>661</v>
      </c>
      <c r="E97" s="173" t="s">
        <v>592</v>
      </c>
      <c r="F97" s="174">
        <v>196</v>
      </c>
      <c r="G97" s="173"/>
      <c r="H97" s="173">
        <v>262</v>
      </c>
      <c r="I97" s="175">
        <v>255</v>
      </c>
      <c r="J97" s="176" t="s">
        <v>628</v>
      </c>
      <c r="K97" s="177">
        <f t="shared" si="2"/>
        <v>66</v>
      </c>
      <c r="L97" s="178">
        <f t="shared" si="3"/>
        <v>0.33673469387755101</v>
      </c>
      <c r="M97" s="173" t="s">
        <v>595</v>
      </c>
      <c r="N97" s="179">
        <v>42599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0">
        <v>24</v>
      </c>
      <c r="B98" s="181">
        <v>42067</v>
      </c>
      <c r="C98" s="181"/>
      <c r="D98" s="182" t="s">
        <v>403</v>
      </c>
      <c r="E98" s="183" t="s">
        <v>592</v>
      </c>
      <c r="F98" s="184">
        <v>235</v>
      </c>
      <c r="G98" s="184"/>
      <c r="H98" s="185">
        <v>77</v>
      </c>
      <c r="I98" s="185" t="s">
        <v>662</v>
      </c>
      <c r="J98" s="186" t="s">
        <v>663</v>
      </c>
      <c r="K98" s="187">
        <f t="shared" si="2"/>
        <v>-158</v>
      </c>
      <c r="L98" s="188">
        <f t="shared" si="3"/>
        <v>-0.67234042553191486</v>
      </c>
      <c r="M98" s="184" t="s">
        <v>606</v>
      </c>
      <c r="N98" s="181">
        <v>43522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0">
        <v>25</v>
      </c>
      <c r="B99" s="171">
        <v>42067</v>
      </c>
      <c r="C99" s="171"/>
      <c r="D99" s="172" t="s">
        <v>664</v>
      </c>
      <c r="E99" s="173" t="s">
        <v>592</v>
      </c>
      <c r="F99" s="174">
        <v>185</v>
      </c>
      <c r="G99" s="173"/>
      <c r="H99" s="173">
        <v>224</v>
      </c>
      <c r="I99" s="175" t="s">
        <v>665</v>
      </c>
      <c r="J99" s="176" t="s">
        <v>628</v>
      </c>
      <c r="K99" s="177">
        <f t="shared" si="2"/>
        <v>39</v>
      </c>
      <c r="L99" s="178">
        <f t="shared" si="3"/>
        <v>0.21081081081081082</v>
      </c>
      <c r="M99" s="173" t="s">
        <v>595</v>
      </c>
      <c r="N99" s="179">
        <v>42647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0">
        <v>26</v>
      </c>
      <c r="B100" s="181">
        <v>42090</v>
      </c>
      <c r="C100" s="181"/>
      <c r="D100" s="189" t="s">
        <v>666</v>
      </c>
      <c r="E100" s="184" t="s">
        <v>592</v>
      </c>
      <c r="F100" s="184">
        <v>49.5</v>
      </c>
      <c r="G100" s="185"/>
      <c r="H100" s="185">
        <v>15.85</v>
      </c>
      <c r="I100" s="185">
        <v>67</v>
      </c>
      <c r="J100" s="186" t="s">
        <v>667</v>
      </c>
      <c r="K100" s="185">
        <f t="shared" si="2"/>
        <v>-33.65</v>
      </c>
      <c r="L100" s="190">
        <f t="shared" si="3"/>
        <v>-0.67979797979797973</v>
      </c>
      <c r="M100" s="184" t="s">
        <v>606</v>
      </c>
      <c r="N100" s="191">
        <v>43627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0">
        <v>27</v>
      </c>
      <c r="B101" s="171">
        <v>42093</v>
      </c>
      <c r="C101" s="171"/>
      <c r="D101" s="172" t="s">
        <v>668</v>
      </c>
      <c r="E101" s="173" t="s">
        <v>592</v>
      </c>
      <c r="F101" s="174">
        <v>183.5</v>
      </c>
      <c r="G101" s="173"/>
      <c r="H101" s="173">
        <v>219</v>
      </c>
      <c r="I101" s="175">
        <v>218</v>
      </c>
      <c r="J101" s="176" t="s">
        <v>669</v>
      </c>
      <c r="K101" s="177">
        <f t="shared" si="2"/>
        <v>35.5</v>
      </c>
      <c r="L101" s="178">
        <f t="shared" si="3"/>
        <v>0.19346049046321526</v>
      </c>
      <c r="M101" s="173" t="s">
        <v>595</v>
      </c>
      <c r="N101" s="179">
        <v>42103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0">
        <v>28</v>
      </c>
      <c r="B102" s="171">
        <v>42114</v>
      </c>
      <c r="C102" s="171"/>
      <c r="D102" s="172" t="s">
        <v>670</v>
      </c>
      <c r="E102" s="173" t="s">
        <v>592</v>
      </c>
      <c r="F102" s="174">
        <f>(227+237)/2</f>
        <v>232</v>
      </c>
      <c r="G102" s="173"/>
      <c r="H102" s="173">
        <v>298</v>
      </c>
      <c r="I102" s="175">
        <v>298</v>
      </c>
      <c r="J102" s="176" t="s">
        <v>628</v>
      </c>
      <c r="K102" s="177">
        <f t="shared" si="2"/>
        <v>66</v>
      </c>
      <c r="L102" s="178">
        <f t="shared" si="3"/>
        <v>0.28448275862068967</v>
      </c>
      <c r="M102" s="173" t="s">
        <v>595</v>
      </c>
      <c r="N102" s="179">
        <v>42823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0">
        <v>29</v>
      </c>
      <c r="B103" s="171">
        <v>42128</v>
      </c>
      <c r="C103" s="171"/>
      <c r="D103" s="172" t="s">
        <v>671</v>
      </c>
      <c r="E103" s="173" t="s">
        <v>605</v>
      </c>
      <c r="F103" s="174">
        <v>385</v>
      </c>
      <c r="G103" s="173"/>
      <c r="H103" s="173">
        <f>212.5+331</f>
        <v>543.5</v>
      </c>
      <c r="I103" s="175">
        <v>510</v>
      </c>
      <c r="J103" s="176" t="s">
        <v>672</v>
      </c>
      <c r="K103" s="177">
        <f t="shared" si="2"/>
        <v>158.5</v>
      </c>
      <c r="L103" s="178">
        <f t="shared" si="3"/>
        <v>0.41168831168831171</v>
      </c>
      <c r="M103" s="173" t="s">
        <v>595</v>
      </c>
      <c r="N103" s="179">
        <v>42235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0">
        <v>30</v>
      </c>
      <c r="B104" s="171">
        <v>42128</v>
      </c>
      <c r="C104" s="171"/>
      <c r="D104" s="172" t="s">
        <v>673</v>
      </c>
      <c r="E104" s="173" t="s">
        <v>605</v>
      </c>
      <c r="F104" s="174">
        <v>115.5</v>
      </c>
      <c r="G104" s="173"/>
      <c r="H104" s="173">
        <v>146</v>
      </c>
      <c r="I104" s="175">
        <v>142</v>
      </c>
      <c r="J104" s="176" t="s">
        <v>674</v>
      </c>
      <c r="K104" s="177">
        <f t="shared" si="2"/>
        <v>30.5</v>
      </c>
      <c r="L104" s="178">
        <f t="shared" si="3"/>
        <v>0.26406926406926406</v>
      </c>
      <c r="M104" s="173" t="s">
        <v>595</v>
      </c>
      <c r="N104" s="179">
        <v>42202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0">
        <v>31</v>
      </c>
      <c r="B105" s="171">
        <v>42151</v>
      </c>
      <c r="C105" s="171"/>
      <c r="D105" s="172" t="s">
        <v>541</v>
      </c>
      <c r="E105" s="173" t="s">
        <v>605</v>
      </c>
      <c r="F105" s="174">
        <v>237.5</v>
      </c>
      <c r="G105" s="173"/>
      <c r="H105" s="173">
        <v>279.5</v>
      </c>
      <c r="I105" s="175">
        <v>278</v>
      </c>
      <c r="J105" s="176" t="s">
        <v>628</v>
      </c>
      <c r="K105" s="177">
        <f t="shared" si="2"/>
        <v>42</v>
      </c>
      <c r="L105" s="178">
        <f t="shared" si="3"/>
        <v>0.17684210526315788</v>
      </c>
      <c r="M105" s="173" t="s">
        <v>595</v>
      </c>
      <c r="N105" s="179">
        <v>42222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0">
        <v>32</v>
      </c>
      <c r="B106" s="171">
        <v>42174</v>
      </c>
      <c r="C106" s="171"/>
      <c r="D106" s="172" t="s">
        <v>646</v>
      </c>
      <c r="E106" s="173" t="s">
        <v>592</v>
      </c>
      <c r="F106" s="174">
        <v>340</v>
      </c>
      <c r="G106" s="173"/>
      <c r="H106" s="173">
        <v>448</v>
      </c>
      <c r="I106" s="175">
        <v>448</v>
      </c>
      <c r="J106" s="176" t="s">
        <v>628</v>
      </c>
      <c r="K106" s="177">
        <f t="shared" si="2"/>
        <v>108</v>
      </c>
      <c r="L106" s="178">
        <f t="shared" si="3"/>
        <v>0.31764705882352939</v>
      </c>
      <c r="M106" s="173" t="s">
        <v>595</v>
      </c>
      <c r="N106" s="179">
        <v>43018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0">
        <v>33</v>
      </c>
      <c r="B107" s="171">
        <v>42191</v>
      </c>
      <c r="C107" s="171"/>
      <c r="D107" s="172" t="s">
        <v>675</v>
      </c>
      <c r="E107" s="173" t="s">
        <v>592</v>
      </c>
      <c r="F107" s="174">
        <v>390</v>
      </c>
      <c r="G107" s="173"/>
      <c r="H107" s="173">
        <v>460</v>
      </c>
      <c r="I107" s="175">
        <v>460</v>
      </c>
      <c r="J107" s="176" t="s">
        <v>628</v>
      </c>
      <c r="K107" s="177">
        <f t="shared" si="2"/>
        <v>70</v>
      </c>
      <c r="L107" s="178">
        <f t="shared" si="3"/>
        <v>0.17948717948717949</v>
      </c>
      <c r="M107" s="173" t="s">
        <v>595</v>
      </c>
      <c r="N107" s="179">
        <v>42478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0">
        <v>34</v>
      </c>
      <c r="B108" s="181">
        <v>42195</v>
      </c>
      <c r="C108" s="181"/>
      <c r="D108" s="182" t="s">
        <v>676</v>
      </c>
      <c r="E108" s="183" t="s">
        <v>592</v>
      </c>
      <c r="F108" s="184">
        <v>122.5</v>
      </c>
      <c r="G108" s="184"/>
      <c r="H108" s="185">
        <v>61</v>
      </c>
      <c r="I108" s="185">
        <v>172</v>
      </c>
      <c r="J108" s="186" t="s">
        <v>677</v>
      </c>
      <c r="K108" s="187">
        <f t="shared" si="2"/>
        <v>-61.5</v>
      </c>
      <c r="L108" s="188">
        <f t="shared" si="3"/>
        <v>-0.50204081632653064</v>
      </c>
      <c r="M108" s="184" t="s">
        <v>606</v>
      </c>
      <c r="N108" s="181">
        <v>43333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0">
        <v>35</v>
      </c>
      <c r="B109" s="171">
        <v>42219</v>
      </c>
      <c r="C109" s="171"/>
      <c r="D109" s="172" t="s">
        <v>678</v>
      </c>
      <c r="E109" s="173" t="s">
        <v>592</v>
      </c>
      <c r="F109" s="174">
        <v>297.5</v>
      </c>
      <c r="G109" s="173"/>
      <c r="H109" s="173">
        <v>350</v>
      </c>
      <c r="I109" s="175">
        <v>360</v>
      </c>
      <c r="J109" s="176" t="s">
        <v>679</v>
      </c>
      <c r="K109" s="177">
        <f t="shared" si="2"/>
        <v>52.5</v>
      </c>
      <c r="L109" s="178">
        <f t="shared" si="3"/>
        <v>0.17647058823529413</v>
      </c>
      <c r="M109" s="173" t="s">
        <v>595</v>
      </c>
      <c r="N109" s="179">
        <v>42232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0">
        <v>36</v>
      </c>
      <c r="B110" s="171">
        <v>42219</v>
      </c>
      <c r="C110" s="171"/>
      <c r="D110" s="172" t="s">
        <v>680</v>
      </c>
      <c r="E110" s="173" t="s">
        <v>592</v>
      </c>
      <c r="F110" s="174">
        <v>115.5</v>
      </c>
      <c r="G110" s="173"/>
      <c r="H110" s="173">
        <v>149</v>
      </c>
      <c r="I110" s="175">
        <v>140</v>
      </c>
      <c r="J110" s="176" t="s">
        <v>681</v>
      </c>
      <c r="K110" s="177">
        <f t="shared" si="2"/>
        <v>33.5</v>
      </c>
      <c r="L110" s="178">
        <f t="shared" si="3"/>
        <v>0.29004329004329005</v>
      </c>
      <c r="M110" s="173" t="s">
        <v>595</v>
      </c>
      <c r="N110" s="179">
        <v>42740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0">
        <v>37</v>
      </c>
      <c r="B111" s="171">
        <v>42251</v>
      </c>
      <c r="C111" s="171"/>
      <c r="D111" s="172" t="s">
        <v>541</v>
      </c>
      <c r="E111" s="173" t="s">
        <v>592</v>
      </c>
      <c r="F111" s="174">
        <v>226</v>
      </c>
      <c r="G111" s="173"/>
      <c r="H111" s="173">
        <v>292</v>
      </c>
      <c r="I111" s="175">
        <v>292</v>
      </c>
      <c r="J111" s="176" t="s">
        <v>682</v>
      </c>
      <c r="K111" s="177">
        <f t="shared" si="2"/>
        <v>66</v>
      </c>
      <c r="L111" s="178">
        <f t="shared" si="3"/>
        <v>0.29203539823008851</v>
      </c>
      <c r="M111" s="173" t="s">
        <v>595</v>
      </c>
      <c r="N111" s="179">
        <v>42286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0">
        <v>38</v>
      </c>
      <c r="B112" s="171">
        <v>42254</v>
      </c>
      <c r="C112" s="171"/>
      <c r="D112" s="172" t="s">
        <v>670</v>
      </c>
      <c r="E112" s="173" t="s">
        <v>592</v>
      </c>
      <c r="F112" s="174">
        <v>232.5</v>
      </c>
      <c r="G112" s="173"/>
      <c r="H112" s="173">
        <v>312.5</v>
      </c>
      <c r="I112" s="175">
        <v>310</v>
      </c>
      <c r="J112" s="176" t="s">
        <v>628</v>
      </c>
      <c r="K112" s="177">
        <f t="shared" si="2"/>
        <v>80</v>
      </c>
      <c r="L112" s="178">
        <f t="shared" si="3"/>
        <v>0.34408602150537637</v>
      </c>
      <c r="M112" s="173" t="s">
        <v>595</v>
      </c>
      <c r="N112" s="179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0">
        <v>39</v>
      </c>
      <c r="B113" s="171">
        <v>42268</v>
      </c>
      <c r="C113" s="171"/>
      <c r="D113" s="172" t="s">
        <v>683</v>
      </c>
      <c r="E113" s="173" t="s">
        <v>592</v>
      </c>
      <c r="F113" s="174">
        <v>196.5</v>
      </c>
      <c r="G113" s="173"/>
      <c r="H113" s="173">
        <v>238</v>
      </c>
      <c r="I113" s="175">
        <v>238</v>
      </c>
      <c r="J113" s="176" t="s">
        <v>682</v>
      </c>
      <c r="K113" s="177">
        <f t="shared" si="2"/>
        <v>41.5</v>
      </c>
      <c r="L113" s="178">
        <f t="shared" si="3"/>
        <v>0.21119592875318066</v>
      </c>
      <c r="M113" s="173" t="s">
        <v>595</v>
      </c>
      <c r="N113" s="179">
        <v>42291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0">
        <v>40</v>
      </c>
      <c r="B114" s="171">
        <v>42271</v>
      </c>
      <c r="C114" s="171"/>
      <c r="D114" s="172" t="s">
        <v>626</v>
      </c>
      <c r="E114" s="173" t="s">
        <v>592</v>
      </c>
      <c r="F114" s="174">
        <v>65</v>
      </c>
      <c r="G114" s="173"/>
      <c r="H114" s="173">
        <v>82</v>
      </c>
      <c r="I114" s="175">
        <v>82</v>
      </c>
      <c r="J114" s="176" t="s">
        <v>682</v>
      </c>
      <c r="K114" s="177">
        <f t="shared" si="2"/>
        <v>17</v>
      </c>
      <c r="L114" s="178">
        <f t="shared" si="3"/>
        <v>0.26153846153846155</v>
      </c>
      <c r="M114" s="173" t="s">
        <v>595</v>
      </c>
      <c r="N114" s="179">
        <v>42578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0">
        <v>41</v>
      </c>
      <c r="B115" s="171">
        <v>42291</v>
      </c>
      <c r="C115" s="171"/>
      <c r="D115" s="172" t="s">
        <v>684</v>
      </c>
      <c r="E115" s="173" t="s">
        <v>592</v>
      </c>
      <c r="F115" s="174">
        <v>144</v>
      </c>
      <c r="G115" s="173"/>
      <c r="H115" s="173">
        <v>182.5</v>
      </c>
      <c r="I115" s="175">
        <v>181</v>
      </c>
      <c r="J115" s="176" t="s">
        <v>682</v>
      </c>
      <c r="K115" s="177">
        <f t="shared" si="2"/>
        <v>38.5</v>
      </c>
      <c r="L115" s="178">
        <f t="shared" si="3"/>
        <v>0.2673611111111111</v>
      </c>
      <c r="M115" s="173" t="s">
        <v>595</v>
      </c>
      <c r="N115" s="179">
        <v>42817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0">
        <v>42</v>
      </c>
      <c r="B116" s="171">
        <v>42291</v>
      </c>
      <c r="C116" s="171"/>
      <c r="D116" s="172" t="s">
        <v>685</v>
      </c>
      <c r="E116" s="173" t="s">
        <v>592</v>
      </c>
      <c r="F116" s="174">
        <v>264</v>
      </c>
      <c r="G116" s="173"/>
      <c r="H116" s="173">
        <v>311</v>
      </c>
      <c r="I116" s="175">
        <v>311</v>
      </c>
      <c r="J116" s="176" t="s">
        <v>682</v>
      </c>
      <c r="K116" s="177">
        <f t="shared" si="2"/>
        <v>47</v>
      </c>
      <c r="L116" s="178">
        <f t="shared" si="3"/>
        <v>0.17803030303030304</v>
      </c>
      <c r="M116" s="173" t="s">
        <v>595</v>
      </c>
      <c r="N116" s="179">
        <v>42604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0">
        <v>43</v>
      </c>
      <c r="B117" s="171">
        <v>42318</v>
      </c>
      <c r="C117" s="171"/>
      <c r="D117" s="172" t="s">
        <v>686</v>
      </c>
      <c r="E117" s="173" t="s">
        <v>605</v>
      </c>
      <c r="F117" s="174">
        <v>549.5</v>
      </c>
      <c r="G117" s="173"/>
      <c r="H117" s="173">
        <v>630</v>
      </c>
      <c r="I117" s="175">
        <v>630</v>
      </c>
      <c r="J117" s="176" t="s">
        <v>682</v>
      </c>
      <c r="K117" s="177">
        <f t="shared" si="2"/>
        <v>80.5</v>
      </c>
      <c r="L117" s="178">
        <f t="shared" si="3"/>
        <v>0.1464968152866242</v>
      </c>
      <c r="M117" s="173" t="s">
        <v>595</v>
      </c>
      <c r="N117" s="179">
        <v>42419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0">
        <v>44</v>
      </c>
      <c r="B118" s="171">
        <v>42342</v>
      </c>
      <c r="C118" s="171"/>
      <c r="D118" s="172" t="s">
        <v>687</v>
      </c>
      <c r="E118" s="173" t="s">
        <v>592</v>
      </c>
      <c r="F118" s="174">
        <v>1027.5</v>
      </c>
      <c r="G118" s="173"/>
      <c r="H118" s="173">
        <v>1315</v>
      </c>
      <c r="I118" s="175">
        <v>1250</v>
      </c>
      <c r="J118" s="176" t="s">
        <v>682</v>
      </c>
      <c r="K118" s="177">
        <f t="shared" si="2"/>
        <v>287.5</v>
      </c>
      <c r="L118" s="178">
        <f t="shared" si="3"/>
        <v>0.27980535279805352</v>
      </c>
      <c r="M118" s="173" t="s">
        <v>595</v>
      </c>
      <c r="N118" s="179">
        <v>43244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0">
        <v>45</v>
      </c>
      <c r="B119" s="171">
        <v>42367</v>
      </c>
      <c r="C119" s="171"/>
      <c r="D119" s="172" t="s">
        <v>688</v>
      </c>
      <c r="E119" s="173" t="s">
        <v>592</v>
      </c>
      <c r="F119" s="174">
        <v>465</v>
      </c>
      <c r="G119" s="173"/>
      <c r="H119" s="173">
        <v>540</v>
      </c>
      <c r="I119" s="175">
        <v>540</v>
      </c>
      <c r="J119" s="176" t="s">
        <v>682</v>
      </c>
      <c r="K119" s="177">
        <f t="shared" si="2"/>
        <v>75</v>
      </c>
      <c r="L119" s="178">
        <f t="shared" si="3"/>
        <v>0.16129032258064516</v>
      </c>
      <c r="M119" s="173" t="s">
        <v>595</v>
      </c>
      <c r="N119" s="179">
        <v>42530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0">
        <v>46</v>
      </c>
      <c r="B120" s="171">
        <v>42380</v>
      </c>
      <c r="C120" s="171"/>
      <c r="D120" s="172" t="s">
        <v>404</v>
      </c>
      <c r="E120" s="173" t="s">
        <v>605</v>
      </c>
      <c r="F120" s="174">
        <v>81</v>
      </c>
      <c r="G120" s="173"/>
      <c r="H120" s="173">
        <v>110</v>
      </c>
      <c r="I120" s="175">
        <v>110</v>
      </c>
      <c r="J120" s="176" t="s">
        <v>682</v>
      </c>
      <c r="K120" s="177">
        <f t="shared" si="2"/>
        <v>29</v>
      </c>
      <c r="L120" s="178">
        <f t="shared" si="3"/>
        <v>0.35802469135802467</v>
      </c>
      <c r="M120" s="173" t="s">
        <v>595</v>
      </c>
      <c r="N120" s="179">
        <v>42745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0">
        <v>47</v>
      </c>
      <c r="B121" s="171">
        <v>42382</v>
      </c>
      <c r="C121" s="171"/>
      <c r="D121" s="172" t="s">
        <v>689</v>
      </c>
      <c r="E121" s="173" t="s">
        <v>605</v>
      </c>
      <c r="F121" s="174">
        <v>417.5</v>
      </c>
      <c r="G121" s="173"/>
      <c r="H121" s="173">
        <v>547</v>
      </c>
      <c r="I121" s="175">
        <v>535</v>
      </c>
      <c r="J121" s="176" t="s">
        <v>682</v>
      </c>
      <c r="K121" s="177">
        <f t="shared" si="2"/>
        <v>129.5</v>
      </c>
      <c r="L121" s="178">
        <f t="shared" si="3"/>
        <v>0.31017964071856285</v>
      </c>
      <c r="M121" s="173" t="s">
        <v>595</v>
      </c>
      <c r="N121" s="179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0">
        <v>48</v>
      </c>
      <c r="B122" s="171">
        <v>42408</v>
      </c>
      <c r="C122" s="171"/>
      <c r="D122" s="172" t="s">
        <v>690</v>
      </c>
      <c r="E122" s="173" t="s">
        <v>592</v>
      </c>
      <c r="F122" s="174">
        <v>650</v>
      </c>
      <c r="G122" s="173"/>
      <c r="H122" s="173">
        <v>800</v>
      </c>
      <c r="I122" s="175">
        <v>800</v>
      </c>
      <c r="J122" s="176" t="s">
        <v>682</v>
      </c>
      <c r="K122" s="177">
        <f t="shared" si="2"/>
        <v>150</v>
      </c>
      <c r="L122" s="178">
        <f t="shared" si="3"/>
        <v>0.23076923076923078</v>
      </c>
      <c r="M122" s="173" t="s">
        <v>595</v>
      </c>
      <c r="N122" s="179">
        <v>43154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0">
        <v>49</v>
      </c>
      <c r="B123" s="171">
        <v>42433</v>
      </c>
      <c r="C123" s="171"/>
      <c r="D123" s="172" t="s">
        <v>237</v>
      </c>
      <c r="E123" s="173" t="s">
        <v>592</v>
      </c>
      <c r="F123" s="174">
        <v>437.5</v>
      </c>
      <c r="G123" s="173"/>
      <c r="H123" s="173">
        <v>504.5</v>
      </c>
      <c r="I123" s="175">
        <v>522</v>
      </c>
      <c r="J123" s="176" t="s">
        <v>691</v>
      </c>
      <c r="K123" s="177">
        <f t="shared" si="2"/>
        <v>67</v>
      </c>
      <c r="L123" s="178">
        <f t="shared" si="3"/>
        <v>0.15314285714285714</v>
      </c>
      <c r="M123" s="173" t="s">
        <v>595</v>
      </c>
      <c r="N123" s="179">
        <v>42480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0">
        <v>50</v>
      </c>
      <c r="B124" s="171">
        <v>42438</v>
      </c>
      <c r="C124" s="171"/>
      <c r="D124" s="172" t="s">
        <v>692</v>
      </c>
      <c r="E124" s="173" t="s">
        <v>592</v>
      </c>
      <c r="F124" s="174">
        <v>189.5</v>
      </c>
      <c r="G124" s="173"/>
      <c r="H124" s="173">
        <v>218</v>
      </c>
      <c r="I124" s="175">
        <v>218</v>
      </c>
      <c r="J124" s="176" t="s">
        <v>682</v>
      </c>
      <c r="K124" s="177">
        <f t="shared" si="2"/>
        <v>28.5</v>
      </c>
      <c r="L124" s="178">
        <f t="shared" si="3"/>
        <v>0.15039577836411611</v>
      </c>
      <c r="M124" s="173" t="s">
        <v>595</v>
      </c>
      <c r="N124" s="179">
        <v>43034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0">
        <v>51</v>
      </c>
      <c r="B125" s="181">
        <v>42471</v>
      </c>
      <c r="C125" s="181"/>
      <c r="D125" s="189" t="s">
        <v>693</v>
      </c>
      <c r="E125" s="184" t="s">
        <v>592</v>
      </c>
      <c r="F125" s="184">
        <v>36.5</v>
      </c>
      <c r="G125" s="185"/>
      <c r="H125" s="185">
        <v>15.85</v>
      </c>
      <c r="I125" s="185">
        <v>60</v>
      </c>
      <c r="J125" s="186" t="s">
        <v>694</v>
      </c>
      <c r="K125" s="187">
        <f t="shared" si="2"/>
        <v>-20.65</v>
      </c>
      <c r="L125" s="188">
        <f t="shared" si="3"/>
        <v>-0.5657534246575342</v>
      </c>
      <c r="M125" s="184" t="s">
        <v>606</v>
      </c>
      <c r="N125" s="192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0">
        <v>52</v>
      </c>
      <c r="B126" s="171">
        <v>42472</v>
      </c>
      <c r="C126" s="171"/>
      <c r="D126" s="172" t="s">
        <v>695</v>
      </c>
      <c r="E126" s="173" t="s">
        <v>592</v>
      </c>
      <c r="F126" s="174">
        <v>93</v>
      </c>
      <c r="G126" s="173"/>
      <c r="H126" s="173">
        <v>149</v>
      </c>
      <c r="I126" s="175">
        <v>140</v>
      </c>
      <c r="J126" s="176" t="s">
        <v>696</v>
      </c>
      <c r="K126" s="177">
        <f t="shared" si="2"/>
        <v>56</v>
      </c>
      <c r="L126" s="178">
        <f t="shared" si="3"/>
        <v>0.60215053763440862</v>
      </c>
      <c r="M126" s="173" t="s">
        <v>595</v>
      </c>
      <c r="N126" s="179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0">
        <v>53</v>
      </c>
      <c r="B127" s="171">
        <v>42472</v>
      </c>
      <c r="C127" s="171"/>
      <c r="D127" s="172" t="s">
        <v>697</v>
      </c>
      <c r="E127" s="173" t="s">
        <v>592</v>
      </c>
      <c r="F127" s="174">
        <v>130</v>
      </c>
      <c r="G127" s="173"/>
      <c r="H127" s="173">
        <v>150</v>
      </c>
      <c r="I127" s="175" t="s">
        <v>698</v>
      </c>
      <c r="J127" s="176" t="s">
        <v>682</v>
      </c>
      <c r="K127" s="177">
        <f t="shared" si="2"/>
        <v>20</v>
      </c>
      <c r="L127" s="178">
        <f t="shared" si="3"/>
        <v>0.15384615384615385</v>
      </c>
      <c r="M127" s="173" t="s">
        <v>595</v>
      </c>
      <c r="N127" s="179">
        <v>42564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0">
        <v>54</v>
      </c>
      <c r="B128" s="171">
        <v>42473</v>
      </c>
      <c r="C128" s="171"/>
      <c r="D128" s="172" t="s">
        <v>699</v>
      </c>
      <c r="E128" s="173" t="s">
        <v>592</v>
      </c>
      <c r="F128" s="174">
        <v>196</v>
      </c>
      <c r="G128" s="173"/>
      <c r="H128" s="173">
        <v>299</v>
      </c>
      <c r="I128" s="175">
        <v>299</v>
      </c>
      <c r="J128" s="176" t="s">
        <v>682</v>
      </c>
      <c r="K128" s="177">
        <v>103</v>
      </c>
      <c r="L128" s="178">
        <v>0.52551020408163296</v>
      </c>
      <c r="M128" s="173" t="s">
        <v>595</v>
      </c>
      <c r="N128" s="179">
        <v>42620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0">
        <v>55</v>
      </c>
      <c r="B129" s="171">
        <v>42473</v>
      </c>
      <c r="C129" s="171"/>
      <c r="D129" s="172" t="s">
        <v>700</v>
      </c>
      <c r="E129" s="173" t="s">
        <v>592</v>
      </c>
      <c r="F129" s="174">
        <v>88</v>
      </c>
      <c r="G129" s="173"/>
      <c r="H129" s="173">
        <v>103</v>
      </c>
      <c r="I129" s="175">
        <v>103</v>
      </c>
      <c r="J129" s="176" t="s">
        <v>682</v>
      </c>
      <c r="K129" s="177">
        <v>15</v>
      </c>
      <c r="L129" s="178">
        <v>0.170454545454545</v>
      </c>
      <c r="M129" s="173" t="s">
        <v>595</v>
      </c>
      <c r="N129" s="179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0">
        <v>56</v>
      </c>
      <c r="B130" s="171">
        <v>42492</v>
      </c>
      <c r="C130" s="171"/>
      <c r="D130" s="172" t="s">
        <v>701</v>
      </c>
      <c r="E130" s="173" t="s">
        <v>592</v>
      </c>
      <c r="F130" s="174">
        <v>127.5</v>
      </c>
      <c r="G130" s="173"/>
      <c r="H130" s="173">
        <v>148</v>
      </c>
      <c r="I130" s="175" t="s">
        <v>702</v>
      </c>
      <c r="J130" s="176" t="s">
        <v>682</v>
      </c>
      <c r="K130" s="177">
        <f t="shared" ref="K130:K134" si="4">H130-F130</f>
        <v>20.5</v>
      </c>
      <c r="L130" s="178">
        <f t="shared" ref="L130:L134" si="5">K130/F130</f>
        <v>0.16078431372549021</v>
      </c>
      <c r="M130" s="173" t="s">
        <v>595</v>
      </c>
      <c r="N130" s="179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0">
        <v>57</v>
      </c>
      <c r="B131" s="171">
        <v>42493</v>
      </c>
      <c r="C131" s="171"/>
      <c r="D131" s="172" t="s">
        <v>703</v>
      </c>
      <c r="E131" s="173" t="s">
        <v>592</v>
      </c>
      <c r="F131" s="174">
        <v>675</v>
      </c>
      <c r="G131" s="173"/>
      <c r="H131" s="173">
        <v>815</v>
      </c>
      <c r="I131" s="175" t="s">
        <v>704</v>
      </c>
      <c r="J131" s="176" t="s">
        <v>682</v>
      </c>
      <c r="K131" s="177">
        <f t="shared" si="4"/>
        <v>140</v>
      </c>
      <c r="L131" s="178">
        <f t="shared" si="5"/>
        <v>0.2074074074074074</v>
      </c>
      <c r="M131" s="173" t="s">
        <v>595</v>
      </c>
      <c r="N131" s="179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0">
        <v>58</v>
      </c>
      <c r="B132" s="181">
        <v>42522</v>
      </c>
      <c r="C132" s="181"/>
      <c r="D132" s="182" t="s">
        <v>705</v>
      </c>
      <c r="E132" s="183" t="s">
        <v>592</v>
      </c>
      <c r="F132" s="184">
        <v>500</v>
      </c>
      <c r="G132" s="184"/>
      <c r="H132" s="185">
        <v>232.5</v>
      </c>
      <c r="I132" s="185" t="s">
        <v>706</v>
      </c>
      <c r="J132" s="186" t="s">
        <v>707</v>
      </c>
      <c r="K132" s="187">
        <f t="shared" si="4"/>
        <v>-267.5</v>
      </c>
      <c r="L132" s="188">
        <f t="shared" si="5"/>
        <v>-0.53500000000000003</v>
      </c>
      <c r="M132" s="184" t="s">
        <v>606</v>
      </c>
      <c r="N132" s="181">
        <v>43735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0">
        <v>59</v>
      </c>
      <c r="B133" s="171">
        <v>42527</v>
      </c>
      <c r="C133" s="171"/>
      <c r="D133" s="172" t="s">
        <v>543</v>
      </c>
      <c r="E133" s="173" t="s">
        <v>592</v>
      </c>
      <c r="F133" s="174">
        <v>110</v>
      </c>
      <c r="G133" s="173"/>
      <c r="H133" s="173">
        <v>126.5</v>
      </c>
      <c r="I133" s="175">
        <v>125</v>
      </c>
      <c r="J133" s="176" t="s">
        <v>634</v>
      </c>
      <c r="K133" s="177">
        <f t="shared" si="4"/>
        <v>16.5</v>
      </c>
      <c r="L133" s="178">
        <f t="shared" si="5"/>
        <v>0.15</v>
      </c>
      <c r="M133" s="173" t="s">
        <v>595</v>
      </c>
      <c r="N133" s="179">
        <v>42552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0">
        <v>60</v>
      </c>
      <c r="B134" s="171">
        <v>42538</v>
      </c>
      <c r="C134" s="171"/>
      <c r="D134" s="172" t="s">
        <v>708</v>
      </c>
      <c r="E134" s="173" t="s">
        <v>592</v>
      </c>
      <c r="F134" s="174">
        <v>44</v>
      </c>
      <c r="G134" s="173"/>
      <c r="H134" s="173">
        <v>69.5</v>
      </c>
      <c r="I134" s="175">
        <v>69.5</v>
      </c>
      <c r="J134" s="176" t="s">
        <v>709</v>
      </c>
      <c r="K134" s="177">
        <f t="shared" si="4"/>
        <v>25.5</v>
      </c>
      <c r="L134" s="178">
        <f t="shared" si="5"/>
        <v>0.57954545454545459</v>
      </c>
      <c r="M134" s="173" t="s">
        <v>595</v>
      </c>
      <c r="N134" s="179">
        <v>42977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0">
        <v>61</v>
      </c>
      <c r="B135" s="171">
        <v>42549</v>
      </c>
      <c r="C135" s="171"/>
      <c r="D135" s="172" t="s">
        <v>710</v>
      </c>
      <c r="E135" s="173" t="s">
        <v>592</v>
      </c>
      <c r="F135" s="174">
        <v>262.5</v>
      </c>
      <c r="G135" s="173"/>
      <c r="H135" s="173">
        <v>340</v>
      </c>
      <c r="I135" s="175">
        <v>333</v>
      </c>
      <c r="J135" s="176" t="s">
        <v>711</v>
      </c>
      <c r="K135" s="177">
        <v>77.5</v>
      </c>
      <c r="L135" s="178">
        <v>0.29523809523809502</v>
      </c>
      <c r="M135" s="173" t="s">
        <v>595</v>
      </c>
      <c r="N135" s="179">
        <v>43017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0">
        <v>62</v>
      </c>
      <c r="B136" s="171">
        <v>42549</v>
      </c>
      <c r="C136" s="171"/>
      <c r="D136" s="172" t="s">
        <v>712</v>
      </c>
      <c r="E136" s="173" t="s">
        <v>592</v>
      </c>
      <c r="F136" s="174">
        <v>840</v>
      </c>
      <c r="G136" s="173"/>
      <c r="H136" s="173">
        <v>1230</v>
      </c>
      <c r="I136" s="175">
        <v>1230</v>
      </c>
      <c r="J136" s="176" t="s">
        <v>682</v>
      </c>
      <c r="K136" s="177">
        <v>390</v>
      </c>
      <c r="L136" s="178">
        <v>0.46428571428571402</v>
      </c>
      <c r="M136" s="173" t="s">
        <v>595</v>
      </c>
      <c r="N136" s="179">
        <v>42649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3">
        <v>63</v>
      </c>
      <c r="B137" s="194">
        <v>42556</v>
      </c>
      <c r="C137" s="194"/>
      <c r="D137" s="195" t="s">
        <v>713</v>
      </c>
      <c r="E137" s="196" t="s">
        <v>592</v>
      </c>
      <c r="F137" s="196">
        <v>395</v>
      </c>
      <c r="G137" s="197"/>
      <c r="H137" s="197">
        <f>(468.5+342.5)/2</f>
        <v>405.5</v>
      </c>
      <c r="I137" s="197">
        <v>510</v>
      </c>
      <c r="J137" s="198" t="s">
        <v>714</v>
      </c>
      <c r="K137" s="199">
        <f t="shared" ref="K137:K143" si="6">H137-F137</f>
        <v>10.5</v>
      </c>
      <c r="L137" s="200">
        <f t="shared" ref="L137:L143" si="7">K137/F137</f>
        <v>2.6582278481012658E-2</v>
      </c>
      <c r="M137" s="196" t="s">
        <v>615</v>
      </c>
      <c r="N137" s="194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0">
        <v>64</v>
      </c>
      <c r="B138" s="181">
        <v>42584</v>
      </c>
      <c r="C138" s="181"/>
      <c r="D138" s="182" t="s">
        <v>715</v>
      </c>
      <c r="E138" s="183" t="s">
        <v>605</v>
      </c>
      <c r="F138" s="184">
        <f>169.5-12.8</f>
        <v>156.69999999999999</v>
      </c>
      <c r="G138" s="184"/>
      <c r="H138" s="185">
        <v>77</v>
      </c>
      <c r="I138" s="185" t="s">
        <v>716</v>
      </c>
      <c r="J138" s="186" t="s">
        <v>717</v>
      </c>
      <c r="K138" s="187">
        <f t="shared" si="6"/>
        <v>-79.699999999999989</v>
      </c>
      <c r="L138" s="188">
        <f t="shared" si="7"/>
        <v>-0.50861518825781749</v>
      </c>
      <c r="M138" s="184" t="s">
        <v>606</v>
      </c>
      <c r="N138" s="181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0">
        <v>65</v>
      </c>
      <c r="B139" s="181">
        <v>42586</v>
      </c>
      <c r="C139" s="181"/>
      <c r="D139" s="182" t="s">
        <v>718</v>
      </c>
      <c r="E139" s="183" t="s">
        <v>592</v>
      </c>
      <c r="F139" s="184">
        <v>400</v>
      </c>
      <c r="G139" s="184"/>
      <c r="H139" s="185">
        <v>305</v>
      </c>
      <c r="I139" s="185">
        <v>475</v>
      </c>
      <c r="J139" s="186" t="s">
        <v>719</v>
      </c>
      <c r="K139" s="187">
        <f t="shared" si="6"/>
        <v>-95</v>
      </c>
      <c r="L139" s="188">
        <f t="shared" si="7"/>
        <v>-0.23749999999999999</v>
      </c>
      <c r="M139" s="184" t="s">
        <v>606</v>
      </c>
      <c r="N139" s="181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0">
        <v>66</v>
      </c>
      <c r="B140" s="171">
        <v>42593</v>
      </c>
      <c r="C140" s="171"/>
      <c r="D140" s="172" t="s">
        <v>720</v>
      </c>
      <c r="E140" s="173" t="s">
        <v>592</v>
      </c>
      <c r="F140" s="174">
        <v>86.5</v>
      </c>
      <c r="G140" s="173"/>
      <c r="H140" s="173">
        <v>130</v>
      </c>
      <c r="I140" s="175">
        <v>130</v>
      </c>
      <c r="J140" s="176" t="s">
        <v>721</v>
      </c>
      <c r="K140" s="177">
        <f t="shared" si="6"/>
        <v>43.5</v>
      </c>
      <c r="L140" s="178">
        <f t="shared" si="7"/>
        <v>0.50289017341040465</v>
      </c>
      <c r="M140" s="173" t="s">
        <v>595</v>
      </c>
      <c r="N140" s="179">
        <v>43091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0">
        <v>67</v>
      </c>
      <c r="B141" s="181">
        <v>42600</v>
      </c>
      <c r="C141" s="181"/>
      <c r="D141" s="182" t="s">
        <v>122</v>
      </c>
      <c r="E141" s="183" t="s">
        <v>592</v>
      </c>
      <c r="F141" s="184">
        <v>133.5</v>
      </c>
      <c r="G141" s="184"/>
      <c r="H141" s="185">
        <v>126.5</v>
      </c>
      <c r="I141" s="185">
        <v>178</v>
      </c>
      <c r="J141" s="186" t="s">
        <v>722</v>
      </c>
      <c r="K141" s="187">
        <f t="shared" si="6"/>
        <v>-7</v>
      </c>
      <c r="L141" s="188">
        <f t="shared" si="7"/>
        <v>-5.2434456928838954E-2</v>
      </c>
      <c r="M141" s="184" t="s">
        <v>606</v>
      </c>
      <c r="N141" s="181">
        <v>42615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0">
        <v>68</v>
      </c>
      <c r="B142" s="171">
        <v>42613</v>
      </c>
      <c r="C142" s="171"/>
      <c r="D142" s="172" t="s">
        <v>723</v>
      </c>
      <c r="E142" s="173" t="s">
        <v>592</v>
      </c>
      <c r="F142" s="174">
        <v>560</v>
      </c>
      <c r="G142" s="173"/>
      <c r="H142" s="173">
        <v>725</v>
      </c>
      <c r="I142" s="175">
        <v>725</v>
      </c>
      <c r="J142" s="176" t="s">
        <v>628</v>
      </c>
      <c r="K142" s="177">
        <f t="shared" si="6"/>
        <v>165</v>
      </c>
      <c r="L142" s="178">
        <f t="shared" si="7"/>
        <v>0.29464285714285715</v>
      </c>
      <c r="M142" s="173" t="s">
        <v>595</v>
      </c>
      <c r="N142" s="179">
        <v>42456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0">
        <v>69</v>
      </c>
      <c r="B143" s="171">
        <v>42614</v>
      </c>
      <c r="C143" s="171"/>
      <c r="D143" s="172" t="s">
        <v>724</v>
      </c>
      <c r="E143" s="173" t="s">
        <v>592</v>
      </c>
      <c r="F143" s="174">
        <v>160.5</v>
      </c>
      <c r="G143" s="173"/>
      <c r="H143" s="173">
        <v>210</v>
      </c>
      <c r="I143" s="175">
        <v>210</v>
      </c>
      <c r="J143" s="176" t="s">
        <v>628</v>
      </c>
      <c r="K143" s="177">
        <f t="shared" si="6"/>
        <v>49.5</v>
      </c>
      <c r="L143" s="178">
        <f t="shared" si="7"/>
        <v>0.30841121495327101</v>
      </c>
      <c r="M143" s="173" t="s">
        <v>595</v>
      </c>
      <c r="N143" s="179">
        <v>42871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0">
        <v>70</v>
      </c>
      <c r="B144" s="171">
        <v>42646</v>
      </c>
      <c r="C144" s="171"/>
      <c r="D144" s="172" t="s">
        <v>416</v>
      </c>
      <c r="E144" s="173" t="s">
        <v>592</v>
      </c>
      <c r="F144" s="174">
        <v>430</v>
      </c>
      <c r="G144" s="173"/>
      <c r="H144" s="173">
        <v>596</v>
      </c>
      <c r="I144" s="175">
        <v>575</v>
      </c>
      <c r="J144" s="176" t="s">
        <v>725</v>
      </c>
      <c r="K144" s="177">
        <v>166</v>
      </c>
      <c r="L144" s="178">
        <v>0.38604651162790699</v>
      </c>
      <c r="M144" s="173" t="s">
        <v>595</v>
      </c>
      <c r="N144" s="179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0">
        <v>71</v>
      </c>
      <c r="B145" s="171">
        <v>42657</v>
      </c>
      <c r="C145" s="171"/>
      <c r="D145" s="172" t="s">
        <v>726</v>
      </c>
      <c r="E145" s="173" t="s">
        <v>592</v>
      </c>
      <c r="F145" s="174">
        <v>280</v>
      </c>
      <c r="G145" s="173"/>
      <c r="H145" s="173">
        <v>345</v>
      </c>
      <c r="I145" s="175">
        <v>345</v>
      </c>
      <c r="J145" s="176" t="s">
        <v>628</v>
      </c>
      <c r="K145" s="177">
        <f t="shared" ref="K145:K150" si="8">H145-F145</f>
        <v>65</v>
      </c>
      <c r="L145" s="178">
        <f t="shared" ref="L145:L146" si="9">K145/F145</f>
        <v>0.23214285714285715</v>
      </c>
      <c r="M145" s="173" t="s">
        <v>595</v>
      </c>
      <c r="N145" s="179">
        <v>42814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0">
        <v>72</v>
      </c>
      <c r="B146" s="171">
        <v>42657</v>
      </c>
      <c r="C146" s="171"/>
      <c r="D146" s="172" t="s">
        <v>727</v>
      </c>
      <c r="E146" s="173" t="s">
        <v>592</v>
      </c>
      <c r="F146" s="174">
        <v>245</v>
      </c>
      <c r="G146" s="173"/>
      <c r="H146" s="173">
        <v>325.5</v>
      </c>
      <c r="I146" s="175">
        <v>330</v>
      </c>
      <c r="J146" s="176" t="s">
        <v>728</v>
      </c>
      <c r="K146" s="177">
        <f t="shared" si="8"/>
        <v>80.5</v>
      </c>
      <c r="L146" s="178">
        <f t="shared" si="9"/>
        <v>0.32857142857142857</v>
      </c>
      <c r="M146" s="173" t="s">
        <v>595</v>
      </c>
      <c r="N146" s="179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0">
        <v>73</v>
      </c>
      <c r="B147" s="171">
        <v>42660</v>
      </c>
      <c r="C147" s="171"/>
      <c r="D147" s="172" t="s">
        <v>729</v>
      </c>
      <c r="E147" s="173" t="s">
        <v>592</v>
      </c>
      <c r="F147" s="174">
        <v>125</v>
      </c>
      <c r="G147" s="173"/>
      <c r="H147" s="173">
        <v>160</v>
      </c>
      <c r="I147" s="175">
        <v>160</v>
      </c>
      <c r="J147" s="176" t="s">
        <v>682</v>
      </c>
      <c r="K147" s="177">
        <f t="shared" si="8"/>
        <v>35</v>
      </c>
      <c r="L147" s="178">
        <v>0.28000000000000003</v>
      </c>
      <c r="M147" s="173" t="s">
        <v>595</v>
      </c>
      <c r="N147" s="179">
        <v>42803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0">
        <v>74</v>
      </c>
      <c r="B148" s="171">
        <v>42660</v>
      </c>
      <c r="C148" s="171"/>
      <c r="D148" s="172" t="s">
        <v>730</v>
      </c>
      <c r="E148" s="173" t="s">
        <v>592</v>
      </c>
      <c r="F148" s="174">
        <v>114</v>
      </c>
      <c r="G148" s="173"/>
      <c r="H148" s="173">
        <v>145</v>
      </c>
      <c r="I148" s="175">
        <v>145</v>
      </c>
      <c r="J148" s="176" t="s">
        <v>682</v>
      </c>
      <c r="K148" s="177">
        <f t="shared" si="8"/>
        <v>31</v>
      </c>
      <c r="L148" s="178">
        <f t="shared" ref="L148:L150" si="10">K148/F148</f>
        <v>0.27192982456140352</v>
      </c>
      <c r="M148" s="173" t="s">
        <v>595</v>
      </c>
      <c r="N148" s="179">
        <v>42859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0">
        <v>75</v>
      </c>
      <c r="B149" s="171">
        <v>42660</v>
      </c>
      <c r="C149" s="171"/>
      <c r="D149" s="172" t="s">
        <v>731</v>
      </c>
      <c r="E149" s="173" t="s">
        <v>592</v>
      </c>
      <c r="F149" s="174">
        <v>212</v>
      </c>
      <c r="G149" s="173"/>
      <c r="H149" s="173">
        <v>280</v>
      </c>
      <c r="I149" s="175">
        <v>276</v>
      </c>
      <c r="J149" s="176" t="s">
        <v>732</v>
      </c>
      <c r="K149" s="177">
        <f t="shared" si="8"/>
        <v>68</v>
      </c>
      <c r="L149" s="178">
        <f t="shared" si="10"/>
        <v>0.32075471698113206</v>
      </c>
      <c r="M149" s="173" t="s">
        <v>595</v>
      </c>
      <c r="N149" s="179">
        <v>42858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0">
        <v>76</v>
      </c>
      <c r="B150" s="171">
        <v>42678</v>
      </c>
      <c r="C150" s="171"/>
      <c r="D150" s="172" t="s">
        <v>465</v>
      </c>
      <c r="E150" s="173" t="s">
        <v>592</v>
      </c>
      <c r="F150" s="174">
        <v>155</v>
      </c>
      <c r="G150" s="173"/>
      <c r="H150" s="173">
        <v>210</v>
      </c>
      <c r="I150" s="175">
        <v>210</v>
      </c>
      <c r="J150" s="176" t="s">
        <v>733</v>
      </c>
      <c r="K150" s="177">
        <f t="shared" si="8"/>
        <v>55</v>
      </c>
      <c r="L150" s="178">
        <f t="shared" si="10"/>
        <v>0.35483870967741937</v>
      </c>
      <c r="M150" s="173" t="s">
        <v>595</v>
      </c>
      <c r="N150" s="179">
        <v>42944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0">
        <v>77</v>
      </c>
      <c r="B151" s="181">
        <v>42710</v>
      </c>
      <c r="C151" s="181"/>
      <c r="D151" s="182" t="s">
        <v>734</v>
      </c>
      <c r="E151" s="183" t="s">
        <v>592</v>
      </c>
      <c r="F151" s="184">
        <v>150.5</v>
      </c>
      <c r="G151" s="184"/>
      <c r="H151" s="185">
        <v>72.5</v>
      </c>
      <c r="I151" s="185">
        <v>174</v>
      </c>
      <c r="J151" s="186" t="s">
        <v>735</v>
      </c>
      <c r="K151" s="187">
        <v>-78</v>
      </c>
      <c r="L151" s="188">
        <v>-0.51827242524916906</v>
      </c>
      <c r="M151" s="184" t="s">
        <v>606</v>
      </c>
      <c r="N151" s="181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0">
        <v>78</v>
      </c>
      <c r="B152" s="171">
        <v>42712</v>
      </c>
      <c r="C152" s="171"/>
      <c r="D152" s="172" t="s">
        <v>736</v>
      </c>
      <c r="E152" s="173" t="s">
        <v>592</v>
      </c>
      <c r="F152" s="174">
        <v>380</v>
      </c>
      <c r="G152" s="173"/>
      <c r="H152" s="173">
        <v>478</v>
      </c>
      <c r="I152" s="175">
        <v>468</v>
      </c>
      <c r="J152" s="176" t="s">
        <v>682</v>
      </c>
      <c r="K152" s="177">
        <f t="shared" ref="K152:K154" si="11">H152-F152</f>
        <v>98</v>
      </c>
      <c r="L152" s="178">
        <f t="shared" ref="L152:L154" si="12">K152/F152</f>
        <v>0.25789473684210529</v>
      </c>
      <c r="M152" s="173" t="s">
        <v>595</v>
      </c>
      <c r="N152" s="179">
        <v>43025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0">
        <v>79</v>
      </c>
      <c r="B153" s="171">
        <v>42734</v>
      </c>
      <c r="C153" s="171"/>
      <c r="D153" s="172" t="s">
        <v>121</v>
      </c>
      <c r="E153" s="173" t="s">
        <v>592</v>
      </c>
      <c r="F153" s="174">
        <v>305</v>
      </c>
      <c r="G153" s="173"/>
      <c r="H153" s="173">
        <v>375</v>
      </c>
      <c r="I153" s="175">
        <v>375</v>
      </c>
      <c r="J153" s="176" t="s">
        <v>682</v>
      </c>
      <c r="K153" s="177">
        <f t="shared" si="11"/>
        <v>70</v>
      </c>
      <c r="L153" s="178">
        <f t="shared" si="12"/>
        <v>0.22950819672131148</v>
      </c>
      <c r="M153" s="173" t="s">
        <v>595</v>
      </c>
      <c r="N153" s="179">
        <v>42768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0">
        <v>80</v>
      </c>
      <c r="B154" s="171">
        <v>42739</v>
      </c>
      <c r="C154" s="171"/>
      <c r="D154" s="172" t="s">
        <v>104</v>
      </c>
      <c r="E154" s="173" t="s">
        <v>592</v>
      </c>
      <c r="F154" s="174">
        <v>99.5</v>
      </c>
      <c r="G154" s="173"/>
      <c r="H154" s="173">
        <v>158</v>
      </c>
      <c r="I154" s="175">
        <v>158</v>
      </c>
      <c r="J154" s="176" t="s">
        <v>682</v>
      </c>
      <c r="K154" s="177">
        <f t="shared" si="11"/>
        <v>58.5</v>
      </c>
      <c r="L154" s="178">
        <f t="shared" si="12"/>
        <v>0.5879396984924623</v>
      </c>
      <c r="M154" s="173" t="s">
        <v>595</v>
      </c>
      <c r="N154" s="179">
        <v>42898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0">
        <v>81</v>
      </c>
      <c r="B155" s="171">
        <v>42739</v>
      </c>
      <c r="C155" s="171"/>
      <c r="D155" s="172" t="s">
        <v>104</v>
      </c>
      <c r="E155" s="173" t="s">
        <v>592</v>
      </c>
      <c r="F155" s="174">
        <v>99.5</v>
      </c>
      <c r="G155" s="173"/>
      <c r="H155" s="173">
        <v>158</v>
      </c>
      <c r="I155" s="175">
        <v>158</v>
      </c>
      <c r="J155" s="176" t="s">
        <v>682</v>
      </c>
      <c r="K155" s="177">
        <v>58.5</v>
      </c>
      <c r="L155" s="178">
        <v>0.58793969849246197</v>
      </c>
      <c r="M155" s="173" t="s">
        <v>595</v>
      </c>
      <c r="N155" s="179">
        <v>42898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0">
        <v>82</v>
      </c>
      <c r="B156" s="171">
        <v>42786</v>
      </c>
      <c r="C156" s="171"/>
      <c r="D156" s="172" t="s">
        <v>210</v>
      </c>
      <c r="E156" s="173" t="s">
        <v>592</v>
      </c>
      <c r="F156" s="174">
        <v>140.5</v>
      </c>
      <c r="G156" s="173"/>
      <c r="H156" s="173">
        <v>220</v>
      </c>
      <c r="I156" s="175">
        <v>220</v>
      </c>
      <c r="J156" s="176" t="s">
        <v>682</v>
      </c>
      <c r="K156" s="177">
        <f>H156-F156</f>
        <v>79.5</v>
      </c>
      <c r="L156" s="178">
        <f>K156/F156</f>
        <v>0.5658362989323843</v>
      </c>
      <c r="M156" s="173" t="s">
        <v>595</v>
      </c>
      <c r="N156" s="179">
        <v>42864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0">
        <v>83</v>
      </c>
      <c r="B157" s="171">
        <v>42786</v>
      </c>
      <c r="C157" s="171"/>
      <c r="D157" s="172" t="s">
        <v>737</v>
      </c>
      <c r="E157" s="173" t="s">
        <v>592</v>
      </c>
      <c r="F157" s="174">
        <v>202.5</v>
      </c>
      <c r="G157" s="173"/>
      <c r="H157" s="173">
        <v>234</v>
      </c>
      <c r="I157" s="175">
        <v>234</v>
      </c>
      <c r="J157" s="176" t="s">
        <v>682</v>
      </c>
      <c r="K157" s="177">
        <v>31.5</v>
      </c>
      <c r="L157" s="178">
        <v>0.155555555555556</v>
      </c>
      <c r="M157" s="173" t="s">
        <v>595</v>
      </c>
      <c r="N157" s="179">
        <v>42836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0">
        <v>84</v>
      </c>
      <c r="B158" s="171">
        <v>42818</v>
      </c>
      <c r="C158" s="171"/>
      <c r="D158" s="172" t="s">
        <v>738</v>
      </c>
      <c r="E158" s="173" t="s">
        <v>592</v>
      </c>
      <c r="F158" s="174">
        <v>300.5</v>
      </c>
      <c r="G158" s="173"/>
      <c r="H158" s="173">
        <v>417.5</v>
      </c>
      <c r="I158" s="175">
        <v>420</v>
      </c>
      <c r="J158" s="176" t="s">
        <v>739</v>
      </c>
      <c r="K158" s="177">
        <f>H158-F158</f>
        <v>117</v>
      </c>
      <c r="L158" s="178">
        <f>K158/F158</f>
        <v>0.38935108153078202</v>
      </c>
      <c r="M158" s="173" t="s">
        <v>595</v>
      </c>
      <c r="N158" s="179">
        <v>43070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0">
        <v>85</v>
      </c>
      <c r="B159" s="171">
        <v>42818</v>
      </c>
      <c r="C159" s="171"/>
      <c r="D159" s="172" t="s">
        <v>712</v>
      </c>
      <c r="E159" s="173" t="s">
        <v>592</v>
      </c>
      <c r="F159" s="174">
        <v>850</v>
      </c>
      <c r="G159" s="173"/>
      <c r="H159" s="173">
        <v>1042.5</v>
      </c>
      <c r="I159" s="175">
        <v>1023</v>
      </c>
      <c r="J159" s="176" t="s">
        <v>740</v>
      </c>
      <c r="K159" s="177">
        <v>192.5</v>
      </c>
      <c r="L159" s="178">
        <v>0.22647058823529401</v>
      </c>
      <c r="M159" s="173" t="s">
        <v>595</v>
      </c>
      <c r="N159" s="179">
        <v>42830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0">
        <v>86</v>
      </c>
      <c r="B160" s="171">
        <v>42830</v>
      </c>
      <c r="C160" s="171"/>
      <c r="D160" s="172" t="s">
        <v>496</v>
      </c>
      <c r="E160" s="173" t="s">
        <v>592</v>
      </c>
      <c r="F160" s="174">
        <v>785</v>
      </c>
      <c r="G160" s="173"/>
      <c r="H160" s="173">
        <v>930</v>
      </c>
      <c r="I160" s="175">
        <v>920</v>
      </c>
      <c r="J160" s="176" t="s">
        <v>741</v>
      </c>
      <c r="K160" s="177">
        <f>H160-F160</f>
        <v>145</v>
      </c>
      <c r="L160" s="178">
        <f>K160/F160</f>
        <v>0.18471337579617833</v>
      </c>
      <c r="M160" s="173" t="s">
        <v>595</v>
      </c>
      <c r="N160" s="179">
        <v>42976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0">
        <v>87</v>
      </c>
      <c r="B161" s="181">
        <v>42831</v>
      </c>
      <c r="C161" s="181"/>
      <c r="D161" s="182" t="s">
        <v>742</v>
      </c>
      <c r="E161" s="183" t="s">
        <v>592</v>
      </c>
      <c r="F161" s="184">
        <v>40</v>
      </c>
      <c r="G161" s="184"/>
      <c r="H161" s="185">
        <v>13.1</v>
      </c>
      <c r="I161" s="185">
        <v>60</v>
      </c>
      <c r="J161" s="186" t="s">
        <v>743</v>
      </c>
      <c r="K161" s="187">
        <v>-26.9</v>
      </c>
      <c r="L161" s="188">
        <v>-0.67249999999999999</v>
      </c>
      <c r="M161" s="184" t="s">
        <v>606</v>
      </c>
      <c r="N161" s="181">
        <v>43138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0">
        <v>88</v>
      </c>
      <c r="B162" s="171">
        <v>42837</v>
      </c>
      <c r="C162" s="171"/>
      <c r="D162" s="172" t="s">
        <v>102</v>
      </c>
      <c r="E162" s="173" t="s">
        <v>592</v>
      </c>
      <c r="F162" s="174">
        <v>289.5</v>
      </c>
      <c r="G162" s="173"/>
      <c r="H162" s="173">
        <v>354</v>
      </c>
      <c r="I162" s="175">
        <v>360</v>
      </c>
      <c r="J162" s="176" t="s">
        <v>744</v>
      </c>
      <c r="K162" s="177">
        <f t="shared" ref="K162:K170" si="13">H162-F162</f>
        <v>64.5</v>
      </c>
      <c r="L162" s="178">
        <f t="shared" ref="L162:L170" si="14">K162/F162</f>
        <v>0.22279792746113988</v>
      </c>
      <c r="M162" s="173" t="s">
        <v>595</v>
      </c>
      <c r="N162" s="179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0">
        <v>89</v>
      </c>
      <c r="B163" s="171">
        <v>42845</v>
      </c>
      <c r="C163" s="171"/>
      <c r="D163" s="172" t="s">
        <v>436</v>
      </c>
      <c r="E163" s="173" t="s">
        <v>592</v>
      </c>
      <c r="F163" s="174">
        <v>700</v>
      </c>
      <c r="G163" s="173"/>
      <c r="H163" s="173">
        <v>840</v>
      </c>
      <c r="I163" s="175">
        <v>840</v>
      </c>
      <c r="J163" s="176" t="s">
        <v>745</v>
      </c>
      <c r="K163" s="177">
        <f t="shared" si="13"/>
        <v>140</v>
      </c>
      <c r="L163" s="178">
        <f t="shared" si="14"/>
        <v>0.2</v>
      </c>
      <c r="M163" s="173" t="s">
        <v>595</v>
      </c>
      <c r="N163" s="179">
        <v>42893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0">
        <v>90</v>
      </c>
      <c r="B164" s="171">
        <v>42887</v>
      </c>
      <c r="C164" s="171"/>
      <c r="D164" s="172" t="s">
        <v>746</v>
      </c>
      <c r="E164" s="173" t="s">
        <v>592</v>
      </c>
      <c r="F164" s="174">
        <v>130</v>
      </c>
      <c r="G164" s="173"/>
      <c r="H164" s="173">
        <v>144.25</v>
      </c>
      <c r="I164" s="175">
        <v>170</v>
      </c>
      <c r="J164" s="176" t="s">
        <v>747</v>
      </c>
      <c r="K164" s="177">
        <f t="shared" si="13"/>
        <v>14.25</v>
      </c>
      <c r="L164" s="178">
        <f t="shared" si="14"/>
        <v>0.10961538461538461</v>
      </c>
      <c r="M164" s="173" t="s">
        <v>595</v>
      </c>
      <c r="N164" s="179">
        <v>43675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0">
        <v>91</v>
      </c>
      <c r="B165" s="171">
        <v>42901</v>
      </c>
      <c r="C165" s="171"/>
      <c r="D165" s="172" t="s">
        <v>748</v>
      </c>
      <c r="E165" s="173" t="s">
        <v>592</v>
      </c>
      <c r="F165" s="174">
        <v>214.5</v>
      </c>
      <c r="G165" s="173"/>
      <c r="H165" s="173">
        <v>262</v>
      </c>
      <c r="I165" s="175">
        <v>262</v>
      </c>
      <c r="J165" s="176" t="s">
        <v>617</v>
      </c>
      <c r="K165" s="177">
        <f t="shared" si="13"/>
        <v>47.5</v>
      </c>
      <c r="L165" s="178">
        <f t="shared" si="14"/>
        <v>0.22144522144522144</v>
      </c>
      <c r="M165" s="173" t="s">
        <v>595</v>
      </c>
      <c r="N165" s="179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1">
        <v>92</v>
      </c>
      <c r="B166" s="202">
        <v>42933</v>
      </c>
      <c r="C166" s="202"/>
      <c r="D166" s="203" t="s">
        <v>749</v>
      </c>
      <c r="E166" s="204" t="s">
        <v>592</v>
      </c>
      <c r="F166" s="205">
        <v>370</v>
      </c>
      <c r="G166" s="204"/>
      <c r="H166" s="204">
        <v>447.5</v>
      </c>
      <c r="I166" s="206">
        <v>450</v>
      </c>
      <c r="J166" s="207" t="s">
        <v>682</v>
      </c>
      <c r="K166" s="177">
        <f t="shared" si="13"/>
        <v>77.5</v>
      </c>
      <c r="L166" s="208">
        <f t="shared" si="14"/>
        <v>0.20945945945945946</v>
      </c>
      <c r="M166" s="204" t="s">
        <v>595</v>
      </c>
      <c r="N166" s="209">
        <v>43035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1">
        <v>93</v>
      </c>
      <c r="B167" s="202">
        <v>42943</v>
      </c>
      <c r="C167" s="202"/>
      <c r="D167" s="203" t="s">
        <v>208</v>
      </c>
      <c r="E167" s="204" t="s">
        <v>592</v>
      </c>
      <c r="F167" s="205">
        <v>657.5</v>
      </c>
      <c r="G167" s="204"/>
      <c r="H167" s="204">
        <v>825</v>
      </c>
      <c r="I167" s="206">
        <v>820</v>
      </c>
      <c r="J167" s="207" t="s">
        <v>682</v>
      </c>
      <c r="K167" s="177">
        <f t="shared" si="13"/>
        <v>167.5</v>
      </c>
      <c r="L167" s="208">
        <f t="shared" si="14"/>
        <v>0.25475285171102663</v>
      </c>
      <c r="M167" s="204" t="s">
        <v>595</v>
      </c>
      <c r="N167" s="209">
        <v>43090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0">
        <v>94</v>
      </c>
      <c r="B168" s="171">
        <v>42964</v>
      </c>
      <c r="C168" s="171"/>
      <c r="D168" s="172" t="s">
        <v>384</v>
      </c>
      <c r="E168" s="173" t="s">
        <v>592</v>
      </c>
      <c r="F168" s="174">
        <v>605</v>
      </c>
      <c r="G168" s="173"/>
      <c r="H168" s="173">
        <v>750</v>
      </c>
      <c r="I168" s="175">
        <v>750</v>
      </c>
      <c r="J168" s="176" t="s">
        <v>741</v>
      </c>
      <c r="K168" s="177">
        <f t="shared" si="13"/>
        <v>145</v>
      </c>
      <c r="L168" s="178">
        <f t="shared" si="14"/>
        <v>0.23966942148760331</v>
      </c>
      <c r="M168" s="173" t="s">
        <v>595</v>
      </c>
      <c r="N168" s="179">
        <v>43027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0">
        <v>95</v>
      </c>
      <c r="B169" s="181">
        <v>42979</v>
      </c>
      <c r="C169" s="181"/>
      <c r="D169" s="189" t="s">
        <v>750</v>
      </c>
      <c r="E169" s="184" t="s">
        <v>592</v>
      </c>
      <c r="F169" s="184">
        <v>255</v>
      </c>
      <c r="G169" s="185"/>
      <c r="H169" s="185">
        <v>217.25</v>
      </c>
      <c r="I169" s="185">
        <v>320</v>
      </c>
      <c r="J169" s="186" t="s">
        <v>751</v>
      </c>
      <c r="K169" s="187">
        <f t="shared" si="13"/>
        <v>-37.75</v>
      </c>
      <c r="L169" s="190">
        <f t="shared" si="14"/>
        <v>-0.14803921568627451</v>
      </c>
      <c r="M169" s="184" t="s">
        <v>606</v>
      </c>
      <c r="N169" s="181">
        <v>43661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0">
        <v>96</v>
      </c>
      <c r="B170" s="171">
        <v>42997</v>
      </c>
      <c r="C170" s="171"/>
      <c r="D170" s="172" t="s">
        <v>752</v>
      </c>
      <c r="E170" s="173" t="s">
        <v>592</v>
      </c>
      <c r="F170" s="174">
        <v>215</v>
      </c>
      <c r="G170" s="173"/>
      <c r="H170" s="173">
        <v>258</v>
      </c>
      <c r="I170" s="175">
        <v>258</v>
      </c>
      <c r="J170" s="176" t="s">
        <v>682</v>
      </c>
      <c r="K170" s="177">
        <f t="shared" si="13"/>
        <v>43</v>
      </c>
      <c r="L170" s="178">
        <f t="shared" si="14"/>
        <v>0.2</v>
      </c>
      <c r="M170" s="173" t="s">
        <v>595</v>
      </c>
      <c r="N170" s="179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0">
        <v>97</v>
      </c>
      <c r="B171" s="171">
        <v>42997</v>
      </c>
      <c r="C171" s="171"/>
      <c r="D171" s="172" t="s">
        <v>752</v>
      </c>
      <c r="E171" s="173" t="s">
        <v>592</v>
      </c>
      <c r="F171" s="174">
        <v>215</v>
      </c>
      <c r="G171" s="173"/>
      <c r="H171" s="173">
        <v>258</v>
      </c>
      <c r="I171" s="175">
        <v>258</v>
      </c>
      <c r="J171" s="207" t="s">
        <v>682</v>
      </c>
      <c r="K171" s="177">
        <v>43</v>
      </c>
      <c r="L171" s="178">
        <v>0.2</v>
      </c>
      <c r="M171" s="173" t="s">
        <v>595</v>
      </c>
      <c r="N171" s="179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1">
        <v>98</v>
      </c>
      <c r="B172" s="202">
        <v>42998</v>
      </c>
      <c r="C172" s="202"/>
      <c r="D172" s="203" t="s">
        <v>753</v>
      </c>
      <c r="E172" s="204" t="s">
        <v>592</v>
      </c>
      <c r="F172" s="174">
        <v>75</v>
      </c>
      <c r="G172" s="204"/>
      <c r="H172" s="204">
        <v>90</v>
      </c>
      <c r="I172" s="206">
        <v>90</v>
      </c>
      <c r="J172" s="176" t="s">
        <v>754</v>
      </c>
      <c r="K172" s="177">
        <f t="shared" ref="K172:K177" si="15">H172-F172</f>
        <v>15</v>
      </c>
      <c r="L172" s="178">
        <f t="shared" ref="L172:L177" si="16">K172/F172</f>
        <v>0.2</v>
      </c>
      <c r="M172" s="173" t="s">
        <v>595</v>
      </c>
      <c r="N172" s="179">
        <v>43019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1">
        <v>99</v>
      </c>
      <c r="B173" s="202">
        <v>43011</v>
      </c>
      <c r="C173" s="202"/>
      <c r="D173" s="203" t="s">
        <v>755</v>
      </c>
      <c r="E173" s="204" t="s">
        <v>592</v>
      </c>
      <c r="F173" s="205">
        <v>315</v>
      </c>
      <c r="G173" s="204"/>
      <c r="H173" s="204">
        <v>392</v>
      </c>
      <c r="I173" s="206">
        <v>384</v>
      </c>
      <c r="J173" s="207" t="s">
        <v>756</v>
      </c>
      <c r="K173" s="177">
        <f t="shared" si="15"/>
        <v>77</v>
      </c>
      <c r="L173" s="208">
        <f t="shared" si="16"/>
        <v>0.24444444444444444</v>
      </c>
      <c r="M173" s="204" t="s">
        <v>595</v>
      </c>
      <c r="N173" s="209">
        <v>43017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1">
        <v>100</v>
      </c>
      <c r="B174" s="202">
        <v>43013</v>
      </c>
      <c r="C174" s="202"/>
      <c r="D174" s="203" t="s">
        <v>469</v>
      </c>
      <c r="E174" s="204" t="s">
        <v>592</v>
      </c>
      <c r="F174" s="205">
        <v>145</v>
      </c>
      <c r="G174" s="204"/>
      <c r="H174" s="204">
        <v>179</v>
      </c>
      <c r="I174" s="206">
        <v>180</v>
      </c>
      <c r="J174" s="207" t="s">
        <v>757</v>
      </c>
      <c r="K174" s="177">
        <f t="shared" si="15"/>
        <v>34</v>
      </c>
      <c r="L174" s="208">
        <f t="shared" si="16"/>
        <v>0.23448275862068965</v>
      </c>
      <c r="M174" s="204" t="s">
        <v>595</v>
      </c>
      <c r="N174" s="209">
        <v>43025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1">
        <v>101</v>
      </c>
      <c r="B175" s="202">
        <v>43014</v>
      </c>
      <c r="C175" s="202"/>
      <c r="D175" s="203" t="s">
        <v>359</v>
      </c>
      <c r="E175" s="204" t="s">
        <v>592</v>
      </c>
      <c r="F175" s="205">
        <v>256</v>
      </c>
      <c r="G175" s="204"/>
      <c r="H175" s="204">
        <v>323</v>
      </c>
      <c r="I175" s="206">
        <v>320</v>
      </c>
      <c r="J175" s="207" t="s">
        <v>682</v>
      </c>
      <c r="K175" s="177">
        <f t="shared" si="15"/>
        <v>67</v>
      </c>
      <c r="L175" s="208">
        <f t="shared" si="16"/>
        <v>0.26171875</v>
      </c>
      <c r="M175" s="204" t="s">
        <v>595</v>
      </c>
      <c r="N175" s="209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1">
        <v>102</v>
      </c>
      <c r="B176" s="202">
        <v>43017</v>
      </c>
      <c r="C176" s="202"/>
      <c r="D176" s="203" t="s">
        <v>373</v>
      </c>
      <c r="E176" s="204" t="s">
        <v>592</v>
      </c>
      <c r="F176" s="205">
        <v>137.5</v>
      </c>
      <c r="G176" s="204"/>
      <c r="H176" s="204">
        <v>184</v>
      </c>
      <c r="I176" s="206">
        <v>183</v>
      </c>
      <c r="J176" s="207" t="s">
        <v>758</v>
      </c>
      <c r="K176" s="177">
        <f t="shared" si="15"/>
        <v>46.5</v>
      </c>
      <c r="L176" s="208">
        <f t="shared" si="16"/>
        <v>0.33818181818181819</v>
      </c>
      <c r="M176" s="204" t="s">
        <v>595</v>
      </c>
      <c r="N176" s="209">
        <v>43108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1">
        <v>103</v>
      </c>
      <c r="B177" s="202">
        <v>43018</v>
      </c>
      <c r="C177" s="202"/>
      <c r="D177" s="203" t="s">
        <v>759</v>
      </c>
      <c r="E177" s="204" t="s">
        <v>592</v>
      </c>
      <c r="F177" s="205">
        <v>125.5</v>
      </c>
      <c r="G177" s="204"/>
      <c r="H177" s="204">
        <v>158</v>
      </c>
      <c r="I177" s="206">
        <v>155</v>
      </c>
      <c r="J177" s="207" t="s">
        <v>760</v>
      </c>
      <c r="K177" s="177">
        <f t="shared" si="15"/>
        <v>32.5</v>
      </c>
      <c r="L177" s="208">
        <f t="shared" si="16"/>
        <v>0.25896414342629481</v>
      </c>
      <c r="M177" s="204" t="s">
        <v>595</v>
      </c>
      <c r="N177" s="209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1">
        <v>104</v>
      </c>
      <c r="B178" s="202">
        <v>43018</v>
      </c>
      <c r="C178" s="202"/>
      <c r="D178" s="203" t="s">
        <v>761</v>
      </c>
      <c r="E178" s="204" t="s">
        <v>592</v>
      </c>
      <c r="F178" s="205">
        <v>895</v>
      </c>
      <c r="G178" s="204"/>
      <c r="H178" s="204">
        <v>1122.5</v>
      </c>
      <c r="I178" s="206">
        <v>1078</v>
      </c>
      <c r="J178" s="207" t="s">
        <v>762</v>
      </c>
      <c r="K178" s="177">
        <v>227.5</v>
      </c>
      <c r="L178" s="208">
        <v>0.25418994413407803</v>
      </c>
      <c r="M178" s="204" t="s">
        <v>595</v>
      </c>
      <c r="N178" s="209">
        <v>43117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1">
        <v>105</v>
      </c>
      <c r="B179" s="202">
        <v>43020</v>
      </c>
      <c r="C179" s="202"/>
      <c r="D179" s="203" t="s">
        <v>368</v>
      </c>
      <c r="E179" s="204" t="s">
        <v>592</v>
      </c>
      <c r="F179" s="205">
        <v>525</v>
      </c>
      <c r="G179" s="204"/>
      <c r="H179" s="204">
        <v>629</v>
      </c>
      <c r="I179" s="206">
        <v>629</v>
      </c>
      <c r="J179" s="207" t="s">
        <v>682</v>
      </c>
      <c r="K179" s="177">
        <v>104</v>
      </c>
      <c r="L179" s="208">
        <v>0.19809523809523799</v>
      </c>
      <c r="M179" s="204" t="s">
        <v>595</v>
      </c>
      <c r="N179" s="209">
        <v>43119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1">
        <v>106</v>
      </c>
      <c r="B180" s="202">
        <v>43046</v>
      </c>
      <c r="C180" s="202"/>
      <c r="D180" s="203" t="s">
        <v>409</v>
      </c>
      <c r="E180" s="204" t="s">
        <v>592</v>
      </c>
      <c r="F180" s="205">
        <v>740</v>
      </c>
      <c r="G180" s="204"/>
      <c r="H180" s="204">
        <v>892.5</v>
      </c>
      <c r="I180" s="206">
        <v>900</v>
      </c>
      <c r="J180" s="207" t="s">
        <v>763</v>
      </c>
      <c r="K180" s="177">
        <f t="shared" ref="K180:K182" si="17">H180-F180</f>
        <v>152.5</v>
      </c>
      <c r="L180" s="208">
        <f t="shared" ref="L180:L182" si="18">K180/F180</f>
        <v>0.20608108108108109</v>
      </c>
      <c r="M180" s="204" t="s">
        <v>595</v>
      </c>
      <c r="N180" s="209">
        <v>43052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0">
        <v>107</v>
      </c>
      <c r="B181" s="171">
        <v>43073</v>
      </c>
      <c r="C181" s="171"/>
      <c r="D181" s="172" t="s">
        <v>764</v>
      </c>
      <c r="E181" s="173" t="s">
        <v>592</v>
      </c>
      <c r="F181" s="174">
        <v>118.5</v>
      </c>
      <c r="G181" s="173"/>
      <c r="H181" s="173">
        <v>143.5</v>
      </c>
      <c r="I181" s="175">
        <v>145</v>
      </c>
      <c r="J181" s="176" t="s">
        <v>765</v>
      </c>
      <c r="K181" s="177">
        <f t="shared" si="17"/>
        <v>25</v>
      </c>
      <c r="L181" s="178">
        <f t="shared" si="18"/>
        <v>0.2109704641350211</v>
      </c>
      <c r="M181" s="173" t="s">
        <v>595</v>
      </c>
      <c r="N181" s="179">
        <v>43097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0">
        <v>108</v>
      </c>
      <c r="B182" s="181">
        <v>43090</v>
      </c>
      <c r="C182" s="181"/>
      <c r="D182" s="182" t="s">
        <v>441</v>
      </c>
      <c r="E182" s="183" t="s">
        <v>592</v>
      </c>
      <c r="F182" s="184">
        <v>715</v>
      </c>
      <c r="G182" s="184"/>
      <c r="H182" s="185">
        <v>500</v>
      </c>
      <c r="I182" s="185">
        <v>872</v>
      </c>
      <c r="J182" s="186" t="s">
        <v>766</v>
      </c>
      <c r="K182" s="187">
        <f t="shared" si="17"/>
        <v>-215</v>
      </c>
      <c r="L182" s="188">
        <f t="shared" si="18"/>
        <v>-0.30069930069930068</v>
      </c>
      <c r="M182" s="184" t="s">
        <v>606</v>
      </c>
      <c r="N182" s="181">
        <v>43670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0">
        <v>109</v>
      </c>
      <c r="B183" s="171">
        <v>43098</v>
      </c>
      <c r="C183" s="171"/>
      <c r="D183" s="172" t="s">
        <v>755</v>
      </c>
      <c r="E183" s="173" t="s">
        <v>592</v>
      </c>
      <c r="F183" s="174">
        <v>435</v>
      </c>
      <c r="G183" s="173"/>
      <c r="H183" s="173">
        <v>542.5</v>
      </c>
      <c r="I183" s="175">
        <v>539</v>
      </c>
      <c r="J183" s="176" t="s">
        <v>682</v>
      </c>
      <c r="K183" s="177">
        <v>107.5</v>
      </c>
      <c r="L183" s="178">
        <v>0.247126436781609</v>
      </c>
      <c r="M183" s="173" t="s">
        <v>595</v>
      </c>
      <c r="N183" s="179">
        <v>43206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0">
        <v>110</v>
      </c>
      <c r="B184" s="171">
        <v>43098</v>
      </c>
      <c r="C184" s="171"/>
      <c r="D184" s="172" t="s">
        <v>561</v>
      </c>
      <c r="E184" s="173" t="s">
        <v>592</v>
      </c>
      <c r="F184" s="174">
        <v>885</v>
      </c>
      <c r="G184" s="173"/>
      <c r="H184" s="173">
        <v>1090</v>
      </c>
      <c r="I184" s="175">
        <v>1084</v>
      </c>
      <c r="J184" s="176" t="s">
        <v>682</v>
      </c>
      <c r="K184" s="177">
        <v>205</v>
      </c>
      <c r="L184" s="178">
        <v>0.23163841807909599</v>
      </c>
      <c r="M184" s="173" t="s">
        <v>595</v>
      </c>
      <c r="N184" s="179">
        <v>43213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0">
        <v>111</v>
      </c>
      <c r="B185" s="211">
        <v>43192</v>
      </c>
      <c r="C185" s="211"/>
      <c r="D185" s="189" t="s">
        <v>767</v>
      </c>
      <c r="E185" s="184" t="s">
        <v>592</v>
      </c>
      <c r="F185" s="212">
        <v>478.5</v>
      </c>
      <c r="G185" s="184"/>
      <c r="H185" s="184">
        <v>442</v>
      </c>
      <c r="I185" s="185">
        <v>613</v>
      </c>
      <c r="J185" s="186" t="s">
        <v>768</v>
      </c>
      <c r="K185" s="187">
        <f t="shared" ref="K185:K188" si="19">H185-F185</f>
        <v>-36.5</v>
      </c>
      <c r="L185" s="188">
        <f t="shared" ref="L185:L188" si="20">K185/F185</f>
        <v>-7.6280041797283177E-2</v>
      </c>
      <c r="M185" s="184" t="s">
        <v>606</v>
      </c>
      <c r="N185" s="181">
        <v>43762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0">
        <v>112</v>
      </c>
      <c r="B186" s="181">
        <v>43194</v>
      </c>
      <c r="C186" s="181"/>
      <c r="D186" s="182" t="s">
        <v>769</v>
      </c>
      <c r="E186" s="183" t="s">
        <v>592</v>
      </c>
      <c r="F186" s="184">
        <f>141.5-7.3</f>
        <v>134.19999999999999</v>
      </c>
      <c r="G186" s="184"/>
      <c r="H186" s="185">
        <v>77</v>
      </c>
      <c r="I186" s="185">
        <v>180</v>
      </c>
      <c r="J186" s="186" t="s">
        <v>770</v>
      </c>
      <c r="K186" s="187">
        <f t="shared" si="19"/>
        <v>-57.199999999999989</v>
      </c>
      <c r="L186" s="188">
        <f t="shared" si="20"/>
        <v>-0.42622950819672129</v>
      </c>
      <c r="M186" s="184" t="s">
        <v>606</v>
      </c>
      <c r="N186" s="181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0">
        <v>113</v>
      </c>
      <c r="B187" s="181">
        <v>43209</v>
      </c>
      <c r="C187" s="181"/>
      <c r="D187" s="182" t="s">
        <v>771</v>
      </c>
      <c r="E187" s="183" t="s">
        <v>592</v>
      </c>
      <c r="F187" s="184">
        <v>430</v>
      </c>
      <c r="G187" s="184"/>
      <c r="H187" s="185">
        <v>220</v>
      </c>
      <c r="I187" s="185">
        <v>537</v>
      </c>
      <c r="J187" s="186" t="s">
        <v>772</v>
      </c>
      <c r="K187" s="187">
        <f t="shared" si="19"/>
        <v>-210</v>
      </c>
      <c r="L187" s="188">
        <f t="shared" si="20"/>
        <v>-0.48837209302325579</v>
      </c>
      <c r="M187" s="184" t="s">
        <v>606</v>
      </c>
      <c r="N187" s="181">
        <v>43252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1">
        <v>114</v>
      </c>
      <c r="B188" s="202">
        <v>43220</v>
      </c>
      <c r="C188" s="202"/>
      <c r="D188" s="203" t="s">
        <v>773</v>
      </c>
      <c r="E188" s="204" t="s">
        <v>592</v>
      </c>
      <c r="F188" s="204">
        <v>153.5</v>
      </c>
      <c r="G188" s="204"/>
      <c r="H188" s="204">
        <v>196</v>
      </c>
      <c r="I188" s="206">
        <v>196</v>
      </c>
      <c r="J188" s="176" t="s">
        <v>774</v>
      </c>
      <c r="K188" s="177">
        <f t="shared" si="19"/>
        <v>42.5</v>
      </c>
      <c r="L188" s="178">
        <f t="shared" si="20"/>
        <v>0.27687296416938112</v>
      </c>
      <c r="M188" s="173" t="s">
        <v>595</v>
      </c>
      <c r="N188" s="179">
        <v>43605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0">
        <v>115</v>
      </c>
      <c r="B189" s="181">
        <v>43306</v>
      </c>
      <c r="C189" s="181"/>
      <c r="D189" s="182" t="s">
        <v>742</v>
      </c>
      <c r="E189" s="183" t="s">
        <v>592</v>
      </c>
      <c r="F189" s="184">
        <v>27.5</v>
      </c>
      <c r="G189" s="184"/>
      <c r="H189" s="185">
        <v>13.1</v>
      </c>
      <c r="I189" s="185">
        <v>60</v>
      </c>
      <c r="J189" s="186" t="s">
        <v>775</v>
      </c>
      <c r="K189" s="187">
        <v>-14.4</v>
      </c>
      <c r="L189" s="188">
        <v>-0.52363636363636401</v>
      </c>
      <c r="M189" s="184" t="s">
        <v>606</v>
      </c>
      <c r="N189" s="181">
        <v>43138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0">
        <v>116</v>
      </c>
      <c r="B190" s="211">
        <v>43318</v>
      </c>
      <c r="C190" s="211"/>
      <c r="D190" s="189" t="s">
        <v>776</v>
      </c>
      <c r="E190" s="184" t="s">
        <v>592</v>
      </c>
      <c r="F190" s="184">
        <v>148.5</v>
      </c>
      <c r="G190" s="184"/>
      <c r="H190" s="184">
        <v>102</v>
      </c>
      <c r="I190" s="185">
        <v>182</v>
      </c>
      <c r="J190" s="186" t="s">
        <v>777</v>
      </c>
      <c r="K190" s="187">
        <f>H190-F190</f>
        <v>-46.5</v>
      </c>
      <c r="L190" s="188">
        <f>K190/F190</f>
        <v>-0.31313131313131315</v>
      </c>
      <c r="M190" s="184" t="s">
        <v>606</v>
      </c>
      <c r="N190" s="181">
        <v>43661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0">
        <v>117</v>
      </c>
      <c r="B191" s="171">
        <v>43335</v>
      </c>
      <c r="C191" s="171"/>
      <c r="D191" s="172" t="s">
        <v>778</v>
      </c>
      <c r="E191" s="173" t="s">
        <v>592</v>
      </c>
      <c r="F191" s="204">
        <v>285</v>
      </c>
      <c r="G191" s="173"/>
      <c r="H191" s="173">
        <v>355</v>
      </c>
      <c r="I191" s="175">
        <v>364</v>
      </c>
      <c r="J191" s="176" t="s">
        <v>779</v>
      </c>
      <c r="K191" s="177">
        <v>70</v>
      </c>
      <c r="L191" s="178">
        <v>0.24561403508771901</v>
      </c>
      <c r="M191" s="173" t="s">
        <v>595</v>
      </c>
      <c r="N191" s="179">
        <v>43455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0">
        <v>118</v>
      </c>
      <c r="B192" s="171">
        <v>43341</v>
      </c>
      <c r="C192" s="171"/>
      <c r="D192" s="172" t="s">
        <v>399</v>
      </c>
      <c r="E192" s="173" t="s">
        <v>592</v>
      </c>
      <c r="F192" s="204">
        <v>525</v>
      </c>
      <c r="G192" s="173"/>
      <c r="H192" s="173">
        <v>585</v>
      </c>
      <c r="I192" s="175">
        <v>635</v>
      </c>
      <c r="J192" s="176" t="s">
        <v>780</v>
      </c>
      <c r="K192" s="177">
        <f t="shared" ref="K192:K243" si="21">H192-F192</f>
        <v>60</v>
      </c>
      <c r="L192" s="178">
        <f t="shared" ref="L192:L243" si="22">K192/F192</f>
        <v>0.11428571428571428</v>
      </c>
      <c r="M192" s="173" t="s">
        <v>595</v>
      </c>
      <c r="N192" s="179">
        <v>43662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0">
        <v>119</v>
      </c>
      <c r="B193" s="171">
        <v>43395</v>
      </c>
      <c r="C193" s="171"/>
      <c r="D193" s="172" t="s">
        <v>384</v>
      </c>
      <c r="E193" s="173" t="s">
        <v>592</v>
      </c>
      <c r="F193" s="204">
        <v>475</v>
      </c>
      <c r="G193" s="173"/>
      <c r="H193" s="173">
        <v>574</v>
      </c>
      <c r="I193" s="175">
        <v>570</v>
      </c>
      <c r="J193" s="176" t="s">
        <v>682</v>
      </c>
      <c r="K193" s="177">
        <f t="shared" si="21"/>
        <v>99</v>
      </c>
      <c r="L193" s="178">
        <f t="shared" si="22"/>
        <v>0.20842105263157895</v>
      </c>
      <c r="M193" s="173" t="s">
        <v>595</v>
      </c>
      <c r="N193" s="179">
        <v>43403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1">
        <v>120</v>
      </c>
      <c r="B194" s="202">
        <v>43397</v>
      </c>
      <c r="C194" s="202"/>
      <c r="D194" s="203" t="s">
        <v>781</v>
      </c>
      <c r="E194" s="204" t="s">
        <v>592</v>
      </c>
      <c r="F194" s="204">
        <v>707.5</v>
      </c>
      <c r="G194" s="204"/>
      <c r="H194" s="204">
        <v>872</v>
      </c>
      <c r="I194" s="206">
        <v>872</v>
      </c>
      <c r="J194" s="207" t="s">
        <v>682</v>
      </c>
      <c r="K194" s="177">
        <f t="shared" si="21"/>
        <v>164.5</v>
      </c>
      <c r="L194" s="208">
        <f t="shared" si="22"/>
        <v>0.23250883392226149</v>
      </c>
      <c r="M194" s="204" t="s">
        <v>595</v>
      </c>
      <c r="N194" s="209">
        <v>43482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1">
        <v>121</v>
      </c>
      <c r="B195" s="202">
        <v>43398</v>
      </c>
      <c r="C195" s="202"/>
      <c r="D195" s="203" t="s">
        <v>782</v>
      </c>
      <c r="E195" s="204" t="s">
        <v>592</v>
      </c>
      <c r="F195" s="204">
        <v>162</v>
      </c>
      <c r="G195" s="204"/>
      <c r="H195" s="204">
        <v>204</v>
      </c>
      <c r="I195" s="206">
        <v>209</v>
      </c>
      <c r="J195" s="207" t="s">
        <v>783</v>
      </c>
      <c r="K195" s="177">
        <f t="shared" si="21"/>
        <v>42</v>
      </c>
      <c r="L195" s="208">
        <f t="shared" si="22"/>
        <v>0.25925925925925924</v>
      </c>
      <c r="M195" s="204" t="s">
        <v>595</v>
      </c>
      <c r="N195" s="209">
        <v>43539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1">
        <v>122</v>
      </c>
      <c r="B196" s="202">
        <v>43399</v>
      </c>
      <c r="C196" s="202"/>
      <c r="D196" s="203" t="s">
        <v>489</v>
      </c>
      <c r="E196" s="204" t="s">
        <v>592</v>
      </c>
      <c r="F196" s="204">
        <v>240</v>
      </c>
      <c r="G196" s="204"/>
      <c r="H196" s="204">
        <v>297</v>
      </c>
      <c r="I196" s="206">
        <v>297</v>
      </c>
      <c r="J196" s="207" t="s">
        <v>682</v>
      </c>
      <c r="K196" s="213">
        <f t="shared" si="21"/>
        <v>57</v>
      </c>
      <c r="L196" s="208">
        <f t="shared" si="22"/>
        <v>0.23749999999999999</v>
      </c>
      <c r="M196" s="204" t="s">
        <v>595</v>
      </c>
      <c r="N196" s="209">
        <v>43417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0">
        <v>123</v>
      </c>
      <c r="B197" s="171">
        <v>43439</v>
      </c>
      <c r="C197" s="171"/>
      <c r="D197" s="172" t="s">
        <v>784</v>
      </c>
      <c r="E197" s="173" t="s">
        <v>592</v>
      </c>
      <c r="F197" s="173">
        <v>202.5</v>
      </c>
      <c r="G197" s="173"/>
      <c r="H197" s="173">
        <v>255</v>
      </c>
      <c r="I197" s="175">
        <v>252</v>
      </c>
      <c r="J197" s="176" t="s">
        <v>682</v>
      </c>
      <c r="K197" s="177">
        <f t="shared" si="21"/>
        <v>52.5</v>
      </c>
      <c r="L197" s="178">
        <f t="shared" si="22"/>
        <v>0.25925925925925924</v>
      </c>
      <c r="M197" s="173" t="s">
        <v>595</v>
      </c>
      <c r="N197" s="179">
        <v>43542</v>
      </c>
      <c r="O197" s="1"/>
      <c r="P197" s="1"/>
      <c r="Q197" s="1"/>
      <c r="R197" s="6" t="s">
        <v>785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1">
        <v>124</v>
      </c>
      <c r="B198" s="202">
        <v>43465</v>
      </c>
      <c r="C198" s="171"/>
      <c r="D198" s="203" t="s">
        <v>159</v>
      </c>
      <c r="E198" s="204" t="s">
        <v>592</v>
      </c>
      <c r="F198" s="204">
        <v>710</v>
      </c>
      <c r="G198" s="204"/>
      <c r="H198" s="204">
        <v>866</v>
      </c>
      <c r="I198" s="206">
        <v>866</v>
      </c>
      <c r="J198" s="207" t="s">
        <v>682</v>
      </c>
      <c r="K198" s="177">
        <f t="shared" si="21"/>
        <v>156</v>
      </c>
      <c r="L198" s="178">
        <f t="shared" si="22"/>
        <v>0.21971830985915494</v>
      </c>
      <c r="M198" s="173" t="s">
        <v>595</v>
      </c>
      <c r="N198" s="179">
        <v>43553</v>
      </c>
      <c r="O198" s="1"/>
      <c r="P198" s="1"/>
      <c r="Q198" s="1"/>
      <c r="R198" s="6" t="s">
        <v>785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1">
        <v>125</v>
      </c>
      <c r="B199" s="202">
        <v>43522</v>
      </c>
      <c r="C199" s="202"/>
      <c r="D199" s="203" t="s">
        <v>174</v>
      </c>
      <c r="E199" s="204" t="s">
        <v>592</v>
      </c>
      <c r="F199" s="204">
        <v>337.25</v>
      </c>
      <c r="G199" s="204"/>
      <c r="H199" s="204">
        <v>398.5</v>
      </c>
      <c r="I199" s="206">
        <v>411</v>
      </c>
      <c r="J199" s="176" t="s">
        <v>786</v>
      </c>
      <c r="K199" s="177">
        <f t="shared" si="21"/>
        <v>61.25</v>
      </c>
      <c r="L199" s="178">
        <f t="shared" si="22"/>
        <v>0.1816160118606375</v>
      </c>
      <c r="M199" s="173" t="s">
        <v>595</v>
      </c>
      <c r="N199" s="179">
        <v>43760</v>
      </c>
      <c r="O199" s="1"/>
      <c r="P199" s="1"/>
      <c r="Q199" s="1"/>
      <c r="R199" s="6" t="s">
        <v>785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4">
        <v>126</v>
      </c>
      <c r="B200" s="215">
        <v>43559</v>
      </c>
      <c r="C200" s="215"/>
      <c r="D200" s="216" t="s">
        <v>787</v>
      </c>
      <c r="E200" s="217" t="s">
        <v>592</v>
      </c>
      <c r="F200" s="217">
        <v>130</v>
      </c>
      <c r="G200" s="217"/>
      <c r="H200" s="217">
        <v>65</v>
      </c>
      <c r="I200" s="218">
        <v>158</v>
      </c>
      <c r="J200" s="186" t="s">
        <v>788</v>
      </c>
      <c r="K200" s="187">
        <f t="shared" si="21"/>
        <v>-65</v>
      </c>
      <c r="L200" s="188">
        <f t="shared" si="22"/>
        <v>-0.5</v>
      </c>
      <c r="M200" s="184" t="s">
        <v>606</v>
      </c>
      <c r="N200" s="181">
        <v>43726</v>
      </c>
      <c r="O200" s="1"/>
      <c r="P200" s="1"/>
      <c r="Q200" s="1"/>
      <c r="R200" s="6" t="s">
        <v>789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1">
        <v>127</v>
      </c>
      <c r="B201" s="202">
        <v>43017</v>
      </c>
      <c r="C201" s="202"/>
      <c r="D201" s="203" t="s">
        <v>210</v>
      </c>
      <c r="E201" s="204" t="s">
        <v>592</v>
      </c>
      <c r="F201" s="204">
        <v>141.5</v>
      </c>
      <c r="G201" s="204"/>
      <c r="H201" s="204">
        <v>183.5</v>
      </c>
      <c r="I201" s="206">
        <v>210</v>
      </c>
      <c r="J201" s="176" t="s">
        <v>783</v>
      </c>
      <c r="K201" s="177">
        <f t="shared" si="21"/>
        <v>42</v>
      </c>
      <c r="L201" s="178">
        <f t="shared" si="22"/>
        <v>0.29681978798586572</v>
      </c>
      <c r="M201" s="173" t="s">
        <v>595</v>
      </c>
      <c r="N201" s="179">
        <v>43042</v>
      </c>
      <c r="O201" s="1"/>
      <c r="P201" s="1"/>
      <c r="Q201" s="1"/>
      <c r="R201" s="6" t="s">
        <v>789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128</v>
      </c>
      <c r="B202" s="215">
        <v>43074</v>
      </c>
      <c r="C202" s="215"/>
      <c r="D202" s="216" t="s">
        <v>790</v>
      </c>
      <c r="E202" s="217" t="s">
        <v>592</v>
      </c>
      <c r="F202" s="212">
        <v>172</v>
      </c>
      <c r="G202" s="217"/>
      <c r="H202" s="217">
        <v>155.25</v>
      </c>
      <c r="I202" s="218">
        <v>230</v>
      </c>
      <c r="J202" s="186" t="s">
        <v>791</v>
      </c>
      <c r="K202" s="187">
        <f t="shared" si="21"/>
        <v>-16.75</v>
      </c>
      <c r="L202" s="188">
        <f t="shared" si="22"/>
        <v>-9.7383720930232565E-2</v>
      </c>
      <c r="M202" s="184" t="s">
        <v>606</v>
      </c>
      <c r="N202" s="181">
        <v>43787</v>
      </c>
      <c r="O202" s="1"/>
      <c r="P202" s="1"/>
      <c r="Q202" s="1"/>
      <c r="R202" s="6" t="s">
        <v>789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1">
        <v>129</v>
      </c>
      <c r="B203" s="202">
        <v>43398</v>
      </c>
      <c r="C203" s="202"/>
      <c r="D203" s="203" t="s">
        <v>120</v>
      </c>
      <c r="E203" s="204" t="s">
        <v>592</v>
      </c>
      <c r="F203" s="204">
        <v>698.5</v>
      </c>
      <c r="G203" s="204"/>
      <c r="H203" s="204">
        <v>890</v>
      </c>
      <c r="I203" s="206">
        <v>890</v>
      </c>
      <c r="J203" s="176" t="s">
        <v>792</v>
      </c>
      <c r="K203" s="177">
        <f t="shared" si="21"/>
        <v>191.5</v>
      </c>
      <c r="L203" s="178">
        <f t="shared" si="22"/>
        <v>0.27415891195418757</v>
      </c>
      <c r="M203" s="173" t="s">
        <v>595</v>
      </c>
      <c r="N203" s="179">
        <v>44328</v>
      </c>
      <c r="O203" s="1"/>
      <c r="P203" s="1"/>
      <c r="Q203" s="1"/>
      <c r="R203" s="6" t="s">
        <v>785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1">
        <v>130</v>
      </c>
      <c r="B204" s="202">
        <v>42877</v>
      </c>
      <c r="C204" s="202"/>
      <c r="D204" s="203" t="s">
        <v>793</v>
      </c>
      <c r="E204" s="204" t="s">
        <v>592</v>
      </c>
      <c r="F204" s="204">
        <v>127.6</v>
      </c>
      <c r="G204" s="204"/>
      <c r="H204" s="204">
        <v>138</v>
      </c>
      <c r="I204" s="206">
        <v>190</v>
      </c>
      <c r="J204" s="176" t="s">
        <v>794</v>
      </c>
      <c r="K204" s="177">
        <f t="shared" si="21"/>
        <v>10.400000000000006</v>
      </c>
      <c r="L204" s="178">
        <f t="shared" si="22"/>
        <v>8.1504702194357417E-2</v>
      </c>
      <c r="M204" s="173" t="s">
        <v>595</v>
      </c>
      <c r="N204" s="179">
        <v>43774</v>
      </c>
      <c r="O204" s="1"/>
      <c r="P204" s="1"/>
      <c r="Q204" s="1"/>
      <c r="R204" s="6" t="s">
        <v>789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1">
        <v>131</v>
      </c>
      <c r="B205" s="202">
        <v>43158</v>
      </c>
      <c r="C205" s="202"/>
      <c r="D205" s="203" t="s">
        <v>795</v>
      </c>
      <c r="E205" s="204" t="s">
        <v>592</v>
      </c>
      <c r="F205" s="204">
        <v>317</v>
      </c>
      <c r="G205" s="204"/>
      <c r="H205" s="204">
        <v>382.5</v>
      </c>
      <c r="I205" s="206">
        <v>398</v>
      </c>
      <c r="J205" s="176" t="s">
        <v>796</v>
      </c>
      <c r="K205" s="177">
        <f t="shared" si="21"/>
        <v>65.5</v>
      </c>
      <c r="L205" s="178">
        <f t="shared" si="22"/>
        <v>0.20662460567823343</v>
      </c>
      <c r="M205" s="173" t="s">
        <v>595</v>
      </c>
      <c r="N205" s="179">
        <v>44238</v>
      </c>
      <c r="O205" s="1"/>
      <c r="P205" s="1"/>
      <c r="Q205" s="1"/>
      <c r="R205" s="6" t="s">
        <v>789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132</v>
      </c>
      <c r="B206" s="215">
        <v>43164</v>
      </c>
      <c r="C206" s="215"/>
      <c r="D206" s="216" t="s">
        <v>166</v>
      </c>
      <c r="E206" s="217" t="s">
        <v>592</v>
      </c>
      <c r="F206" s="212">
        <f>510-14.4</f>
        <v>495.6</v>
      </c>
      <c r="G206" s="217"/>
      <c r="H206" s="217">
        <v>350</v>
      </c>
      <c r="I206" s="218">
        <v>672</v>
      </c>
      <c r="J206" s="186" t="s">
        <v>797</v>
      </c>
      <c r="K206" s="187">
        <f t="shared" si="21"/>
        <v>-145.60000000000002</v>
      </c>
      <c r="L206" s="188">
        <f t="shared" si="22"/>
        <v>-0.29378531073446329</v>
      </c>
      <c r="M206" s="184" t="s">
        <v>606</v>
      </c>
      <c r="N206" s="181">
        <v>43887</v>
      </c>
      <c r="O206" s="1"/>
      <c r="P206" s="1"/>
      <c r="Q206" s="1"/>
      <c r="R206" s="6" t="s">
        <v>785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4">
        <v>133</v>
      </c>
      <c r="B207" s="215">
        <v>43237</v>
      </c>
      <c r="C207" s="215"/>
      <c r="D207" s="216" t="s">
        <v>798</v>
      </c>
      <c r="E207" s="217" t="s">
        <v>592</v>
      </c>
      <c r="F207" s="212">
        <v>230.3</v>
      </c>
      <c r="G207" s="217"/>
      <c r="H207" s="217">
        <v>102.5</v>
      </c>
      <c r="I207" s="218">
        <v>348</v>
      </c>
      <c r="J207" s="186" t="s">
        <v>799</v>
      </c>
      <c r="K207" s="187">
        <f t="shared" si="21"/>
        <v>-127.80000000000001</v>
      </c>
      <c r="L207" s="188">
        <f t="shared" si="22"/>
        <v>-0.55492835432045162</v>
      </c>
      <c r="M207" s="184" t="s">
        <v>606</v>
      </c>
      <c r="N207" s="181">
        <v>43896</v>
      </c>
      <c r="O207" s="1"/>
      <c r="P207" s="1"/>
      <c r="Q207" s="1"/>
      <c r="R207" s="6" t="s">
        <v>785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1">
        <v>134</v>
      </c>
      <c r="B208" s="202">
        <v>43258</v>
      </c>
      <c r="C208" s="202"/>
      <c r="D208" s="203" t="s">
        <v>445</v>
      </c>
      <c r="E208" s="204" t="s">
        <v>592</v>
      </c>
      <c r="F208" s="204">
        <f>342.5-5.1</f>
        <v>337.4</v>
      </c>
      <c r="G208" s="204"/>
      <c r="H208" s="204">
        <v>412.5</v>
      </c>
      <c r="I208" s="206">
        <v>439</v>
      </c>
      <c r="J208" s="176" t="s">
        <v>800</v>
      </c>
      <c r="K208" s="177">
        <f t="shared" si="21"/>
        <v>75.100000000000023</v>
      </c>
      <c r="L208" s="178">
        <f t="shared" si="22"/>
        <v>0.22258446947243635</v>
      </c>
      <c r="M208" s="173" t="s">
        <v>595</v>
      </c>
      <c r="N208" s="179">
        <v>44230</v>
      </c>
      <c r="O208" s="1"/>
      <c r="P208" s="1"/>
      <c r="Q208" s="1"/>
      <c r="R208" s="6" t="s">
        <v>789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135</v>
      </c>
      <c r="B209" s="194">
        <v>43285</v>
      </c>
      <c r="C209" s="194"/>
      <c r="D209" s="195" t="s">
        <v>58</v>
      </c>
      <c r="E209" s="196" t="s">
        <v>592</v>
      </c>
      <c r="F209" s="196">
        <f>127.5-5.53</f>
        <v>121.97</v>
      </c>
      <c r="G209" s="197"/>
      <c r="H209" s="197">
        <v>122.5</v>
      </c>
      <c r="I209" s="197">
        <v>170</v>
      </c>
      <c r="J209" s="198" t="s">
        <v>801</v>
      </c>
      <c r="K209" s="199">
        <f t="shared" si="21"/>
        <v>0.53000000000000114</v>
      </c>
      <c r="L209" s="200">
        <f t="shared" si="22"/>
        <v>4.3453308190538747E-3</v>
      </c>
      <c r="M209" s="196" t="s">
        <v>615</v>
      </c>
      <c r="N209" s="194">
        <v>44431</v>
      </c>
      <c r="O209" s="1"/>
      <c r="P209" s="1"/>
      <c r="Q209" s="1"/>
      <c r="R209" s="6" t="s">
        <v>785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4">
        <v>136</v>
      </c>
      <c r="B210" s="215">
        <v>43294</v>
      </c>
      <c r="C210" s="215"/>
      <c r="D210" s="216" t="s">
        <v>802</v>
      </c>
      <c r="E210" s="217" t="s">
        <v>592</v>
      </c>
      <c r="F210" s="212">
        <v>46.5</v>
      </c>
      <c r="G210" s="217"/>
      <c r="H210" s="217">
        <v>17</v>
      </c>
      <c r="I210" s="218">
        <v>59</v>
      </c>
      <c r="J210" s="186" t="s">
        <v>803</v>
      </c>
      <c r="K210" s="187">
        <f t="shared" si="21"/>
        <v>-29.5</v>
      </c>
      <c r="L210" s="188">
        <f t="shared" si="22"/>
        <v>-0.63440860215053763</v>
      </c>
      <c r="M210" s="184" t="s">
        <v>606</v>
      </c>
      <c r="N210" s="181">
        <v>43887</v>
      </c>
      <c r="O210" s="1"/>
      <c r="P210" s="1"/>
      <c r="Q210" s="1"/>
      <c r="R210" s="6" t="s">
        <v>785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1">
        <v>137</v>
      </c>
      <c r="B211" s="202">
        <v>43396</v>
      </c>
      <c r="C211" s="202"/>
      <c r="D211" s="203" t="s">
        <v>428</v>
      </c>
      <c r="E211" s="204" t="s">
        <v>592</v>
      </c>
      <c r="F211" s="204">
        <v>156.5</v>
      </c>
      <c r="G211" s="204"/>
      <c r="H211" s="204">
        <v>207.5</v>
      </c>
      <c r="I211" s="206">
        <v>191</v>
      </c>
      <c r="J211" s="176" t="s">
        <v>682</v>
      </c>
      <c r="K211" s="177">
        <f t="shared" si="21"/>
        <v>51</v>
      </c>
      <c r="L211" s="178">
        <f t="shared" si="22"/>
        <v>0.32587859424920129</v>
      </c>
      <c r="M211" s="173" t="s">
        <v>595</v>
      </c>
      <c r="N211" s="179">
        <v>44369</v>
      </c>
      <c r="O211" s="1"/>
      <c r="P211" s="1"/>
      <c r="Q211" s="1"/>
      <c r="R211" s="6" t="s">
        <v>785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1">
        <v>138</v>
      </c>
      <c r="B212" s="202">
        <v>43439</v>
      </c>
      <c r="C212" s="202"/>
      <c r="D212" s="203" t="s">
        <v>347</v>
      </c>
      <c r="E212" s="204" t="s">
        <v>592</v>
      </c>
      <c r="F212" s="204">
        <v>259.5</v>
      </c>
      <c r="G212" s="204"/>
      <c r="H212" s="204">
        <v>320</v>
      </c>
      <c r="I212" s="206">
        <v>320</v>
      </c>
      <c r="J212" s="176" t="s">
        <v>682</v>
      </c>
      <c r="K212" s="177">
        <f t="shared" si="21"/>
        <v>60.5</v>
      </c>
      <c r="L212" s="178">
        <f t="shared" si="22"/>
        <v>0.23314065510597304</v>
      </c>
      <c r="M212" s="173" t="s">
        <v>595</v>
      </c>
      <c r="N212" s="179">
        <v>44323</v>
      </c>
      <c r="O212" s="1"/>
      <c r="P212" s="1"/>
      <c r="Q212" s="1"/>
      <c r="R212" s="6" t="s">
        <v>785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4">
        <v>139</v>
      </c>
      <c r="B213" s="215">
        <v>43439</v>
      </c>
      <c r="C213" s="215"/>
      <c r="D213" s="216" t="s">
        <v>804</v>
      </c>
      <c r="E213" s="217" t="s">
        <v>592</v>
      </c>
      <c r="F213" s="217">
        <v>715</v>
      </c>
      <c r="G213" s="217"/>
      <c r="H213" s="217">
        <v>445</v>
      </c>
      <c r="I213" s="218">
        <v>840</v>
      </c>
      <c r="J213" s="186" t="s">
        <v>805</v>
      </c>
      <c r="K213" s="187">
        <f t="shared" si="21"/>
        <v>-270</v>
      </c>
      <c r="L213" s="188">
        <f t="shared" si="22"/>
        <v>-0.3776223776223776</v>
      </c>
      <c r="M213" s="184" t="s">
        <v>606</v>
      </c>
      <c r="N213" s="181">
        <v>43800</v>
      </c>
      <c r="O213" s="1"/>
      <c r="P213" s="1"/>
      <c r="Q213" s="1"/>
      <c r="R213" s="6" t="s">
        <v>785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1">
        <v>140</v>
      </c>
      <c r="B214" s="202">
        <v>43469</v>
      </c>
      <c r="C214" s="202"/>
      <c r="D214" s="203" t="s">
        <v>180</v>
      </c>
      <c r="E214" s="204" t="s">
        <v>592</v>
      </c>
      <c r="F214" s="204">
        <v>875</v>
      </c>
      <c r="G214" s="204"/>
      <c r="H214" s="204">
        <v>1165</v>
      </c>
      <c r="I214" s="206">
        <v>1185</v>
      </c>
      <c r="J214" s="176" t="s">
        <v>806</v>
      </c>
      <c r="K214" s="177">
        <f t="shared" si="21"/>
        <v>290</v>
      </c>
      <c r="L214" s="178">
        <f t="shared" si="22"/>
        <v>0.33142857142857141</v>
      </c>
      <c r="M214" s="173" t="s">
        <v>595</v>
      </c>
      <c r="N214" s="179">
        <v>43847</v>
      </c>
      <c r="O214" s="1"/>
      <c r="P214" s="1"/>
      <c r="Q214" s="1"/>
      <c r="R214" s="6" t="s">
        <v>785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1">
        <v>141</v>
      </c>
      <c r="B215" s="202">
        <v>43559</v>
      </c>
      <c r="C215" s="202"/>
      <c r="D215" s="203" t="s">
        <v>365</v>
      </c>
      <c r="E215" s="204" t="s">
        <v>592</v>
      </c>
      <c r="F215" s="204">
        <f>387-14.63</f>
        <v>372.37</v>
      </c>
      <c r="G215" s="204"/>
      <c r="H215" s="204">
        <v>490</v>
      </c>
      <c r="I215" s="206">
        <v>490</v>
      </c>
      <c r="J215" s="176" t="s">
        <v>682</v>
      </c>
      <c r="K215" s="177">
        <f t="shared" si="21"/>
        <v>117.63</v>
      </c>
      <c r="L215" s="178">
        <f t="shared" si="22"/>
        <v>0.31589548030185027</v>
      </c>
      <c r="M215" s="173" t="s">
        <v>595</v>
      </c>
      <c r="N215" s="179">
        <v>43850</v>
      </c>
      <c r="O215" s="1"/>
      <c r="P215" s="1"/>
      <c r="Q215" s="1"/>
      <c r="R215" s="6" t="s">
        <v>785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142</v>
      </c>
      <c r="B216" s="215">
        <v>43578</v>
      </c>
      <c r="C216" s="215"/>
      <c r="D216" s="216" t="s">
        <v>807</v>
      </c>
      <c r="E216" s="217" t="s">
        <v>605</v>
      </c>
      <c r="F216" s="217">
        <v>220</v>
      </c>
      <c r="G216" s="217"/>
      <c r="H216" s="217">
        <v>127.5</v>
      </c>
      <c r="I216" s="218">
        <v>284</v>
      </c>
      <c r="J216" s="186" t="s">
        <v>808</v>
      </c>
      <c r="K216" s="187">
        <f t="shared" si="21"/>
        <v>-92.5</v>
      </c>
      <c r="L216" s="188">
        <f t="shared" si="22"/>
        <v>-0.42045454545454547</v>
      </c>
      <c r="M216" s="184" t="s">
        <v>606</v>
      </c>
      <c r="N216" s="181">
        <v>43896</v>
      </c>
      <c r="O216" s="1"/>
      <c r="P216" s="1"/>
      <c r="Q216" s="1"/>
      <c r="R216" s="6" t="s">
        <v>785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1">
        <v>143</v>
      </c>
      <c r="B217" s="202">
        <v>43622</v>
      </c>
      <c r="C217" s="202"/>
      <c r="D217" s="203" t="s">
        <v>490</v>
      </c>
      <c r="E217" s="204" t="s">
        <v>605</v>
      </c>
      <c r="F217" s="204">
        <v>332.8</v>
      </c>
      <c r="G217" s="204"/>
      <c r="H217" s="204">
        <v>405</v>
      </c>
      <c r="I217" s="206">
        <v>419</v>
      </c>
      <c r="J217" s="176" t="s">
        <v>809</v>
      </c>
      <c r="K217" s="177">
        <f t="shared" si="21"/>
        <v>72.199999999999989</v>
      </c>
      <c r="L217" s="178">
        <f t="shared" si="22"/>
        <v>0.21694711538461534</v>
      </c>
      <c r="M217" s="173" t="s">
        <v>595</v>
      </c>
      <c r="N217" s="179">
        <v>43860</v>
      </c>
      <c r="O217" s="1"/>
      <c r="P217" s="1"/>
      <c r="Q217" s="1"/>
      <c r="R217" s="6" t="s">
        <v>789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144</v>
      </c>
      <c r="B218" s="194">
        <v>43641</v>
      </c>
      <c r="C218" s="194"/>
      <c r="D218" s="195" t="s">
        <v>172</v>
      </c>
      <c r="E218" s="196" t="s">
        <v>592</v>
      </c>
      <c r="F218" s="196">
        <v>386</v>
      </c>
      <c r="G218" s="197"/>
      <c r="H218" s="197">
        <v>395</v>
      </c>
      <c r="I218" s="197">
        <v>452</v>
      </c>
      <c r="J218" s="198" t="s">
        <v>810</v>
      </c>
      <c r="K218" s="199">
        <f t="shared" si="21"/>
        <v>9</v>
      </c>
      <c r="L218" s="200">
        <f t="shared" si="22"/>
        <v>2.3316062176165803E-2</v>
      </c>
      <c r="M218" s="196" t="s">
        <v>615</v>
      </c>
      <c r="N218" s="194">
        <v>43868</v>
      </c>
      <c r="O218" s="1"/>
      <c r="P218" s="1"/>
      <c r="Q218" s="1"/>
      <c r="R218" s="6" t="s">
        <v>789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145</v>
      </c>
      <c r="B219" s="194">
        <v>43707</v>
      </c>
      <c r="C219" s="194"/>
      <c r="D219" s="195" t="s">
        <v>146</v>
      </c>
      <c r="E219" s="196" t="s">
        <v>592</v>
      </c>
      <c r="F219" s="196">
        <v>137.5</v>
      </c>
      <c r="G219" s="197"/>
      <c r="H219" s="197">
        <v>138.5</v>
      </c>
      <c r="I219" s="197">
        <v>190</v>
      </c>
      <c r="J219" s="198" t="s">
        <v>811</v>
      </c>
      <c r="K219" s="199">
        <f t="shared" si="21"/>
        <v>1</v>
      </c>
      <c r="L219" s="200">
        <f t="shared" si="22"/>
        <v>7.2727272727272727E-3</v>
      </c>
      <c r="M219" s="196" t="s">
        <v>615</v>
      </c>
      <c r="N219" s="194">
        <v>44432</v>
      </c>
      <c r="O219" s="1"/>
      <c r="P219" s="1"/>
      <c r="Q219" s="1"/>
      <c r="R219" s="6" t="s">
        <v>785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1">
        <v>146</v>
      </c>
      <c r="B220" s="202">
        <v>43731</v>
      </c>
      <c r="C220" s="202"/>
      <c r="D220" s="203" t="s">
        <v>438</v>
      </c>
      <c r="E220" s="204" t="s">
        <v>592</v>
      </c>
      <c r="F220" s="204">
        <v>235</v>
      </c>
      <c r="G220" s="204"/>
      <c r="H220" s="204">
        <v>295</v>
      </c>
      <c r="I220" s="206">
        <v>296</v>
      </c>
      <c r="J220" s="176" t="s">
        <v>812</v>
      </c>
      <c r="K220" s="177">
        <f t="shared" si="21"/>
        <v>60</v>
      </c>
      <c r="L220" s="178">
        <f t="shared" si="22"/>
        <v>0.25531914893617019</v>
      </c>
      <c r="M220" s="173" t="s">
        <v>595</v>
      </c>
      <c r="N220" s="179">
        <v>43844</v>
      </c>
      <c r="O220" s="1"/>
      <c r="P220" s="1"/>
      <c r="Q220" s="1"/>
      <c r="R220" s="6" t="s">
        <v>789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1">
        <v>147</v>
      </c>
      <c r="B221" s="202">
        <v>43752</v>
      </c>
      <c r="C221" s="202"/>
      <c r="D221" s="203" t="s">
        <v>813</v>
      </c>
      <c r="E221" s="204" t="s">
        <v>592</v>
      </c>
      <c r="F221" s="204">
        <v>277.5</v>
      </c>
      <c r="G221" s="204"/>
      <c r="H221" s="204">
        <v>333</v>
      </c>
      <c r="I221" s="206">
        <v>333</v>
      </c>
      <c r="J221" s="176" t="s">
        <v>814</v>
      </c>
      <c r="K221" s="177">
        <f t="shared" si="21"/>
        <v>55.5</v>
      </c>
      <c r="L221" s="178">
        <f t="shared" si="22"/>
        <v>0.2</v>
      </c>
      <c r="M221" s="173" t="s">
        <v>595</v>
      </c>
      <c r="N221" s="179">
        <v>43846</v>
      </c>
      <c r="O221" s="1"/>
      <c r="P221" s="1"/>
      <c r="Q221" s="1"/>
      <c r="R221" s="6" t="s">
        <v>785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1">
        <v>148</v>
      </c>
      <c r="B222" s="202">
        <v>43752</v>
      </c>
      <c r="C222" s="202"/>
      <c r="D222" s="203" t="s">
        <v>815</v>
      </c>
      <c r="E222" s="204" t="s">
        <v>592</v>
      </c>
      <c r="F222" s="204">
        <v>930</v>
      </c>
      <c r="G222" s="204"/>
      <c r="H222" s="204">
        <v>1165</v>
      </c>
      <c r="I222" s="206">
        <v>1200</v>
      </c>
      <c r="J222" s="176" t="s">
        <v>816</v>
      </c>
      <c r="K222" s="177">
        <f t="shared" si="21"/>
        <v>235</v>
      </c>
      <c r="L222" s="178">
        <f t="shared" si="22"/>
        <v>0.25268817204301075</v>
      </c>
      <c r="M222" s="173" t="s">
        <v>595</v>
      </c>
      <c r="N222" s="179">
        <v>43847</v>
      </c>
      <c r="O222" s="1"/>
      <c r="P222" s="1"/>
      <c r="Q222" s="1"/>
      <c r="R222" s="6" t="s">
        <v>789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1">
        <v>149</v>
      </c>
      <c r="B223" s="202">
        <v>43753</v>
      </c>
      <c r="C223" s="202"/>
      <c r="D223" s="203" t="s">
        <v>817</v>
      </c>
      <c r="E223" s="204" t="s">
        <v>592</v>
      </c>
      <c r="F223" s="174">
        <v>111</v>
      </c>
      <c r="G223" s="204"/>
      <c r="H223" s="204">
        <v>141</v>
      </c>
      <c r="I223" s="206">
        <v>141</v>
      </c>
      <c r="J223" s="176" t="s">
        <v>818</v>
      </c>
      <c r="K223" s="177">
        <f t="shared" si="21"/>
        <v>30</v>
      </c>
      <c r="L223" s="178">
        <f t="shared" si="22"/>
        <v>0.27027027027027029</v>
      </c>
      <c r="M223" s="173" t="s">
        <v>595</v>
      </c>
      <c r="N223" s="179">
        <v>44328</v>
      </c>
      <c r="O223" s="1"/>
      <c r="P223" s="1"/>
      <c r="Q223" s="1"/>
      <c r="R223" s="6" t="s">
        <v>789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1">
        <v>150</v>
      </c>
      <c r="B224" s="202">
        <v>43753</v>
      </c>
      <c r="C224" s="202"/>
      <c r="D224" s="203" t="s">
        <v>819</v>
      </c>
      <c r="E224" s="204" t="s">
        <v>592</v>
      </c>
      <c r="F224" s="174">
        <v>296</v>
      </c>
      <c r="G224" s="204"/>
      <c r="H224" s="204">
        <v>370</v>
      </c>
      <c r="I224" s="206">
        <v>370</v>
      </c>
      <c r="J224" s="176" t="s">
        <v>682</v>
      </c>
      <c r="K224" s="177">
        <f t="shared" si="21"/>
        <v>74</v>
      </c>
      <c r="L224" s="178">
        <f t="shared" si="22"/>
        <v>0.25</v>
      </c>
      <c r="M224" s="173" t="s">
        <v>595</v>
      </c>
      <c r="N224" s="179">
        <v>43853</v>
      </c>
      <c r="O224" s="1"/>
      <c r="P224" s="1"/>
      <c r="Q224" s="1"/>
      <c r="R224" s="6" t="s">
        <v>789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1">
        <v>151</v>
      </c>
      <c r="B225" s="202">
        <v>43754</v>
      </c>
      <c r="C225" s="202"/>
      <c r="D225" s="203" t="s">
        <v>820</v>
      </c>
      <c r="E225" s="204" t="s">
        <v>592</v>
      </c>
      <c r="F225" s="174">
        <v>300</v>
      </c>
      <c r="G225" s="204"/>
      <c r="H225" s="204">
        <v>382.5</v>
      </c>
      <c r="I225" s="206">
        <v>344</v>
      </c>
      <c r="J225" s="176" t="s">
        <v>821</v>
      </c>
      <c r="K225" s="177">
        <f t="shared" si="21"/>
        <v>82.5</v>
      </c>
      <c r="L225" s="178">
        <f t="shared" si="22"/>
        <v>0.27500000000000002</v>
      </c>
      <c r="M225" s="173" t="s">
        <v>595</v>
      </c>
      <c r="N225" s="179">
        <v>44238</v>
      </c>
      <c r="O225" s="1"/>
      <c r="P225" s="1"/>
      <c r="Q225" s="1"/>
      <c r="R225" s="6" t="s">
        <v>789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1">
        <v>152</v>
      </c>
      <c r="B226" s="202">
        <v>43832</v>
      </c>
      <c r="C226" s="202"/>
      <c r="D226" s="203" t="s">
        <v>822</v>
      </c>
      <c r="E226" s="204" t="s">
        <v>592</v>
      </c>
      <c r="F226" s="174">
        <v>495</v>
      </c>
      <c r="G226" s="204"/>
      <c r="H226" s="204">
        <v>595</v>
      </c>
      <c r="I226" s="206">
        <v>590</v>
      </c>
      <c r="J226" s="176" t="s">
        <v>618</v>
      </c>
      <c r="K226" s="177">
        <f t="shared" si="21"/>
        <v>100</v>
      </c>
      <c r="L226" s="178">
        <f t="shared" si="22"/>
        <v>0.20202020202020202</v>
      </c>
      <c r="M226" s="173" t="s">
        <v>595</v>
      </c>
      <c r="N226" s="179">
        <v>44589</v>
      </c>
      <c r="O226" s="1"/>
      <c r="P226" s="1"/>
      <c r="Q226" s="1"/>
      <c r="R226" s="6" t="s">
        <v>789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1">
        <v>153</v>
      </c>
      <c r="B227" s="202">
        <v>43966</v>
      </c>
      <c r="C227" s="202"/>
      <c r="D227" s="203" t="s">
        <v>76</v>
      </c>
      <c r="E227" s="204" t="s">
        <v>592</v>
      </c>
      <c r="F227" s="174">
        <v>67.5</v>
      </c>
      <c r="G227" s="204"/>
      <c r="H227" s="204">
        <v>86</v>
      </c>
      <c r="I227" s="206">
        <v>86</v>
      </c>
      <c r="J227" s="176" t="s">
        <v>823</v>
      </c>
      <c r="K227" s="177">
        <f t="shared" si="21"/>
        <v>18.5</v>
      </c>
      <c r="L227" s="178">
        <f t="shared" si="22"/>
        <v>0.27407407407407408</v>
      </c>
      <c r="M227" s="173" t="s">
        <v>595</v>
      </c>
      <c r="N227" s="179">
        <v>44008</v>
      </c>
      <c r="O227" s="1"/>
      <c r="P227" s="1"/>
      <c r="Q227" s="1"/>
      <c r="R227" s="6" t="s">
        <v>789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1">
        <v>154</v>
      </c>
      <c r="B228" s="202">
        <v>44035</v>
      </c>
      <c r="C228" s="202"/>
      <c r="D228" s="203" t="s">
        <v>489</v>
      </c>
      <c r="E228" s="204" t="s">
        <v>592</v>
      </c>
      <c r="F228" s="174">
        <v>231</v>
      </c>
      <c r="G228" s="204"/>
      <c r="H228" s="204">
        <v>281</v>
      </c>
      <c r="I228" s="206">
        <v>281</v>
      </c>
      <c r="J228" s="176" t="s">
        <v>682</v>
      </c>
      <c r="K228" s="177">
        <f t="shared" si="21"/>
        <v>50</v>
      </c>
      <c r="L228" s="178">
        <f t="shared" si="22"/>
        <v>0.21645021645021645</v>
      </c>
      <c r="M228" s="173" t="s">
        <v>595</v>
      </c>
      <c r="N228" s="179">
        <v>44358</v>
      </c>
      <c r="O228" s="1"/>
      <c r="P228" s="1"/>
      <c r="Q228" s="1"/>
      <c r="R228" s="6" t="s">
        <v>789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1">
        <v>155</v>
      </c>
      <c r="B229" s="202">
        <v>44092</v>
      </c>
      <c r="C229" s="202"/>
      <c r="D229" s="203" t="s">
        <v>144</v>
      </c>
      <c r="E229" s="204" t="s">
        <v>592</v>
      </c>
      <c r="F229" s="204">
        <v>206</v>
      </c>
      <c r="G229" s="204"/>
      <c r="H229" s="204">
        <v>248</v>
      </c>
      <c r="I229" s="206">
        <v>248</v>
      </c>
      <c r="J229" s="176" t="s">
        <v>682</v>
      </c>
      <c r="K229" s="177">
        <f t="shared" si="21"/>
        <v>42</v>
      </c>
      <c r="L229" s="178">
        <f t="shared" si="22"/>
        <v>0.20388349514563106</v>
      </c>
      <c r="M229" s="173" t="s">
        <v>595</v>
      </c>
      <c r="N229" s="179">
        <v>44214</v>
      </c>
      <c r="O229" s="1"/>
      <c r="P229" s="1"/>
      <c r="Q229" s="1"/>
      <c r="R229" s="6" t="s">
        <v>789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1">
        <v>156</v>
      </c>
      <c r="B230" s="202">
        <v>44140</v>
      </c>
      <c r="C230" s="202"/>
      <c r="D230" s="203" t="s">
        <v>144</v>
      </c>
      <c r="E230" s="204" t="s">
        <v>592</v>
      </c>
      <c r="F230" s="204">
        <v>182.5</v>
      </c>
      <c r="G230" s="204"/>
      <c r="H230" s="204">
        <v>248</v>
      </c>
      <c r="I230" s="206">
        <v>248</v>
      </c>
      <c r="J230" s="176" t="s">
        <v>682</v>
      </c>
      <c r="K230" s="177">
        <f t="shared" si="21"/>
        <v>65.5</v>
      </c>
      <c r="L230" s="178">
        <f t="shared" si="22"/>
        <v>0.35890410958904112</v>
      </c>
      <c r="M230" s="173" t="s">
        <v>595</v>
      </c>
      <c r="N230" s="179">
        <v>44214</v>
      </c>
      <c r="O230" s="1"/>
      <c r="P230" s="1"/>
      <c r="Q230" s="1"/>
      <c r="R230" s="6" t="s">
        <v>789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1">
        <v>157</v>
      </c>
      <c r="B231" s="202">
        <v>44140</v>
      </c>
      <c r="C231" s="202"/>
      <c r="D231" s="203" t="s">
        <v>347</v>
      </c>
      <c r="E231" s="204" t="s">
        <v>592</v>
      </c>
      <c r="F231" s="204">
        <v>247.5</v>
      </c>
      <c r="G231" s="204"/>
      <c r="H231" s="204">
        <v>320</v>
      </c>
      <c r="I231" s="206">
        <v>320</v>
      </c>
      <c r="J231" s="176" t="s">
        <v>682</v>
      </c>
      <c r="K231" s="177">
        <f t="shared" si="21"/>
        <v>72.5</v>
      </c>
      <c r="L231" s="178">
        <f t="shared" si="22"/>
        <v>0.29292929292929293</v>
      </c>
      <c r="M231" s="173" t="s">
        <v>595</v>
      </c>
      <c r="N231" s="179">
        <v>44323</v>
      </c>
      <c r="O231" s="1"/>
      <c r="P231" s="1"/>
      <c r="Q231" s="1"/>
      <c r="R231" s="6" t="s">
        <v>789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1">
        <v>158</v>
      </c>
      <c r="B232" s="202">
        <v>44140</v>
      </c>
      <c r="C232" s="202"/>
      <c r="D232" s="203" t="s">
        <v>203</v>
      </c>
      <c r="E232" s="204" t="s">
        <v>592</v>
      </c>
      <c r="F232" s="174">
        <v>925</v>
      </c>
      <c r="G232" s="204"/>
      <c r="H232" s="204">
        <v>1095</v>
      </c>
      <c r="I232" s="206">
        <v>1093</v>
      </c>
      <c r="J232" s="176" t="s">
        <v>824</v>
      </c>
      <c r="K232" s="177">
        <f t="shared" si="21"/>
        <v>170</v>
      </c>
      <c r="L232" s="178">
        <f t="shared" si="22"/>
        <v>0.18378378378378379</v>
      </c>
      <c r="M232" s="173" t="s">
        <v>595</v>
      </c>
      <c r="N232" s="179">
        <v>44201</v>
      </c>
      <c r="O232" s="1"/>
      <c r="P232" s="1"/>
      <c r="Q232" s="1"/>
      <c r="R232" s="6" t="s">
        <v>789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1">
        <v>159</v>
      </c>
      <c r="B233" s="202">
        <v>44140</v>
      </c>
      <c r="C233" s="202"/>
      <c r="D233" s="203" t="s">
        <v>365</v>
      </c>
      <c r="E233" s="204" t="s">
        <v>592</v>
      </c>
      <c r="F233" s="174">
        <v>332.5</v>
      </c>
      <c r="G233" s="204"/>
      <c r="H233" s="204">
        <v>393</v>
      </c>
      <c r="I233" s="206">
        <v>406</v>
      </c>
      <c r="J233" s="176" t="s">
        <v>825</v>
      </c>
      <c r="K233" s="177">
        <f t="shared" si="21"/>
        <v>60.5</v>
      </c>
      <c r="L233" s="178">
        <f t="shared" si="22"/>
        <v>0.18195488721804512</v>
      </c>
      <c r="M233" s="173" t="s">
        <v>595</v>
      </c>
      <c r="N233" s="179">
        <v>44256</v>
      </c>
      <c r="O233" s="1"/>
      <c r="P233" s="1"/>
      <c r="Q233" s="1"/>
      <c r="R233" s="6" t="s">
        <v>789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1">
        <v>160</v>
      </c>
      <c r="B234" s="202">
        <v>44141</v>
      </c>
      <c r="C234" s="202"/>
      <c r="D234" s="203" t="s">
        <v>489</v>
      </c>
      <c r="E234" s="204" t="s">
        <v>592</v>
      </c>
      <c r="F234" s="174">
        <v>231</v>
      </c>
      <c r="G234" s="204"/>
      <c r="H234" s="204">
        <v>281</v>
      </c>
      <c r="I234" s="206">
        <v>281</v>
      </c>
      <c r="J234" s="176" t="s">
        <v>682</v>
      </c>
      <c r="K234" s="177">
        <f t="shared" si="21"/>
        <v>50</v>
      </c>
      <c r="L234" s="178">
        <f t="shared" si="22"/>
        <v>0.21645021645021645</v>
      </c>
      <c r="M234" s="173" t="s">
        <v>595</v>
      </c>
      <c r="N234" s="179">
        <v>44358</v>
      </c>
      <c r="O234" s="1"/>
      <c r="P234" s="1"/>
      <c r="Q234" s="1"/>
      <c r="R234" s="6" t="s">
        <v>789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1">
        <v>161</v>
      </c>
      <c r="B235" s="202">
        <v>44187</v>
      </c>
      <c r="C235" s="202"/>
      <c r="D235" s="203" t="s">
        <v>826</v>
      </c>
      <c r="E235" s="204" t="s">
        <v>592</v>
      </c>
      <c r="F235" s="174">
        <v>190</v>
      </c>
      <c r="G235" s="204"/>
      <c r="H235" s="204">
        <v>239</v>
      </c>
      <c r="I235" s="206">
        <v>239</v>
      </c>
      <c r="J235" s="176" t="s">
        <v>827</v>
      </c>
      <c r="K235" s="177">
        <f t="shared" si="21"/>
        <v>49</v>
      </c>
      <c r="L235" s="178">
        <f t="shared" si="22"/>
        <v>0.25789473684210529</v>
      </c>
      <c r="M235" s="173" t="s">
        <v>595</v>
      </c>
      <c r="N235" s="179">
        <v>44844</v>
      </c>
      <c r="O235" s="1"/>
      <c r="P235" s="1"/>
      <c r="Q235" s="1"/>
      <c r="R235" s="6" t="s">
        <v>789</v>
      </c>
    </row>
    <row r="236" spans="1:26" ht="12.75" customHeight="1">
      <c r="A236" s="201">
        <v>162</v>
      </c>
      <c r="B236" s="202">
        <v>44258</v>
      </c>
      <c r="C236" s="202"/>
      <c r="D236" s="203" t="s">
        <v>822</v>
      </c>
      <c r="E236" s="204" t="s">
        <v>592</v>
      </c>
      <c r="F236" s="174">
        <v>495</v>
      </c>
      <c r="G236" s="204"/>
      <c r="H236" s="204">
        <v>595</v>
      </c>
      <c r="I236" s="206">
        <v>590</v>
      </c>
      <c r="J236" s="176" t="s">
        <v>618</v>
      </c>
      <c r="K236" s="177">
        <f t="shared" si="21"/>
        <v>100</v>
      </c>
      <c r="L236" s="178">
        <f t="shared" si="22"/>
        <v>0.20202020202020202</v>
      </c>
      <c r="M236" s="173" t="s">
        <v>595</v>
      </c>
      <c r="N236" s="179">
        <v>44589</v>
      </c>
      <c r="O236" s="1"/>
      <c r="P236" s="1"/>
      <c r="R236" s="6" t="s">
        <v>789</v>
      </c>
    </row>
    <row r="237" spans="1:26" ht="12.75" customHeight="1">
      <c r="A237" s="201">
        <v>163</v>
      </c>
      <c r="B237" s="202">
        <v>44274</v>
      </c>
      <c r="C237" s="202"/>
      <c r="D237" s="203" t="s">
        <v>365</v>
      </c>
      <c r="E237" s="204" t="s">
        <v>592</v>
      </c>
      <c r="F237" s="174">
        <v>355</v>
      </c>
      <c r="G237" s="204"/>
      <c r="H237" s="204">
        <v>422.5</v>
      </c>
      <c r="I237" s="206">
        <v>420</v>
      </c>
      <c r="J237" s="176" t="s">
        <v>828</v>
      </c>
      <c r="K237" s="177">
        <f t="shared" si="21"/>
        <v>67.5</v>
      </c>
      <c r="L237" s="178">
        <f t="shared" si="22"/>
        <v>0.19014084507042253</v>
      </c>
      <c r="M237" s="173" t="s">
        <v>595</v>
      </c>
      <c r="N237" s="179">
        <v>44361</v>
      </c>
      <c r="O237" s="1"/>
      <c r="R237" s="219" t="s">
        <v>789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164</v>
      </c>
      <c r="B238" s="202">
        <v>44295</v>
      </c>
      <c r="C238" s="202"/>
      <c r="D238" s="203" t="s">
        <v>327</v>
      </c>
      <c r="E238" s="204" t="s">
        <v>592</v>
      </c>
      <c r="F238" s="174">
        <v>555</v>
      </c>
      <c r="G238" s="204"/>
      <c r="H238" s="204">
        <v>663</v>
      </c>
      <c r="I238" s="206">
        <v>663</v>
      </c>
      <c r="J238" s="176" t="s">
        <v>829</v>
      </c>
      <c r="K238" s="177">
        <f t="shared" si="21"/>
        <v>108</v>
      </c>
      <c r="L238" s="178">
        <f t="shared" si="22"/>
        <v>0.19459459459459461</v>
      </c>
      <c r="M238" s="173" t="s">
        <v>595</v>
      </c>
      <c r="N238" s="179">
        <v>44321</v>
      </c>
      <c r="O238" s="1"/>
      <c r="P238" s="1"/>
      <c r="Q238" s="1"/>
      <c r="R238" s="219" t="s">
        <v>789</v>
      </c>
    </row>
    <row r="239" spans="1:26" ht="12.75" customHeight="1">
      <c r="A239" s="201">
        <v>165</v>
      </c>
      <c r="B239" s="202">
        <v>44308</v>
      </c>
      <c r="C239" s="202"/>
      <c r="D239" s="203" t="s">
        <v>793</v>
      </c>
      <c r="E239" s="204" t="s">
        <v>592</v>
      </c>
      <c r="F239" s="174">
        <v>126.5</v>
      </c>
      <c r="G239" s="204"/>
      <c r="H239" s="204">
        <v>155</v>
      </c>
      <c r="I239" s="206">
        <v>155</v>
      </c>
      <c r="J239" s="176" t="s">
        <v>682</v>
      </c>
      <c r="K239" s="177">
        <f t="shared" si="21"/>
        <v>28.5</v>
      </c>
      <c r="L239" s="178">
        <f t="shared" si="22"/>
        <v>0.22529644268774704</v>
      </c>
      <c r="M239" s="173" t="s">
        <v>595</v>
      </c>
      <c r="N239" s="179">
        <v>44362</v>
      </c>
      <c r="O239" s="1"/>
      <c r="R239" s="219" t="s">
        <v>789</v>
      </c>
    </row>
    <row r="240" spans="1:26" ht="12.75" customHeight="1">
      <c r="A240" s="180">
        <v>166</v>
      </c>
      <c r="B240" s="211">
        <v>44368</v>
      </c>
      <c r="C240" s="211"/>
      <c r="D240" s="182" t="s">
        <v>830</v>
      </c>
      <c r="E240" s="184" t="s">
        <v>592</v>
      </c>
      <c r="F240" s="212">
        <v>287.5</v>
      </c>
      <c r="G240" s="184"/>
      <c r="H240" s="184">
        <v>245</v>
      </c>
      <c r="I240" s="185">
        <v>344</v>
      </c>
      <c r="J240" s="186" t="s">
        <v>831</v>
      </c>
      <c r="K240" s="187">
        <f t="shared" si="21"/>
        <v>-42.5</v>
      </c>
      <c r="L240" s="188">
        <f t="shared" si="22"/>
        <v>-0.14782608695652175</v>
      </c>
      <c r="M240" s="184" t="s">
        <v>606</v>
      </c>
      <c r="N240" s="181">
        <v>44508</v>
      </c>
      <c r="O240" s="1"/>
      <c r="R240" s="219" t="s">
        <v>789</v>
      </c>
    </row>
    <row r="241" spans="1:18" ht="12.75" customHeight="1">
      <c r="A241" s="201">
        <v>167</v>
      </c>
      <c r="B241" s="202">
        <v>44368</v>
      </c>
      <c r="C241" s="202"/>
      <c r="D241" s="203" t="s">
        <v>489</v>
      </c>
      <c r="E241" s="204" t="s">
        <v>592</v>
      </c>
      <c r="F241" s="174">
        <v>241</v>
      </c>
      <c r="G241" s="204"/>
      <c r="H241" s="204">
        <v>298</v>
      </c>
      <c r="I241" s="206">
        <v>320</v>
      </c>
      <c r="J241" s="176" t="s">
        <v>682</v>
      </c>
      <c r="K241" s="177">
        <f t="shared" si="21"/>
        <v>57</v>
      </c>
      <c r="L241" s="178">
        <f t="shared" si="22"/>
        <v>0.23651452282157676</v>
      </c>
      <c r="M241" s="173" t="s">
        <v>595</v>
      </c>
      <c r="N241" s="179">
        <v>44802</v>
      </c>
      <c r="O241" s="41"/>
      <c r="R241" s="219" t="s">
        <v>789</v>
      </c>
    </row>
    <row r="242" spans="1:18" ht="12.75" customHeight="1">
      <c r="A242" s="201">
        <v>168</v>
      </c>
      <c r="B242" s="202">
        <v>44406</v>
      </c>
      <c r="C242" s="202"/>
      <c r="D242" s="203" t="s">
        <v>793</v>
      </c>
      <c r="E242" s="204" t="s">
        <v>592</v>
      </c>
      <c r="F242" s="174">
        <v>162.5</v>
      </c>
      <c r="G242" s="204"/>
      <c r="H242" s="204">
        <v>200</v>
      </c>
      <c r="I242" s="206">
        <v>200</v>
      </c>
      <c r="J242" s="176" t="s">
        <v>682</v>
      </c>
      <c r="K242" s="177">
        <f t="shared" si="21"/>
        <v>37.5</v>
      </c>
      <c r="L242" s="178">
        <f t="shared" si="22"/>
        <v>0.23076923076923078</v>
      </c>
      <c r="M242" s="173" t="s">
        <v>595</v>
      </c>
      <c r="N242" s="179">
        <v>44802</v>
      </c>
      <c r="O242" s="1"/>
      <c r="R242" s="219" t="s">
        <v>789</v>
      </c>
    </row>
    <row r="243" spans="1:18" ht="12.75" customHeight="1">
      <c r="A243" s="201">
        <v>169</v>
      </c>
      <c r="B243" s="202">
        <v>44462</v>
      </c>
      <c r="C243" s="202"/>
      <c r="D243" s="203" t="s">
        <v>446</v>
      </c>
      <c r="E243" s="204" t="s">
        <v>592</v>
      </c>
      <c r="F243" s="174">
        <v>1235</v>
      </c>
      <c r="G243" s="204"/>
      <c r="H243" s="204">
        <v>1505</v>
      </c>
      <c r="I243" s="206">
        <v>1500</v>
      </c>
      <c r="J243" s="176" t="s">
        <v>682</v>
      </c>
      <c r="K243" s="177">
        <f t="shared" si="21"/>
        <v>270</v>
      </c>
      <c r="L243" s="178">
        <f t="shared" si="22"/>
        <v>0.21862348178137653</v>
      </c>
      <c r="M243" s="173" t="s">
        <v>595</v>
      </c>
      <c r="N243" s="179">
        <v>44564</v>
      </c>
      <c r="O243" s="1"/>
      <c r="R243" s="219" t="s">
        <v>789</v>
      </c>
    </row>
    <row r="244" spans="1:18" ht="12.75" customHeight="1">
      <c r="A244" s="220">
        <v>170</v>
      </c>
      <c r="B244" s="221">
        <v>44480</v>
      </c>
      <c r="C244" s="221"/>
      <c r="D244" s="222" t="s">
        <v>832</v>
      </c>
      <c r="E244" s="223" t="s">
        <v>592</v>
      </c>
      <c r="F244" s="60">
        <v>58.75</v>
      </c>
      <c r="G244" s="223"/>
      <c r="H244" s="224"/>
      <c r="I244" s="56"/>
      <c r="J244" s="225" t="s">
        <v>593</v>
      </c>
      <c r="K244" s="220"/>
      <c r="L244" s="221"/>
      <c r="M244" s="221"/>
      <c r="N244" s="222"/>
      <c r="O244" s="41"/>
      <c r="R244" s="219" t="s">
        <v>789</v>
      </c>
    </row>
    <row r="245" spans="1:18" ht="12.75" customHeight="1">
      <c r="A245" s="226">
        <v>171</v>
      </c>
      <c r="B245" s="227">
        <v>44481</v>
      </c>
      <c r="C245" s="227"/>
      <c r="D245" s="228" t="s">
        <v>278</v>
      </c>
      <c r="E245" s="56" t="s">
        <v>592</v>
      </c>
      <c r="F245" s="229" t="s">
        <v>833</v>
      </c>
      <c r="G245" s="56"/>
      <c r="H245" s="56"/>
      <c r="I245" s="56">
        <v>380</v>
      </c>
      <c r="J245" s="230" t="s">
        <v>593</v>
      </c>
      <c r="K245" s="226"/>
      <c r="L245" s="227"/>
      <c r="M245" s="227"/>
      <c r="N245" s="228"/>
      <c r="O245" s="41"/>
      <c r="R245" s="219" t="s">
        <v>789</v>
      </c>
    </row>
    <row r="246" spans="1:18" ht="12.75" customHeight="1">
      <c r="A246" s="201">
        <v>172</v>
      </c>
      <c r="B246" s="202">
        <v>44481</v>
      </c>
      <c r="C246" s="202"/>
      <c r="D246" s="203" t="s">
        <v>834</v>
      </c>
      <c r="E246" s="204" t="s">
        <v>592</v>
      </c>
      <c r="F246" s="174">
        <v>45.5</v>
      </c>
      <c r="G246" s="204"/>
      <c r="H246" s="204">
        <v>56.5</v>
      </c>
      <c r="I246" s="206">
        <v>56</v>
      </c>
      <c r="J246" s="176" t="s">
        <v>682</v>
      </c>
      <c r="K246" s="177">
        <f t="shared" ref="K246:K247" si="23">H246-F246</f>
        <v>11</v>
      </c>
      <c r="L246" s="178">
        <f t="shared" ref="L246:L247" si="24">K246/F246</f>
        <v>0.24175824175824176</v>
      </c>
      <c r="M246" s="173" t="s">
        <v>595</v>
      </c>
      <c r="N246" s="179">
        <v>44881</v>
      </c>
      <c r="O246" s="41"/>
      <c r="R246" s="219"/>
    </row>
    <row r="247" spans="1:18" ht="12.75" customHeight="1">
      <c r="A247" s="201">
        <v>173</v>
      </c>
      <c r="B247" s="202">
        <v>44551</v>
      </c>
      <c r="C247" s="202"/>
      <c r="D247" s="203" t="s">
        <v>131</v>
      </c>
      <c r="E247" s="204" t="s">
        <v>592</v>
      </c>
      <c r="F247" s="174">
        <v>2300</v>
      </c>
      <c r="G247" s="204"/>
      <c r="H247" s="204">
        <f>(2820+2200)/2</f>
        <v>2510</v>
      </c>
      <c r="I247" s="206">
        <v>3000</v>
      </c>
      <c r="J247" s="176" t="s">
        <v>835</v>
      </c>
      <c r="K247" s="177">
        <f t="shared" si="23"/>
        <v>210</v>
      </c>
      <c r="L247" s="178">
        <f t="shared" si="24"/>
        <v>9.1304347826086957E-2</v>
      </c>
      <c r="M247" s="173" t="s">
        <v>595</v>
      </c>
      <c r="N247" s="179">
        <v>44649</v>
      </c>
      <c r="O247" s="1"/>
      <c r="R247" s="219"/>
    </row>
    <row r="248" spans="1:18" ht="12.75" customHeight="1">
      <c r="A248" s="201">
        <v>174</v>
      </c>
      <c r="B248" s="202">
        <v>44606</v>
      </c>
      <c r="C248" s="202"/>
      <c r="D248" s="203" t="s">
        <v>436</v>
      </c>
      <c r="E248" s="204" t="s">
        <v>592</v>
      </c>
      <c r="F248" s="174">
        <v>635</v>
      </c>
      <c r="G248" s="204"/>
      <c r="H248" s="204">
        <v>700</v>
      </c>
      <c r="I248" s="206">
        <v>764</v>
      </c>
      <c r="J248" s="176" t="s">
        <v>887</v>
      </c>
      <c r="K248" s="177">
        <f t="shared" ref="K248" si="25">H248-F248</f>
        <v>65</v>
      </c>
      <c r="L248" s="178">
        <f t="shared" ref="L248" si="26">K248/F248</f>
        <v>0.10236220472440945</v>
      </c>
      <c r="M248" s="173" t="s">
        <v>595</v>
      </c>
      <c r="N248" s="179">
        <v>45159</v>
      </c>
      <c r="O248" s="41"/>
      <c r="R248" s="219"/>
    </row>
    <row r="249" spans="1:18" ht="12.75" customHeight="1">
      <c r="A249" s="201">
        <v>175</v>
      </c>
      <c r="B249" s="202">
        <v>44613</v>
      </c>
      <c r="C249" s="202"/>
      <c r="D249" s="203" t="s">
        <v>446</v>
      </c>
      <c r="E249" s="204" t="s">
        <v>592</v>
      </c>
      <c r="F249" s="174">
        <v>1255</v>
      </c>
      <c r="G249" s="204"/>
      <c r="H249" s="204">
        <v>1515</v>
      </c>
      <c r="I249" s="206">
        <v>1510</v>
      </c>
      <c r="J249" s="176" t="s">
        <v>682</v>
      </c>
      <c r="K249" s="177">
        <f>H249-F249</f>
        <v>260</v>
      </c>
      <c r="L249" s="178">
        <f>K249/F249</f>
        <v>0.20717131474103587</v>
      </c>
      <c r="M249" s="173" t="s">
        <v>595</v>
      </c>
      <c r="N249" s="179">
        <v>44834</v>
      </c>
      <c r="O249" s="41"/>
      <c r="R249" s="219"/>
    </row>
    <row r="250" spans="1:18" ht="12.75" customHeight="1">
      <c r="A250">
        <v>176</v>
      </c>
      <c r="B250" s="227">
        <v>44670</v>
      </c>
      <c r="C250" s="227"/>
      <c r="D250" s="58" t="s">
        <v>552</v>
      </c>
      <c r="E250" s="231" t="s">
        <v>592</v>
      </c>
      <c r="F250" s="56" t="s">
        <v>836</v>
      </c>
      <c r="G250" s="56"/>
      <c r="H250" s="56"/>
      <c r="I250" s="56">
        <v>553</v>
      </c>
      <c r="J250" s="56" t="s">
        <v>593</v>
      </c>
      <c r="K250" s="56"/>
      <c r="L250" s="56"/>
      <c r="M250" s="56"/>
      <c r="N250" s="56"/>
      <c r="O250" s="41"/>
      <c r="R250" s="219"/>
    </row>
    <row r="251" spans="1:18" ht="12.75" customHeight="1">
      <c r="A251" s="201">
        <v>177</v>
      </c>
      <c r="B251" s="202">
        <v>44746</v>
      </c>
      <c r="C251" s="202"/>
      <c r="D251" s="203" t="s">
        <v>837</v>
      </c>
      <c r="E251" s="204" t="s">
        <v>592</v>
      </c>
      <c r="F251" s="174">
        <v>207.5</v>
      </c>
      <c r="G251" s="204"/>
      <c r="H251" s="204">
        <v>254</v>
      </c>
      <c r="I251" s="206">
        <v>254</v>
      </c>
      <c r="J251" s="176" t="s">
        <v>682</v>
      </c>
      <c r="K251" s="177">
        <f t="shared" ref="K251:K253" si="27">H251-F251</f>
        <v>46.5</v>
      </c>
      <c r="L251" s="178">
        <f t="shared" ref="L251:L253" si="28">K251/F251</f>
        <v>0.22409638554216868</v>
      </c>
      <c r="M251" s="173" t="s">
        <v>595</v>
      </c>
      <c r="N251" s="179">
        <v>44792</v>
      </c>
      <c r="O251" s="1"/>
      <c r="R251" s="219"/>
    </row>
    <row r="252" spans="1:18" ht="12.75" customHeight="1">
      <c r="A252" s="201">
        <v>178</v>
      </c>
      <c r="B252" s="202">
        <v>44775</v>
      </c>
      <c r="C252" s="202"/>
      <c r="D252" s="203" t="s">
        <v>491</v>
      </c>
      <c r="E252" s="204" t="s">
        <v>592</v>
      </c>
      <c r="F252" s="174">
        <v>31.25</v>
      </c>
      <c r="G252" s="204"/>
      <c r="H252" s="204">
        <v>38.75</v>
      </c>
      <c r="I252" s="206">
        <v>38</v>
      </c>
      <c r="J252" s="176" t="s">
        <v>682</v>
      </c>
      <c r="K252" s="177">
        <f t="shared" si="27"/>
        <v>7.5</v>
      </c>
      <c r="L252" s="178">
        <f t="shared" si="28"/>
        <v>0.24</v>
      </c>
      <c r="M252" s="173" t="s">
        <v>595</v>
      </c>
      <c r="N252" s="179">
        <v>44844</v>
      </c>
      <c r="O252" s="41"/>
      <c r="R252" s="60"/>
    </row>
    <row r="253" spans="1:18" ht="12.75" customHeight="1">
      <c r="A253" s="201">
        <v>179</v>
      </c>
      <c r="B253" s="202">
        <v>44841</v>
      </c>
      <c r="C253" s="202"/>
      <c r="D253" s="203" t="s">
        <v>838</v>
      </c>
      <c r="E253" s="204" t="s">
        <v>592</v>
      </c>
      <c r="F253" s="174">
        <v>665</v>
      </c>
      <c r="G253" s="204"/>
      <c r="H253" s="204">
        <v>807.5</v>
      </c>
      <c r="I253" s="206">
        <v>840</v>
      </c>
      <c r="J253" s="176" t="s">
        <v>835</v>
      </c>
      <c r="K253" s="177">
        <f t="shared" si="27"/>
        <v>142.5</v>
      </c>
      <c r="L253" s="178">
        <f t="shared" si="28"/>
        <v>0.21428571428571427</v>
      </c>
      <c r="M253" s="173" t="s">
        <v>595</v>
      </c>
      <c r="N253" s="179">
        <v>45097</v>
      </c>
      <c r="O253" s="41"/>
      <c r="R253" s="60"/>
    </row>
    <row r="254" spans="1:18" ht="12.75" customHeight="1">
      <c r="A254" s="201">
        <v>180</v>
      </c>
      <c r="B254" s="202">
        <v>44844</v>
      </c>
      <c r="C254" s="202"/>
      <c r="D254" s="203" t="s">
        <v>438</v>
      </c>
      <c r="E254" s="204" t="s">
        <v>592</v>
      </c>
      <c r="F254" s="174">
        <v>227.5</v>
      </c>
      <c r="G254" s="204"/>
      <c r="H254" s="204">
        <v>270</v>
      </c>
      <c r="I254" s="206">
        <v>291</v>
      </c>
      <c r="J254" s="176" t="s">
        <v>889</v>
      </c>
      <c r="K254" s="177">
        <f t="shared" ref="K254" si="29">H254-F254</f>
        <v>42.5</v>
      </c>
      <c r="L254" s="178">
        <f t="shared" ref="L254" si="30">K254/F254</f>
        <v>0.18681318681318682</v>
      </c>
      <c r="M254" s="173" t="s">
        <v>595</v>
      </c>
      <c r="N254" s="179">
        <v>45160</v>
      </c>
      <c r="O254" s="41"/>
      <c r="Q254" s="41"/>
      <c r="R254" s="60"/>
    </row>
    <row r="255" spans="1:18" ht="12.75" customHeight="1">
      <c r="A255" s="201">
        <v>181</v>
      </c>
      <c r="B255" s="202">
        <v>44845</v>
      </c>
      <c r="C255" s="202"/>
      <c r="D255" s="203" t="s">
        <v>436</v>
      </c>
      <c r="E255" s="204" t="s">
        <v>592</v>
      </c>
      <c r="F255" s="174">
        <v>555</v>
      </c>
      <c r="G255" s="204"/>
      <c r="H255" s="204">
        <v>700</v>
      </c>
      <c r="I255" s="206">
        <v>765</v>
      </c>
      <c r="J255" s="176" t="s">
        <v>888</v>
      </c>
      <c r="K255" s="177">
        <f t="shared" ref="K255" si="31">H255-F255</f>
        <v>145</v>
      </c>
      <c r="L255" s="178">
        <f t="shared" ref="L255" si="32">K255/F255</f>
        <v>0.26126126126126126</v>
      </c>
      <c r="M255" s="173" t="s">
        <v>595</v>
      </c>
      <c r="N255" s="179">
        <v>45159</v>
      </c>
      <c r="O255" s="41"/>
      <c r="Q255" s="41"/>
      <c r="R255" s="60"/>
    </row>
    <row r="256" spans="1:18" ht="12.75" customHeight="1">
      <c r="A256" s="201">
        <v>182</v>
      </c>
      <c r="B256" s="202">
        <v>44981</v>
      </c>
      <c r="C256" s="202"/>
      <c r="D256" s="203" t="s">
        <v>453</v>
      </c>
      <c r="E256" s="204" t="s">
        <v>592</v>
      </c>
      <c r="F256" s="174">
        <v>1675</v>
      </c>
      <c r="G256" s="204"/>
      <c r="H256" s="204">
        <v>2080</v>
      </c>
      <c r="I256" s="206">
        <v>2080</v>
      </c>
      <c r="J256" s="176" t="s">
        <v>682</v>
      </c>
      <c r="K256" s="177">
        <f>H256-F256</f>
        <v>405</v>
      </c>
      <c r="L256" s="178">
        <f>K256/F256</f>
        <v>0.2417910447761194</v>
      </c>
      <c r="M256" s="173" t="s">
        <v>595</v>
      </c>
      <c r="N256" s="179">
        <v>45119</v>
      </c>
      <c r="O256" s="41"/>
      <c r="R256" s="60" t="s">
        <v>876</v>
      </c>
    </row>
    <row r="257" spans="1:38" ht="12.75" customHeight="1">
      <c r="A257" s="201">
        <v>183</v>
      </c>
      <c r="B257" s="202">
        <v>44986</v>
      </c>
      <c r="C257" s="202"/>
      <c r="D257" s="203" t="s">
        <v>491</v>
      </c>
      <c r="E257" s="204" t="s">
        <v>592</v>
      </c>
      <c r="F257" s="174">
        <v>57.5</v>
      </c>
      <c r="G257" s="204"/>
      <c r="H257" s="204">
        <v>120</v>
      </c>
      <c r="I257" s="206">
        <v>120</v>
      </c>
      <c r="J257" s="176" t="s">
        <v>682</v>
      </c>
      <c r="K257" s="177">
        <f>H257-F257</f>
        <v>62.5</v>
      </c>
      <c r="L257" s="178">
        <f>K257/F257</f>
        <v>1.0869565217391304</v>
      </c>
      <c r="M257" s="173" t="s">
        <v>595</v>
      </c>
      <c r="N257" s="179">
        <v>45049</v>
      </c>
      <c r="O257" s="41"/>
      <c r="R257" s="60" t="s">
        <v>876</v>
      </c>
    </row>
    <row r="258" spans="1:38" ht="12.75" customHeight="1">
      <c r="A258" s="232">
        <v>184</v>
      </c>
      <c r="B258" s="227">
        <v>45008</v>
      </c>
      <c r="C258" s="227"/>
      <c r="D258" s="58" t="s">
        <v>508</v>
      </c>
      <c r="E258" s="231" t="s">
        <v>592</v>
      </c>
      <c r="F258" s="231" t="s">
        <v>839</v>
      </c>
      <c r="G258" s="56"/>
      <c r="H258" s="56"/>
      <c r="I258" s="56">
        <v>3523</v>
      </c>
      <c r="J258" s="56" t="s">
        <v>593</v>
      </c>
      <c r="K258" s="56"/>
      <c r="L258" s="56"/>
      <c r="M258" s="56"/>
      <c r="N258" s="56"/>
      <c r="O258" s="41"/>
      <c r="R258" s="60" t="s">
        <v>876</v>
      </c>
    </row>
    <row r="259" spans="1:38" ht="12.75" customHeight="1">
      <c r="A259" s="201">
        <v>185</v>
      </c>
      <c r="B259" s="202">
        <v>45027</v>
      </c>
      <c r="C259" s="202"/>
      <c r="D259" s="203" t="s">
        <v>840</v>
      </c>
      <c r="E259" s="204" t="s">
        <v>592</v>
      </c>
      <c r="F259" s="174">
        <v>460</v>
      </c>
      <c r="G259" s="204"/>
      <c r="H259" s="204">
        <v>825</v>
      </c>
      <c r="I259" s="206">
        <v>810</v>
      </c>
      <c r="J259" s="176" t="s">
        <v>682</v>
      </c>
      <c r="K259" s="177">
        <f>H259-F259</f>
        <v>365</v>
      </c>
      <c r="L259" s="178">
        <f>K259/F259</f>
        <v>0.79347826086956519</v>
      </c>
      <c r="M259" s="173" t="s">
        <v>595</v>
      </c>
      <c r="N259" s="179">
        <v>45155</v>
      </c>
      <c r="O259" s="41"/>
      <c r="R259" s="60" t="s">
        <v>876</v>
      </c>
    </row>
    <row r="260" spans="1:38" ht="12.75" customHeight="1">
      <c r="A260" s="226">
        <v>186</v>
      </c>
      <c r="B260" s="227">
        <v>45050</v>
      </c>
      <c r="C260" s="58"/>
      <c r="D260" s="58" t="s">
        <v>42</v>
      </c>
      <c r="E260" s="231" t="s">
        <v>592</v>
      </c>
      <c r="F260" s="56" t="s">
        <v>841</v>
      </c>
      <c r="G260" s="56"/>
      <c r="H260" s="56"/>
      <c r="I260" s="56">
        <v>5040</v>
      </c>
      <c r="J260" s="56" t="s">
        <v>593</v>
      </c>
      <c r="K260" s="56"/>
      <c r="L260" s="56"/>
      <c r="M260" s="56"/>
      <c r="N260" s="56"/>
      <c r="O260" s="41"/>
      <c r="R260" s="60" t="s">
        <v>876</v>
      </c>
    </row>
    <row r="261" spans="1:38" ht="12.75" customHeight="1">
      <c r="A261" s="201">
        <v>187</v>
      </c>
      <c r="B261" s="202">
        <v>45075</v>
      </c>
      <c r="C261" s="202"/>
      <c r="D261" s="203" t="s">
        <v>842</v>
      </c>
      <c r="E261" s="204" t="s">
        <v>592</v>
      </c>
      <c r="F261" s="174">
        <v>585</v>
      </c>
      <c r="G261" s="204"/>
      <c r="H261" s="204">
        <v>732</v>
      </c>
      <c r="I261" s="206">
        <v>732</v>
      </c>
      <c r="J261" s="176" t="s">
        <v>682</v>
      </c>
      <c r="K261" s="177">
        <f>H261-F261</f>
        <v>147</v>
      </c>
      <c r="L261" s="178">
        <f>K261/F261</f>
        <v>0.25128205128205128</v>
      </c>
      <c r="M261" s="173" t="s">
        <v>595</v>
      </c>
      <c r="N261" s="179">
        <v>45152</v>
      </c>
      <c r="O261" s="41"/>
      <c r="Q261" s="41"/>
      <c r="R261" s="60" t="s">
        <v>876</v>
      </c>
      <c r="T261" s="41"/>
      <c r="V261" s="41"/>
      <c r="W261" s="60"/>
      <c r="Y261" s="41"/>
      <c r="AA261" s="41"/>
      <c r="AB261" s="60"/>
      <c r="AD261" s="41"/>
      <c r="AF261" s="41"/>
      <c r="AG261" s="60"/>
      <c r="AI261" s="41"/>
      <c r="AK261" s="41"/>
      <c r="AL261" s="60"/>
    </row>
    <row r="262" spans="1:38" ht="12.75" customHeight="1">
      <c r="A262" s="226">
        <v>188</v>
      </c>
      <c r="B262" s="227">
        <v>45078</v>
      </c>
      <c r="C262" s="58"/>
      <c r="D262" s="58" t="s">
        <v>540</v>
      </c>
      <c r="E262" s="231" t="s">
        <v>592</v>
      </c>
      <c r="F262" s="56" t="s">
        <v>843</v>
      </c>
      <c r="G262" s="56"/>
      <c r="H262" s="56"/>
      <c r="I262" s="56">
        <v>4300</v>
      </c>
      <c r="J262" s="56" t="s">
        <v>593</v>
      </c>
      <c r="K262" s="56"/>
      <c r="L262" s="56"/>
      <c r="M262" s="56"/>
      <c r="N262" s="56"/>
      <c r="O262" s="41"/>
      <c r="Q262" s="41"/>
      <c r="R262" s="60" t="s">
        <v>876</v>
      </c>
      <c r="T262" s="41"/>
      <c r="V262" s="41"/>
      <c r="W262" s="60"/>
      <c r="Y262" s="41"/>
      <c r="AA262" s="41"/>
      <c r="AB262" s="60"/>
      <c r="AD262" s="41"/>
      <c r="AF262" s="41"/>
      <c r="AG262" s="60"/>
      <c r="AI262" s="41"/>
      <c r="AK262" s="41"/>
      <c r="AL262" s="60"/>
    </row>
    <row r="263" spans="1:38" ht="12.75" customHeight="1">
      <c r="A263" s="226">
        <v>189</v>
      </c>
      <c r="B263" s="227">
        <v>45103</v>
      </c>
      <c r="C263" s="58"/>
      <c r="D263" s="58" t="s">
        <v>870</v>
      </c>
      <c r="E263" s="231" t="s">
        <v>592</v>
      </c>
      <c r="F263" s="56" t="s">
        <v>662</v>
      </c>
      <c r="G263" s="56"/>
      <c r="H263" s="56"/>
      <c r="I263" s="56">
        <v>383</v>
      </c>
      <c r="J263" s="56" t="s">
        <v>593</v>
      </c>
      <c r="K263" s="56"/>
      <c r="L263" s="56"/>
      <c r="M263" s="56"/>
      <c r="N263" s="56"/>
      <c r="O263" s="41"/>
      <c r="Q263" s="41"/>
      <c r="R263" s="60" t="s">
        <v>876</v>
      </c>
      <c r="T263" s="41"/>
      <c r="V263" s="41"/>
      <c r="W263" s="60"/>
      <c r="Y263" s="41"/>
      <c r="AA263" s="41"/>
      <c r="AB263" s="60"/>
      <c r="AD263" s="41"/>
      <c r="AF263" s="41"/>
      <c r="AG263" s="60"/>
      <c r="AI263" s="41"/>
      <c r="AK263" s="41"/>
      <c r="AL263" s="60"/>
    </row>
    <row r="264" spans="1:38" ht="12.75" customHeight="1">
      <c r="A264" s="226">
        <v>190</v>
      </c>
      <c r="B264" s="227">
        <v>45120</v>
      </c>
      <c r="C264" s="58"/>
      <c r="D264" s="58" t="s">
        <v>539</v>
      </c>
      <c r="E264" s="231" t="s">
        <v>592</v>
      </c>
      <c r="F264" s="56" t="s">
        <v>869</v>
      </c>
      <c r="G264" s="56"/>
      <c r="H264" s="56"/>
      <c r="I264" s="56">
        <v>2935</v>
      </c>
      <c r="J264" s="56" t="s">
        <v>593</v>
      </c>
      <c r="K264" s="56"/>
      <c r="L264" s="56"/>
      <c r="M264" s="56"/>
      <c r="N264" s="56"/>
      <c r="O264" s="41"/>
      <c r="Q264" s="41"/>
      <c r="R264" s="60" t="s">
        <v>876</v>
      </c>
      <c r="T264" s="41"/>
      <c r="V264" s="41"/>
      <c r="W264" s="60"/>
      <c r="Y264" s="41"/>
      <c r="AA264" s="41"/>
      <c r="AB264" s="60"/>
      <c r="AD264" s="41"/>
      <c r="AF264" s="41"/>
      <c r="AG264" s="60"/>
      <c r="AI264" s="41"/>
      <c r="AK264" s="41"/>
      <c r="AL264" s="60"/>
    </row>
    <row r="265" spans="1:38" ht="12.75" customHeight="1">
      <c r="A265" s="201">
        <v>191</v>
      </c>
      <c r="B265" s="202">
        <v>45125</v>
      </c>
      <c r="C265" s="202"/>
      <c r="D265" s="203" t="s">
        <v>203</v>
      </c>
      <c r="E265" s="204" t="s">
        <v>592</v>
      </c>
      <c r="F265" s="174">
        <v>3980</v>
      </c>
      <c r="G265" s="204"/>
      <c r="H265" s="204">
        <v>4895</v>
      </c>
      <c r="I265" s="206">
        <v>4895</v>
      </c>
      <c r="J265" s="176" t="s">
        <v>682</v>
      </c>
      <c r="K265" s="177">
        <f>H265-F265</f>
        <v>915</v>
      </c>
      <c r="L265" s="178">
        <f>K265/F265</f>
        <v>0.22989949748743718</v>
      </c>
      <c r="M265" s="173" t="s">
        <v>595</v>
      </c>
      <c r="N265" s="179">
        <v>45155</v>
      </c>
      <c r="O265" s="41"/>
      <c r="R265" s="60" t="s">
        <v>876</v>
      </c>
      <c r="T265" s="41"/>
      <c r="W265" s="60"/>
      <c r="Y265" s="41"/>
      <c r="AB265" s="60"/>
      <c r="AD265" s="41"/>
      <c r="AG265" s="60"/>
      <c r="AI265" s="41"/>
      <c r="AL265" s="60"/>
    </row>
    <row r="266" spans="1:38" ht="12.75" customHeight="1">
      <c r="A266" s="201">
        <v>192</v>
      </c>
      <c r="B266" s="202">
        <v>45145</v>
      </c>
      <c r="C266" s="202"/>
      <c r="D266" s="203" t="s">
        <v>881</v>
      </c>
      <c r="E266" s="204" t="s">
        <v>592</v>
      </c>
      <c r="F266" s="174">
        <v>565</v>
      </c>
      <c r="G266" s="204"/>
      <c r="H266" s="204">
        <v>725</v>
      </c>
      <c r="I266" s="206">
        <v>725</v>
      </c>
      <c r="J266" s="176" t="s">
        <v>682</v>
      </c>
      <c r="K266" s="177">
        <f>H266-F266</f>
        <v>160</v>
      </c>
      <c r="L266" s="178">
        <f>K266/F266</f>
        <v>0.2831858407079646</v>
      </c>
      <c r="M266" s="173" t="s">
        <v>595</v>
      </c>
      <c r="N266" s="179">
        <v>45169</v>
      </c>
      <c r="O266" s="41"/>
      <c r="R266" s="60" t="s">
        <v>876</v>
      </c>
      <c r="T266" s="41"/>
      <c r="W266" s="60"/>
      <c r="Y266" s="41"/>
      <c r="AB266" s="60"/>
      <c r="AD266" s="41"/>
      <c r="AG266" s="60"/>
      <c r="AI266" s="41"/>
      <c r="AL266" s="60"/>
    </row>
    <row r="267" spans="1:38" ht="12.75" customHeight="1">
      <c r="A267" s="226">
        <v>193</v>
      </c>
      <c r="B267" s="227">
        <v>45167</v>
      </c>
      <c r="C267" s="58"/>
      <c r="D267" s="58" t="s">
        <v>900</v>
      </c>
      <c r="E267" s="231" t="s">
        <v>592</v>
      </c>
      <c r="F267" s="56" t="s">
        <v>901</v>
      </c>
      <c r="G267" s="56"/>
      <c r="H267" s="56"/>
      <c r="I267" s="56">
        <v>950</v>
      </c>
      <c r="J267" s="56" t="s">
        <v>593</v>
      </c>
      <c r="K267" s="56"/>
      <c r="L267" s="56"/>
      <c r="M267" s="56"/>
      <c r="N267" s="56"/>
      <c r="O267" s="41"/>
      <c r="R267" s="60" t="s">
        <v>876</v>
      </c>
      <c r="T267" s="41"/>
      <c r="W267" s="60"/>
      <c r="Y267" s="41"/>
      <c r="AB267" s="60"/>
      <c r="AD267" s="41"/>
      <c r="AG267" s="60"/>
      <c r="AI267" s="41"/>
      <c r="AL267" s="60"/>
    </row>
    <row r="268" spans="1:38" ht="12.75" customHeight="1">
      <c r="A268" s="226"/>
      <c r="B268" s="227"/>
      <c r="C268" s="58"/>
      <c r="D268" s="58"/>
      <c r="E268" s="231"/>
      <c r="F268" s="56"/>
      <c r="G268" s="56"/>
      <c r="H268" s="56"/>
      <c r="I268" s="56"/>
      <c r="J268" s="56"/>
      <c r="K268" s="56"/>
      <c r="L268" s="56"/>
      <c r="M268" s="56"/>
      <c r="N268" s="56"/>
      <c r="O268" s="41"/>
      <c r="R268" s="60"/>
      <c r="T268" s="41"/>
      <c r="W268" s="60"/>
      <c r="Y268" s="41"/>
      <c r="AB268" s="60"/>
      <c r="AD268" s="41"/>
      <c r="AG268" s="60"/>
      <c r="AI268" s="41"/>
      <c r="AL268" s="60"/>
    </row>
    <row r="269" spans="1:38" ht="12.75" customHeight="1">
      <c r="A269" s="58"/>
      <c r="B269" s="58"/>
      <c r="C269" s="58"/>
      <c r="D269" s="58"/>
      <c r="E269" s="58"/>
      <c r="F269" s="56"/>
      <c r="G269" s="56"/>
      <c r="H269" s="56"/>
      <c r="I269" s="56"/>
      <c r="J269" s="31"/>
      <c r="K269" s="56"/>
      <c r="L269" s="56"/>
      <c r="M269" s="56"/>
      <c r="N269" s="58"/>
      <c r="O269" s="41"/>
      <c r="R269" s="60"/>
      <c r="T269" s="41"/>
      <c r="W269" s="60"/>
      <c r="Y269" s="41"/>
      <c r="AB269" s="60"/>
      <c r="AD269" s="41"/>
      <c r="AG269" s="60"/>
      <c r="AI269" s="41"/>
      <c r="AL269" s="60"/>
    </row>
    <row r="270" spans="1:38" ht="12.75" customHeight="1">
      <c r="B270" s="233" t="s">
        <v>844</v>
      </c>
      <c r="F270" s="60"/>
      <c r="G270" s="60"/>
      <c r="H270" s="60"/>
      <c r="I270" s="60"/>
      <c r="J270" s="41"/>
      <c r="K270" s="60"/>
      <c r="L270" s="60"/>
      <c r="M270" s="60"/>
      <c r="O270" s="41"/>
      <c r="R270" s="60"/>
      <c r="T270" s="41"/>
      <c r="W270" s="60"/>
      <c r="Y270" s="41"/>
      <c r="AB270" s="60"/>
      <c r="AD270" s="41"/>
      <c r="AG270" s="60"/>
      <c r="AI270" s="41"/>
      <c r="AL270" s="60"/>
    </row>
    <row r="271" spans="1:38" ht="12.75" customHeight="1">
      <c r="A271" s="234"/>
      <c r="F271" s="60"/>
      <c r="G271" s="60"/>
      <c r="H271" s="60"/>
      <c r="I271" s="60"/>
      <c r="J271" s="41"/>
      <c r="K271" s="60"/>
      <c r="L271" s="60"/>
      <c r="M271" s="60"/>
      <c r="O271" s="41"/>
      <c r="R271" s="60"/>
      <c r="T271" s="41"/>
      <c r="W271" s="60"/>
      <c r="Y271" s="41"/>
      <c r="AB271" s="60"/>
      <c r="AD271" s="41"/>
      <c r="AG271" s="60"/>
      <c r="AI271" s="41"/>
      <c r="AL271" s="60"/>
    </row>
    <row r="272" spans="1:38" ht="12.75" customHeight="1">
      <c r="A272" s="234"/>
      <c r="F272" s="60"/>
      <c r="G272" s="60"/>
      <c r="H272" s="60"/>
      <c r="I272" s="60"/>
      <c r="J272" s="41"/>
      <c r="K272" s="60"/>
      <c r="L272" s="60"/>
      <c r="M272" s="60"/>
      <c r="O272" s="41"/>
      <c r="R272" s="60"/>
    </row>
    <row r="273" spans="1:18" ht="12.75" customHeight="1">
      <c r="A273" s="56"/>
      <c r="F273" s="60"/>
      <c r="G273" s="60"/>
      <c r="H273" s="60"/>
      <c r="I273" s="60"/>
      <c r="J273" s="41"/>
      <c r="K273" s="60"/>
      <c r="L273" s="60"/>
      <c r="M273" s="60"/>
      <c r="O273" s="41"/>
      <c r="R273" s="60"/>
    </row>
    <row r="274" spans="1:18" ht="12.75" customHeight="1">
      <c r="F274" s="60"/>
      <c r="G274" s="60"/>
      <c r="H274" s="60"/>
      <c r="I274" s="60"/>
      <c r="J274" s="41"/>
      <c r="K274" s="60"/>
      <c r="L274" s="60"/>
      <c r="M274" s="60"/>
      <c r="O274" s="41"/>
      <c r="R274" s="60"/>
    </row>
    <row r="275" spans="1:18" ht="12.75" customHeight="1">
      <c r="F275" s="60"/>
      <c r="G275" s="60"/>
      <c r="H275" s="60"/>
      <c r="I275" s="60"/>
      <c r="J275" s="41"/>
      <c r="K275" s="60"/>
      <c r="L275" s="60"/>
      <c r="M275" s="60"/>
      <c r="O275" s="41"/>
      <c r="R275" s="60"/>
    </row>
    <row r="276" spans="1:18" ht="12.75" customHeight="1">
      <c r="F276" s="60"/>
      <c r="G276" s="60"/>
      <c r="H276" s="60"/>
      <c r="I276" s="60"/>
      <c r="J276" s="41"/>
      <c r="K276" s="60"/>
      <c r="L276" s="60"/>
      <c r="M276" s="60"/>
      <c r="O276" s="41"/>
      <c r="R276" s="60"/>
    </row>
    <row r="277" spans="1:18" ht="12.75" customHeight="1">
      <c r="F277" s="60"/>
      <c r="G277" s="60"/>
      <c r="H277" s="60"/>
      <c r="I277" s="60"/>
      <c r="J277" s="41"/>
      <c r="K277" s="60"/>
      <c r="L277" s="60"/>
      <c r="M277" s="60"/>
      <c r="O277" s="41"/>
      <c r="R277" s="60"/>
    </row>
    <row r="278" spans="1:18" ht="12.75" customHeight="1">
      <c r="F278" s="60"/>
      <c r="G278" s="60"/>
      <c r="H278" s="60"/>
      <c r="I278" s="60"/>
      <c r="J278" s="41"/>
      <c r="K278" s="60"/>
      <c r="L278" s="60"/>
      <c r="M278" s="60"/>
      <c r="O278" s="41"/>
      <c r="R278" s="60"/>
    </row>
    <row r="279" spans="1:18" ht="12.75" customHeight="1">
      <c r="F279" s="60"/>
      <c r="G279" s="60"/>
      <c r="H279" s="60"/>
      <c r="I279" s="60"/>
      <c r="J279" s="41"/>
      <c r="K279" s="60"/>
      <c r="L279" s="60"/>
      <c r="M279" s="60"/>
      <c r="O279" s="41"/>
      <c r="R279" s="60"/>
    </row>
    <row r="280" spans="1:18" ht="12.75" customHeight="1">
      <c r="F280" s="60"/>
      <c r="G280" s="60"/>
      <c r="H280" s="60"/>
      <c r="I280" s="60"/>
      <c r="J280" s="41"/>
      <c r="K280" s="60"/>
      <c r="L280" s="60"/>
      <c r="M280" s="60"/>
      <c r="O280" s="41"/>
      <c r="R280" s="60"/>
    </row>
    <row r="281" spans="1:18" ht="12.75" customHeight="1">
      <c r="F281" s="60"/>
      <c r="G281" s="60"/>
      <c r="H281" s="60"/>
      <c r="I281" s="60"/>
      <c r="J281" s="41"/>
      <c r="K281" s="60"/>
      <c r="L281" s="60"/>
      <c r="M281" s="60"/>
      <c r="O281" s="41"/>
      <c r="R281" s="60"/>
    </row>
    <row r="282" spans="1:18" ht="12.75" customHeight="1">
      <c r="F282" s="60"/>
      <c r="G282" s="60"/>
      <c r="H282" s="60"/>
      <c r="I282" s="60"/>
      <c r="J282" s="41"/>
      <c r="K282" s="60"/>
      <c r="L282" s="60"/>
      <c r="M282" s="60"/>
      <c r="O282" s="41"/>
      <c r="R282" s="60"/>
    </row>
    <row r="283" spans="1:18" ht="12.75" customHeight="1">
      <c r="F283" s="60"/>
      <c r="G283" s="60"/>
      <c r="H283" s="60"/>
      <c r="I283" s="60"/>
      <c r="J283" s="41"/>
      <c r="K283" s="60"/>
      <c r="L283" s="60"/>
      <c r="M283" s="60"/>
      <c r="O283" s="41"/>
      <c r="R283" s="60"/>
    </row>
    <row r="284" spans="1:18" ht="12.75" customHeight="1"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18" ht="12.75" customHeight="1"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1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1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1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</sheetData>
  <autoFilter ref="R1:R269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2023-09-03T06:48:03Z</dcterms:modified>
</cp:coreProperties>
</file>